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C54B199E-A3D7-48DC-BD14-41FF47F9DEC8}" xr6:coauthVersionLast="47" xr6:coauthVersionMax="47" xr10:uidLastSave="{00000000-0000-0000-0000-000000000000}"/>
  <bookViews>
    <workbookView xWindow="28680" yWindow="-120" windowWidth="29040" windowHeight="15720" xr2:uid="{00000000-000D-0000-FFFF-FFFF00000000}"/>
  </bookViews>
  <sheets>
    <sheet name="Instructions" sheetId="51" r:id="rId1"/>
    <sheet name="Subrecipient Info" sheetId="55" r:id="rId2"/>
    <sheet name="Summary Tables" sheetId="52" r:id="rId3"/>
    <sheet name="Personnel" sheetId="2" r:id="rId4"/>
    <sheet name="Fringe" sheetId="3" r:id="rId5"/>
    <sheet name="Travel" sheetId="4" r:id="rId6"/>
    <sheet name="Equipment" sheetId="5" r:id="rId7"/>
    <sheet name="Supplies" sheetId="53" r:id="rId8"/>
    <sheet name="Contractor" sheetId="11" r:id="rId9"/>
    <sheet name="Other" sheetId="54" r:id="rId10"/>
  </sheets>
  <definedNames>
    <definedName name="_xlnm._FilterDatabase" localSheetId="8" hidden="1">Contractor!$A$13:$K$13</definedName>
    <definedName name="_xlnm._FilterDatabase" localSheetId="6" hidden="1">Equipment!$A$13:$O$13</definedName>
    <definedName name="_xlnm._FilterDatabase" localSheetId="9" hidden="1">Other!$A$13:$O$13</definedName>
    <definedName name="_xlnm._FilterDatabase" localSheetId="3" hidden="1">Personnel!$A$13:$O$44</definedName>
    <definedName name="_xlnm._FilterDatabase" localSheetId="7" hidden="1">Supplies!$A$13:$O$13</definedName>
    <definedName name="_xlnm._FilterDatabase" localSheetId="5" hidden="1">Travel!$A$13:$U$13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3" l="1"/>
  <c r="H16" i="3"/>
  <c r="H17" i="3"/>
  <c r="H18" i="3"/>
  <c r="H19" i="3"/>
  <c r="H20" i="3"/>
  <c r="H21" i="3"/>
  <c r="H22" i="3"/>
  <c r="H23" i="3"/>
  <c r="H24" i="3"/>
  <c r="H25" i="3"/>
  <c r="H26" i="3"/>
  <c r="H27" i="3"/>
  <c r="H28" i="3"/>
  <c r="H29" i="3"/>
  <c r="H30" i="3"/>
  <c r="H31" i="3"/>
  <c r="H32" i="3"/>
  <c r="H33" i="3"/>
  <c r="H34" i="3"/>
  <c r="H35" i="3"/>
  <c r="H36" i="3"/>
  <c r="H37" i="3"/>
  <c r="H38" i="3"/>
  <c r="H39" i="3"/>
  <c r="H40" i="3"/>
  <c r="H41" i="3"/>
  <c r="H42" i="3"/>
  <c r="J16" i="2"/>
  <c r="J17" i="2"/>
  <c r="J18" i="2"/>
  <c r="J19" i="2"/>
  <c r="J20" i="2"/>
  <c r="J21" i="2"/>
  <c r="J22" i="2"/>
  <c r="J23" i="2"/>
  <c r="J24" i="2"/>
  <c r="J25" i="2"/>
  <c r="J26" i="2"/>
  <c r="J27" i="2"/>
  <c r="J28" i="2"/>
  <c r="J29" i="2"/>
  <c r="J30" i="2"/>
  <c r="J31" i="2"/>
  <c r="J32" i="2"/>
  <c r="J33" i="2"/>
  <c r="J34" i="2"/>
  <c r="J35" i="2"/>
  <c r="J36" i="2"/>
  <c r="J37" i="2"/>
  <c r="J38" i="2"/>
  <c r="J39" i="2"/>
  <c r="J40" i="2"/>
  <c r="J41" i="2"/>
  <c r="J42" i="2"/>
  <c r="J15"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14" i="2"/>
  <c r="D64" i="52" l="1"/>
  <c r="C64" i="52"/>
  <c r="C55" i="52"/>
  <c r="D55" i="52"/>
  <c r="C38" i="52"/>
  <c r="K15" i="11"/>
  <c r="K16" i="11"/>
  <c r="K17" i="11"/>
  <c r="K18" i="11"/>
  <c r="K19" i="11"/>
  <c r="K20" i="11"/>
  <c r="K21" i="11"/>
  <c r="K22" i="11"/>
  <c r="K23" i="11"/>
  <c r="K24" i="11"/>
  <c r="K25" i="11"/>
  <c r="K26" i="11"/>
  <c r="K27" i="11"/>
  <c r="K28" i="11"/>
  <c r="K29" i="11"/>
  <c r="K30" i="11"/>
  <c r="K31" i="11"/>
  <c r="K32" i="11"/>
  <c r="K33" i="11"/>
  <c r="K14" i="11"/>
  <c r="K11" i="11"/>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C1" i="54"/>
  <c r="C1" i="11"/>
  <c r="C1" i="53"/>
  <c r="C1" i="5"/>
  <c r="C1" i="4"/>
  <c r="C1" i="3"/>
  <c r="C1" i="2"/>
  <c r="C1" i="52"/>
  <c r="B64" i="52" l="1"/>
  <c r="B55" i="52"/>
  <c r="G18" i="3"/>
  <c r="G19" i="3"/>
  <c r="G20" i="3"/>
  <c r="G21" i="3"/>
  <c r="G22" i="3"/>
  <c r="G23" i="3"/>
  <c r="G24" i="3"/>
  <c r="G25" i="3"/>
  <c r="G26" i="3"/>
  <c r="G27" i="3"/>
  <c r="G28" i="3"/>
  <c r="G29" i="3"/>
  <c r="G30" i="3"/>
  <c r="G31" i="3"/>
  <c r="G32" i="3"/>
  <c r="G33" i="3"/>
  <c r="G34" i="3"/>
  <c r="G35" i="3"/>
  <c r="G36" i="3"/>
  <c r="G37" i="3"/>
  <c r="G38" i="3"/>
  <c r="G39" i="3"/>
  <c r="G40" i="3"/>
  <c r="G41" i="3"/>
  <c r="G42" i="3"/>
  <c r="I18" i="3" l="1"/>
  <c r="I19" i="3"/>
  <c r="I20" i="3"/>
  <c r="I21" i="3"/>
  <c r="I22" i="3"/>
  <c r="I23" i="3"/>
  <c r="I24" i="3"/>
  <c r="I25" i="3"/>
  <c r="I26" i="3"/>
  <c r="I27" i="3"/>
  <c r="I28" i="3"/>
  <c r="I29" i="3"/>
  <c r="I30" i="3"/>
  <c r="I31" i="3"/>
  <c r="I32" i="3"/>
  <c r="I33" i="3"/>
  <c r="I34" i="3"/>
  <c r="I35" i="3"/>
  <c r="I36" i="3"/>
  <c r="I37" i="3"/>
  <c r="I38" i="3"/>
  <c r="I39" i="3"/>
  <c r="I40" i="3"/>
  <c r="I41" i="3"/>
  <c r="I42" i="3"/>
  <c r="A66" i="54" l="1"/>
  <c r="A67" i="54"/>
  <c r="A68" i="54"/>
  <c r="A69" i="54"/>
  <c r="A70" i="54"/>
  <c r="A71" i="54"/>
  <c r="A72" i="54"/>
  <c r="A73" i="54"/>
  <c r="A74" i="54"/>
  <c r="A75" i="54"/>
  <c r="A76" i="54"/>
  <c r="A77" i="54"/>
  <c r="A65" i="54"/>
  <c r="A68" i="11"/>
  <c r="F68" i="11" s="1"/>
  <c r="A69" i="11"/>
  <c r="C69" i="11" s="1"/>
  <c r="A70" i="11"/>
  <c r="F70" i="11" s="1"/>
  <c r="A71" i="11"/>
  <c r="C71" i="11" s="1"/>
  <c r="A72" i="11"/>
  <c r="A73" i="11"/>
  <c r="E73" i="11" s="1"/>
  <c r="A74" i="11"/>
  <c r="E74" i="11" s="1"/>
  <c r="A75" i="11"/>
  <c r="C75" i="11" s="1"/>
  <c r="A76" i="11"/>
  <c r="F76" i="11" s="1"/>
  <c r="A77" i="11"/>
  <c r="D77" i="11" s="1"/>
  <c r="A78" i="11"/>
  <c r="G78" i="11" s="1"/>
  <c r="A79" i="11"/>
  <c r="E79" i="11" s="1"/>
  <c r="A67" i="11"/>
  <c r="A66" i="53"/>
  <c r="A67" i="53"/>
  <c r="A68" i="53"/>
  <c r="A69" i="53"/>
  <c r="A70" i="53"/>
  <c r="A71" i="53"/>
  <c r="A72" i="53"/>
  <c r="A73" i="53"/>
  <c r="A74" i="53"/>
  <c r="A75" i="53"/>
  <c r="A76" i="53"/>
  <c r="A77" i="53"/>
  <c r="A65" i="53"/>
  <c r="A66" i="5"/>
  <c r="A67" i="5"/>
  <c r="A68" i="5"/>
  <c r="A69" i="5"/>
  <c r="A70" i="5"/>
  <c r="A71" i="5"/>
  <c r="A72" i="5"/>
  <c r="A73" i="5"/>
  <c r="A74" i="5"/>
  <c r="A75" i="5"/>
  <c r="A76" i="5"/>
  <c r="A77" i="5"/>
  <c r="A65" i="5"/>
  <c r="A88" i="4"/>
  <c r="A89" i="4"/>
  <c r="A90" i="4"/>
  <c r="A91" i="4"/>
  <c r="A92" i="4"/>
  <c r="A93" i="4"/>
  <c r="A94" i="4"/>
  <c r="A95" i="4"/>
  <c r="A96" i="4"/>
  <c r="A97" i="4"/>
  <c r="A98" i="4"/>
  <c r="A99" i="4"/>
  <c r="A87" i="4"/>
  <c r="A52" i="3"/>
  <c r="A53" i="3"/>
  <c r="A54" i="3"/>
  <c r="A55" i="3"/>
  <c r="A56" i="3"/>
  <c r="A57" i="3"/>
  <c r="A58" i="3"/>
  <c r="A59" i="3"/>
  <c r="A60" i="3"/>
  <c r="A61" i="3"/>
  <c r="A62" i="3"/>
  <c r="A63" i="3"/>
  <c r="A51" i="3"/>
  <c r="A86" i="2"/>
  <c r="A87" i="2"/>
  <c r="A88" i="2"/>
  <c r="A89" i="2"/>
  <c r="A90" i="2"/>
  <c r="A91" i="2"/>
  <c r="A92" i="2"/>
  <c r="A93" i="2"/>
  <c r="A94" i="2"/>
  <c r="A95" i="2"/>
  <c r="A96" i="2"/>
  <c r="A97" i="2"/>
  <c r="A85" i="2"/>
  <c r="C72" i="11"/>
  <c r="D72" i="11"/>
  <c r="E72" i="11"/>
  <c r="F72" i="11"/>
  <c r="G72" i="11"/>
  <c r="D67" i="11"/>
  <c r="E67" i="11"/>
  <c r="F67" i="11"/>
  <c r="G67" i="11"/>
  <c r="C67" i="11"/>
  <c r="D43" i="52"/>
  <c r="C43" i="52"/>
  <c r="F77" i="4"/>
  <c r="G77" i="4"/>
  <c r="F78" i="4"/>
  <c r="G78" i="4"/>
  <c r="F79" i="4"/>
  <c r="G79" i="4"/>
  <c r="F76" i="4"/>
  <c r="G76"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A17" i="3"/>
  <c r="B17" i="3"/>
  <c r="C17" i="3"/>
  <c r="D17" i="3"/>
  <c r="A18" i="3"/>
  <c r="B18" i="3"/>
  <c r="C18" i="3"/>
  <c r="D18" i="3"/>
  <c r="A19" i="3"/>
  <c r="B19" i="3"/>
  <c r="C19" i="3"/>
  <c r="D19" i="3"/>
  <c r="A20" i="3"/>
  <c r="B20" i="3"/>
  <c r="C20" i="3"/>
  <c r="D20" i="3"/>
  <c r="A21" i="3"/>
  <c r="B21" i="3"/>
  <c r="C21" i="3"/>
  <c r="D21" i="3"/>
  <c r="A22" i="3"/>
  <c r="B22" i="3"/>
  <c r="C22" i="3"/>
  <c r="D22" i="3"/>
  <c r="A23" i="3"/>
  <c r="B23" i="3"/>
  <c r="C23" i="3"/>
  <c r="D23" i="3"/>
  <c r="A24" i="3"/>
  <c r="B24" i="3"/>
  <c r="C24" i="3"/>
  <c r="D24" i="3"/>
  <c r="A25" i="3"/>
  <c r="B25" i="3"/>
  <c r="C25" i="3"/>
  <c r="D25" i="3"/>
  <c r="A26" i="3"/>
  <c r="B26" i="3"/>
  <c r="C26" i="3"/>
  <c r="D26" i="3"/>
  <c r="A27" i="3"/>
  <c r="B27" i="3"/>
  <c r="C27" i="3"/>
  <c r="D27" i="3"/>
  <c r="A28" i="3"/>
  <c r="B28" i="3"/>
  <c r="C28" i="3"/>
  <c r="D28" i="3"/>
  <c r="A29" i="3"/>
  <c r="B29" i="3"/>
  <c r="C29" i="3"/>
  <c r="D29" i="3"/>
  <c r="A30" i="3"/>
  <c r="B30" i="3"/>
  <c r="C30" i="3"/>
  <c r="D30" i="3"/>
  <c r="A31" i="3"/>
  <c r="B31" i="3"/>
  <c r="C31" i="3"/>
  <c r="D31" i="3"/>
  <c r="A32" i="3"/>
  <c r="B32" i="3"/>
  <c r="C32" i="3"/>
  <c r="D32" i="3"/>
  <c r="A33" i="3"/>
  <c r="B33" i="3"/>
  <c r="C33" i="3"/>
  <c r="D33" i="3"/>
  <c r="A34" i="3"/>
  <c r="B34" i="3"/>
  <c r="C34" i="3"/>
  <c r="D34" i="3"/>
  <c r="A35" i="3"/>
  <c r="B35" i="3"/>
  <c r="C35" i="3"/>
  <c r="D35" i="3"/>
  <c r="A36" i="3"/>
  <c r="B36" i="3"/>
  <c r="C36" i="3"/>
  <c r="D36" i="3"/>
  <c r="A37" i="3"/>
  <c r="B37" i="3"/>
  <c r="C37" i="3"/>
  <c r="D37" i="3"/>
  <c r="A38" i="3"/>
  <c r="B38" i="3"/>
  <c r="C38" i="3"/>
  <c r="D38" i="3"/>
  <c r="A39" i="3"/>
  <c r="B39" i="3"/>
  <c r="C39" i="3"/>
  <c r="D39" i="3"/>
  <c r="A40" i="3"/>
  <c r="B40" i="3"/>
  <c r="C40" i="3"/>
  <c r="D40" i="3"/>
  <c r="A41" i="3"/>
  <c r="B41" i="3"/>
  <c r="C41" i="3"/>
  <c r="D41" i="3"/>
  <c r="A42" i="3"/>
  <c r="B42" i="3"/>
  <c r="C42" i="3"/>
  <c r="D42" i="3"/>
  <c r="A43" i="3"/>
  <c r="B43" i="3"/>
  <c r="C43" i="3"/>
  <c r="D43" i="3"/>
  <c r="A41" i="4"/>
  <c r="A77" i="4" s="1"/>
  <c r="B41" i="4"/>
  <c r="A39" i="54"/>
  <c r="A40" i="54"/>
  <c r="A41" i="54"/>
  <c r="A42" i="54"/>
  <c r="A43" i="54"/>
  <c r="A44" i="54"/>
  <c r="A45" i="54"/>
  <c r="A46" i="54"/>
  <c r="A47" i="54"/>
  <c r="A48" i="54"/>
  <c r="A49" i="54"/>
  <c r="A50" i="54"/>
  <c r="A51" i="54"/>
  <c r="A52" i="54"/>
  <c r="A53" i="54"/>
  <c r="A54" i="54"/>
  <c r="A55" i="54"/>
  <c r="A56" i="54"/>
  <c r="A57" i="54"/>
  <c r="J15" i="54"/>
  <c r="K15" i="54"/>
  <c r="J16" i="54"/>
  <c r="K16" i="54"/>
  <c r="D56" i="52" s="1"/>
  <c r="J17" i="54"/>
  <c r="I17" i="54" s="1"/>
  <c r="K17" i="54"/>
  <c r="J18" i="54"/>
  <c r="I18" i="54" s="1"/>
  <c r="K18" i="54"/>
  <c r="J19" i="54"/>
  <c r="I19" i="54" s="1"/>
  <c r="K19" i="54"/>
  <c r="J20" i="54"/>
  <c r="I20" i="54" s="1"/>
  <c r="K20" i="54"/>
  <c r="J21" i="54"/>
  <c r="I21" i="54" s="1"/>
  <c r="K21" i="54"/>
  <c r="J22" i="54"/>
  <c r="I22" i="54" s="1"/>
  <c r="K22" i="54"/>
  <c r="J23" i="54"/>
  <c r="I23" i="54" s="1"/>
  <c r="K23" i="54"/>
  <c r="J24" i="54"/>
  <c r="I24" i="54" s="1"/>
  <c r="K24" i="54"/>
  <c r="J25" i="54"/>
  <c r="I25" i="54" s="1"/>
  <c r="K25" i="54"/>
  <c r="J26" i="54"/>
  <c r="I26" i="54" s="1"/>
  <c r="K26" i="54"/>
  <c r="J27" i="54"/>
  <c r="I27" i="54" s="1"/>
  <c r="K27" i="54"/>
  <c r="J28" i="54"/>
  <c r="I28" i="54" s="1"/>
  <c r="K28" i="54"/>
  <c r="J29" i="54"/>
  <c r="I29" i="54" s="1"/>
  <c r="K29" i="54"/>
  <c r="J30" i="54"/>
  <c r="I30" i="54" s="1"/>
  <c r="K30" i="54"/>
  <c r="J31" i="54"/>
  <c r="I31" i="54" s="1"/>
  <c r="K31" i="54"/>
  <c r="J32" i="54"/>
  <c r="I32" i="54" s="1"/>
  <c r="K32" i="54"/>
  <c r="J33" i="54"/>
  <c r="I33" i="54" s="1"/>
  <c r="K33" i="54"/>
  <c r="A40" i="11"/>
  <c r="A41" i="11"/>
  <c r="A42" i="11"/>
  <c r="A43" i="11"/>
  <c r="A44" i="11"/>
  <c r="A45" i="11"/>
  <c r="A46" i="11"/>
  <c r="A47" i="11"/>
  <c r="A48" i="11"/>
  <c r="A49" i="11"/>
  <c r="A50" i="11"/>
  <c r="A51" i="11"/>
  <c r="A52" i="11"/>
  <c r="A53" i="11"/>
  <c r="A54" i="11"/>
  <c r="A55" i="11"/>
  <c r="A56" i="11"/>
  <c r="A57" i="11"/>
  <c r="A58" i="11"/>
  <c r="H20" i="11"/>
  <c r="H21" i="11"/>
  <c r="H22" i="11"/>
  <c r="A39" i="53"/>
  <c r="A40" i="53"/>
  <c r="A41" i="53"/>
  <c r="A42" i="53"/>
  <c r="A43" i="53"/>
  <c r="A44" i="53"/>
  <c r="A45" i="53"/>
  <c r="A46" i="53"/>
  <c r="A47" i="53"/>
  <c r="A48" i="53"/>
  <c r="A49" i="53"/>
  <c r="A50" i="53"/>
  <c r="A51" i="53"/>
  <c r="A52" i="53"/>
  <c r="A53" i="53"/>
  <c r="A54" i="53"/>
  <c r="A55" i="53"/>
  <c r="A56" i="53"/>
  <c r="A57" i="53"/>
  <c r="I15" i="53"/>
  <c r="J15" i="53"/>
  <c r="I16" i="53"/>
  <c r="H16" i="53" s="1"/>
  <c r="J16" i="53"/>
  <c r="I17" i="53"/>
  <c r="J17" i="53"/>
  <c r="I18" i="53"/>
  <c r="J18" i="53"/>
  <c r="I19" i="53"/>
  <c r="J19" i="53"/>
  <c r="I20" i="53"/>
  <c r="H20" i="53" s="1"/>
  <c r="J20" i="53"/>
  <c r="I21" i="53"/>
  <c r="J21" i="53"/>
  <c r="I22" i="53"/>
  <c r="J22" i="53"/>
  <c r="I23" i="53"/>
  <c r="J23" i="53"/>
  <c r="I24" i="53"/>
  <c r="H24" i="53" s="1"/>
  <c r="J24" i="53"/>
  <c r="I25" i="53"/>
  <c r="J25" i="53"/>
  <c r="I26" i="53"/>
  <c r="J26" i="53"/>
  <c r="I27" i="53"/>
  <c r="J27" i="53"/>
  <c r="I28" i="53"/>
  <c r="H28" i="53" s="1"/>
  <c r="J28" i="53"/>
  <c r="I29" i="53"/>
  <c r="J29" i="53"/>
  <c r="I30" i="53"/>
  <c r="J30" i="53"/>
  <c r="I31" i="53"/>
  <c r="J31" i="53"/>
  <c r="I32" i="53"/>
  <c r="H32" i="53" s="1"/>
  <c r="J32" i="53"/>
  <c r="I33" i="53"/>
  <c r="J33" i="53"/>
  <c r="A39" i="5"/>
  <c r="A40" i="5"/>
  <c r="A41" i="5"/>
  <c r="A42" i="5"/>
  <c r="A43" i="5"/>
  <c r="A44" i="5"/>
  <c r="A45" i="5"/>
  <c r="A46" i="5"/>
  <c r="A47" i="5"/>
  <c r="A48" i="5"/>
  <c r="A49" i="5"/>
  <c r="A50" i="5"/>
  <c r="A51" i="5"/>
  <c r="A52" i="5"/>
  <c r="A53" i="5"/>
  <c r="A54" i="5"/>
  <c r="A55" i="5"/>
  <c r="A56" i="5"/>
  <c r="A57" i="5"/>
  <c r="H43" i="3" l="1"/>
  <c r="I16" i="54"/>
  <c r="C56" i="52"/>
  <c r="B56" i="52" s="1"/>
  <c r="I15" i="54"/>
  <c r="B43" i="52"/>
  <c r="E68" i="11"/>
  <c r="H31" i="53"/>
  <c r="H19" i="53"/>
  <c r="H30" i="53"/>
  <c r="H26" i="53"/>
  <c r="H22" i="53"/>
  <c r="H18" i="53"/>
  <c r="H27" i="53"/>
  <c r="H15" i="53"/>
  <c r="H33" i="53"/>
  <c r="H25" i="53"/>
  <c r="H17" i="53"/>
  <c r="H23" i="53"/>
  <c r="H29" i="53"/>
  <c r="H21" i="53"/>
  <c r="D79" i="11"/>
  <c r="C79" i="11"/>
  <c r="F78" i="11"/>
  <c r="C77" i="11"/>
  <c r="E76" i="11"/>
  <c r="G71" i="11"/>
  <c r="G79" i="11"/>
  <c r="F74" i="11"/>
  <c r="F71" i="11"/>
  <c r="F79" i="11"/>
  <c r="C73" i="11"/>
  <c r="E71" i="11"/>
  <c r="D71" i="11"/>
  <c r="E70" i="11"/>
  <c r="D78" i="11"/>
  <c r="C70" i="11"/>
  <c r="C78" i="11"/>
  <c r="G69" i="11"/>
  <c r="D70" i="11"/>
  <c r="G77" i="11"/>
  <c r="F69" i="11"/>
  <c r="F77" i="11"/>
  <c r="E69" i="11"/>
  <c r="E77" i="11"/>
  <c r="G70" i="11"/>
  <c r="D69" i="11"/>
  <c r="E78" i="11"/>
  <c r="B67" i="11"/>
  <c r="C76" i="11"/>
  <c r="C68" i="11"/>
  <c r="G75" i="11"/>
  <c r="D76" i="11"/>
  <c r="D68" i="11"/>
  <c r="F75" i="11"/>
  <c r="E75" i="11"/>
  <c r="G76" i="11"/>
  <c r="D75" i="11"/>
  <c r="B72" i="11"/>
  <c r="G68" i="11"/>
  <c r="G74" i="11"/>
  <c r="D73" i="11"/>
  <c r="D74" i="11"/>
  <c r="C74" i="11"/>
  <c r="G73" i="11"/>
  <c r="F73" i="11"/>
  <c r="I18" i="5"/>
  <c r="H18" i="5" s="1"/>
  <c r="J18" i="5"/>
  <c r="I19" i="5"/>
  <c r="J19" i="5"/>
  <c r="I20" i="5"/>
  <c r="H20" i="5" s="1"/>
  <c r="J20" i="5"/>
  <c r="I21" i="5"/>
  <c r="H21" i="5" s="1"/>
  <c r="J21" i="5"/>
  <c r="I22" i="5"/>
  <c r="H22" i="5" s="1"/>
  <c r="J22" i="5"/>
  <c r="I23" i="5"/>
  <c r="J23" i="5"/>
  <c r="I15" i="5"/>
  <c r="H15" i="5" s="1"/>
  <c r="J15" i="5"/>
  <c r="I16" i="5"/>
  <c r="H16" i="5" s="1"/>
  <c r="J16" i="5"/>
  <c r="I17" i="5"/>
  <c r="H17" i="5" s="1"/>
  <c r="J17" i="5"/>
  <c r="I24" i="5"/>
  <c r="J24" i="5"/>
  <c r="I25" i="5"/>
  <c r="H25" i="5" s="1"/>
  <c r="J25" i="5"/>
  <c r="I26" i="5"/>
  <c r="H26" i="5" s="1"/>
  <c r="J26" i="5"/>
  <c r="I27" i="5"/>
  <c r="H27" i="5" s="1"/>
  <c r="J27" i="5"/>
  <c r="I28" i="5"/>
  <c r="J28" i="5"/>
  <c r="I29" i="5"/>
  <c r="H29" i="5" s="1"/>
  <c r="J29" i="5"/>
  <c r="I30" i="5"/>
  <c r="H30" i="5" s="1"/>
  <c r="J30" i="5"/>
  <c r="I31" i="5"/>
  <c r="H31" i="5" s="1"/>
  <c r="J31" i="5"/>
  <c r="I32" i="5"/>
  <c r="J32" i="5"/>
  <c r="I33" i="5"/>
  <c r="H33" i="5" s="1"/>
  <c r="J33" i="5"/>
  <c r="F51" i="4"/>
  <c r="G51" i="4"/>
  <c r="F52" i="4"/>
  <c r="G52" i="4"/>
  <c r="F53" i="4"/>
  <c r="G53" i="4"/>
  <c r="F54" i="4"/>
  <c r="G54" i="4"/>
  <c r="F55" i="4"/>
  <c r="G55" i="4"/>
  <c r="F56" i="4"/>
  <c r="G56" i="4"/>
  <c r="F57" i="4"/>
  <c r="G57" i="4"/>
  <c r="F58" i="4"/>
  <c r="G58" i="4"/>
  <c r="F59" i="4"/>
  <c r="G59" i="4"/>
  <c r="F60" i="4"/>
  <c r="G60" i="4"/>
  <c r="F61" i="4"/>
  <c r="G61" i="4"/>
  <c r="F62" i="4"/>
  <c r="G62" i="4"/>
  <c r="F63" i="4"/>
  <c r="G63" i="4"/>
  <c r="F64" i="4"/>
  <c r="G64" i="4"/>
  <c r="F65" i="4"/>
  <c r="G65" i="4"/>
  <c r="F66" i="4"/>
  <c r="G66" i="4"/>
  <c r="F67" i="4"/>
  <c r="G67" i="4"/>
  <c r="F68" i="4"/>
  <c r="G68" i="4"/>
  <c r="F69" i="4"/>
  <c r="G69" i="4"/>
  <c r="F70" i="4"/>
  <c r="G70" i="4"/>
  <c r="F71" i="4"/>
  <c r="G71" i="4"/>
  <c r="F72" i="4"/>
  <c r="G72" i="4"/>
  <c r="F73" i="4"/>
  <c r="G73" i="4"/>
  <c r="F74" i="4"/>
  <c r="G74" i="4"/>
  <c r="F75" i="4"/>
  <c r="G75" i="4"/>
  <c r="B50" i="4"/>
  <c r="B15" i="4"/>
  <c r="B16" i="4"/>
  <c r="B17" i="4"/>
  <c r="B18" i="4"/>
  <c r="B19" i="4"/>
  <c r="B20" i="4"/>
  <c r="B21" i="4"/>
  <c r="B22" i="4"/>
  <c r="B23" i="4"/>
  <c r="B24" i="4"/>
  <c r="B25" i="4"/>
  <c r="B26" i="4"/>
  <c r="B27" i="4"/>
  <c r="B28" i="4"/>
  <c r="B29" i="4"/>
  <c r="B30" i="4"/>
  <c r="B31" i="4"/>
  <c r="B32" i="4"/>
  <c r="B33" i="4"/>
  <c r="B34" i="4"/>
  <c r="B35" i="4"/>
  <c r="B36" i="4"/>
  <c r="B37" i="4"/>
  <c r="B38" i="4"/>
  <c r="B39" i="4"/>
  <c r="B40" i="4"/>
  <c r="B42" i="4"/>
  <c r="B43" i="4"/>
  <c r="B14" i="4"/>
  <c r="A31" i="4"/>
  <c r="A67" i="4" s="1"/>
  <c r="A32" i="4"/>
  <c r="A68" i="4" s="1"/>
  <c r="A33" i="4"/>
  <c r="A69" i="4" s="1"/>
  <c r="A34" i="4"/>
  <c r="A70" i="4" s="1"/>
  <c r="A35" i="4"/>
  <c r="A71" i="4" s="1"/>
  <c r="A36" i="4"/>
  <c r="A72" i="4" s="1"/>
  <c r="A37" i="4"/>
  <c r="A73" i="4" s="1"/>
  <c r="A38" i="4"/>
  <c r="A74" i="4" s="1"/>
  <c r="A39" i="4"/>
  <c r="A75" i="4" s="1"/>
  <c r="A40" i="4"/>
  <c r="A76" i="4" s="1"/>
  <c r="A42" i="4"/>
  <c r="A78" i="4" s="1"/>
  <c r="A43" i="4"/>
  <c r="A79" i="4" s="1"/>
  <c r="A15" i="4"/>
  <c r="A51" i="4" s="1"/>
  <c r="A16" i="4"/>
  <c r="A52" i="4" s="1"/>
  <c r="A17" i="4"/>
  <c r="A53" i="4" s="1"/>
  <c r="A18" i="4"/>
  <c r="A54" i="4" s="1"/>
  <c r="A19" i="4"/>
  <c r="A55" i="4" s="1"/>
  <c r="A20" i="4"/>
  <c r="A56" i="4" s="1"/>
  <c r="A21" i="4"/>
  <c r="A57" i="4" s="1"/>
  <c r="A22" i="4"/>
  <c r="A58" i="4" s="1"/>
  <c r="A23" i="4"/>
  <c r="A59" i="4" s="1"/>
  <c r="A24" i="4"/>
  <c r="A60" i="4" s="1"/>
  <c r="A25" i="4"/>
  <c r="A61" i="4" s="1"/>
  <c r="A26" i="4"/>
  <c r="A62" i="4" s="1"/>
  <c r="A27" i="4"/>
  <c r="A63" i="4" s="1"/>
  <c r="A28" i="4"/>
  <c r="A64" i="4" s="1"/>
  <c r="A29" i="4"/>
  <c r="A65" i="4" s="1"/>
  <c r="A30" i="4"/>
  <c r="A66" i="4" s="1"/>
  <c r="B79" i="11" l="1"/>
  <c r="H19" i="5"/>
  <c r="H23" i="5"/>
  <c r="H32" i="5"/>
  <c r="H24" i="5"/>
  <c r="H28" i="5"/>
  <c r="B77" i="11"/>
  <c r="B71" i="11"/>
  <c r="B69" i="11"/>
  <c r="B70" i="11"/>
  <c r="B78" i="11"/>
  <c r="B73" i="11"/>
  <c r="B74" i="11"/>
  <c r="B75" i="11"/>
  <c r="B68" i="11"/>
  <c r="B76" i="11"/>
  <c r="B11" i="3"/>
  <c r="I29" i="2"/>
  <c r="L29" i="2"/>
  <c r="A15" i="3"/>
  <c r="B15" i="3"/>
  <c r="C15" i="3"/>
  <c r="D15" i="3"/>
  <c r="A16" i="3"/>
  <c r="B16" i="3"/>
  <c r="C16" i="3"/>
  <c r="D16" i="3"/>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I15" i="2"/>
  <c r="L15" i="2"/>
  <c r="I16" i="2"/>
  <c r="L16" i="2"/>
  <c r="I17" i="2"/>
  <c r="G17" i="3" s="1"/>
  <c r="L17" i="2"/>
  <c r="I18" i="2"/>
  <c r="L18" i="2"/>
  <c r="I19" i="2"/>
  <c r="L19" i="2"/>
  <c r="I20" i="2"/>
  <c r="L20" i="2"/>
  <c r="I21" i="2"/>
  <c r="L21" i="2"/>
  <c r="I22" i="2"/>
  <c r="L22" i="2"/>
  <c r="I23" i="2"/>
  <c r="L23" i="2"/>
  <c r="I24" i="2"/>
  <c r="L24" i="2"/>
  <c r="I25" i="2"/>
  <c r="L25" i="2"/>
  <c r="I26" i="2"/>
  <c r="L26" i="2"/>
  <c r="I27" i="2"/>
  <c r="L27" i="2"/>
  <c r="I28" i="2"/>
  <c r="L28" i="2"/>
  <c r="I30" i="2"/>
  <c r="L30" i="2"/>
  <c r="I31" i="2"/>
  <c r="L31" i="2"/>
  <c r="I32" i="2"/>
  <c r="L32" i="2"/>
  <c r="I33" i="2"/>
  <c r="L33" i="2"/>
  <c r="I34" i="2"/>
  <c r="L34" i="2"/>
  <c r="I35" i="2"/>
  <c r="L35" i="2"/>
  <c r="G15" i="3" l="1"/>
  <c r="I15" i="3"/>
  <c r="G16" i="3"/>
  <c r="I16" i="3"/>
  <c r="I17" i="3" l="1"/>
  <c r="A14" i="4" l="1"/>
  <c r="I34" i="11" l="1"/>
  <c r="B4" i="11" s="1"/>
  <c r="C32" i="52" s="1"/>
  <c r="J34" i="11"/>
  <c r="C4" i="11" s="1"/>
  <c r="D32" i="52" s="1"/>
  <c r="B32" i="52" l="1"/>
  <c r="B14" i="3"/>
  <c r="B11" i="4"/>
  <c r="B47" i="4"/>
  <c r="A38" i="11"/>
  <c r="H11" i="11"/>
  <c r="G77" i="54"/>
  <c r="G76" i="54"/>
  <c r="F76" i="54"/>
  <c r="E76" i="54"/>
  <c r="D76" i="54"/>
  <c r="C76" i="54"/>
  <c r="G75" i="54"/>
  <c r="F75" i="54"/>
  <c r="E75" i="54"/>
  <c r="D75" i="54"/>
  <c r="C75" i="54"/>
  <c r="G73" i="54"/>
  <c r="F73" i="54"/>
  <c r="E73" i="54"/>
  <c r="D73" i="54"/>
  <c r="C73" i="54"/>
  <c r="G72" i="54"/>
  <c r="F72" i="54"/>
  <c r="E72" i="54"/>
  <c r="D72" i="54"/>
  <c r="C72" i="54"/>
  <c r="G71" i="54"/>
  <c r="F71" i="54"/>
  <c r="E71" i="54"/>
  <c r="D71" i="54"/>
  <c r="C71" i="54"/>
  <c r="G70" i="54"/>
  <c r="F70" i="54"/>
  <c r="E70" i="54"/>
  <c r="D70" i="54"/>
  <c r="C70" i="54"/>
  <c r="G69" i="54"/>
  <c r="F69" i="54"/>
  <c r="E69" i="54"/>
  <c r="D69" i="54"/>
  <c r="C69" i="54"/>
  <c r="G68" i="54"/>
  <c r="F68" i="54"/>
  <c r="E68" i="54"/>
  <c r="D68" i="54"/>
  <c r="C68" i="54"/>
  <c r="G67" i="54"/>
  <c r="F67" i="54"/>
  <c r="E67" i="54"/>
  <c r="D67" i="54"/>
  <c r="C67" i="54"/>
  <c r="G66" i="54"/>
  <c r="F66" i="54"/>
  <c r="E66" i="54"/>
  <c r="G65" i="54"/>
  <c r="F65" i="54"/>
  <c r="E65" i="54"/>
  <c r="D65" i="54"/>
  <c r="C65" i="54"/>
  <c r="A38" i="54"/>
  <c r="A37" i="54"/>
  <c r="K14" i="54"/>
  <c r="J14" i="54"/>
  <c r="K11" i="54"/>
  <c r="J11" i="54"/>
  <c r="G77" i="53"/>
  <c r="F77" i="53"/>
  <c r="E77" i="53"/>
  <c r="D77" i="53"/>
  <c r="C77" i="53"/>
  <c r="G76" i="53"/>
  <c r="F76" i="53"/>
  <c r="E76" i="53"/>
  <c r="D76" i="53"/>
  <c r="C76" i="53"/>
  <c r="G75" i="53"/>
  <c r="F75" i="53"/>
  <c r="E75" i="53"/>
  <c r="D75" i="53"/>
  <c r="C75" i="53"/>
  <c r="G73" i="53"/>
  <c r="F73" i="53"/>
  <c r="E73" i="53"/>
  <c r="D73" i="53"/>
  <c r="C73" i="53"/>
  <c r="G72" i="53"/>
  <c r="F72" i="53"/>
  <c r="E72" i="53"/>
  <c r="D72" i="53"/>
  <c r="C72" i="53"/>
  <c r="G71" i="53"/>
  <c r="F71" i="53"/>
  <c r="E71" i="53"/>
  <c r="D71" i="53"/>
  <c r="C71" i="53"/>
  <c r="G70" i="53"/>
  <c r="F70" i="53"/>
  <c r="E70" i="53"/>
  <c r="D70" i="53"/>
  <c r="C70" i="53"/>
  <c r="C69" i="53"/>
  <c r="G68" i="53"/>
  <c r="F68" i="53"/>
  <c r="E68" i="53"/>
  <c r="D68" i="53"/>
  <c r="C68" i="53"/>
  <c r="G67" i="53"/>
  <c r="F67" i="53"/>
  <c r="E67" i="53"/>
  <c r="D67" i="53"/>
  <c r="C67" i="53"/>
  <c r="G66" i="53"/>
  <c r="F66" i="53"/>
  <c r="E66" i="53"/>
  <c r="D66" i="53"/>
  <c r="C66" i="53"/>
  <c r="G65" i="53"/>
  <c r="F65" i="53"/>
  <c r="E65" i="53"/>
  <c r="D65" i="53"/>
  <c r="C65" i="53"/>
  <c r="A38" i="53"/>
  <c r="A37" i="53"/>
  <c r="J14" i="53"/>
  <c r="D54" i="52" s="1"/>
  <c r="I14" i="53"/>
  <c r="C54" i="52" s="1"/>
  <c r="J11" i="53"/>
  <c r="I11" i="53"/>
  <c r="A37" i="5"/>
  <c r="C65" i="52" l="1"/>
  <c r="C66" i="54"/>
  <c r="D65" i="52"/>
  <c r="D66" i="52" s="1"/>
  <c r="D66" i="54"/>
  <c r="B65" i="52"/>
  <c r="B66" i="52" s="1"/>
  <c r="C66" i="52"/>
  <c r="C42" i="52"/>
  <c r="H14" i="53"/>
  <c r="C44" i="52"/>
  <c r="I14" i="54"/>
  <c r="D74" i="54"/>
  <c r="D44" i="52"/>
  <c r="F74" i="54"/>
  <c r="G74" i="54"/>
  <c r="E74" i="54"/>
  <c r="C74" i="54"/>
  <c r="G69" i="53"/>
  <c r="F69" i="53"/>
  <c r="E69" i="53"/>
  <c r="D69" i="53"/>
  <c r="D42" i="52"/>
  <c r="B72" i="53"/>
  <c r="B75" i="53"/>
  <c r="B66" i="53"/>
  <c r="B71" i="53"/>
  <c r="B68" i="53"/>
  <c r="B77" i="53"/>
  <c r="B65" i="53"/>
  <c r="B73" i="53"/>
  <c r="B70" i="53"/>
  <c r="B67" i="53"/>
  <c r="B76" i="53"/>
  <c r="B66" i="54"/>
  <c r="F77" i="54"/>
  <c r="B65" i="54"/>
  <c r="B73" i="54"/>
  <c r="B70" i="54"/>
  <c r="C77" i="54"/>
  <c r="D77" i="54"/>
  <c r="E77" i="54"/>
  <c r="B71" i="54"/>
  <c r="B68" i="54"/>
  <c r="B76" i="54"/>
  <c r="B67" i="54"/>
  <c r="B75" i="54"/>
  <c r="B72" i="54"/>
  <c r="B69" i="54"/>
  <c r="F74" i="53"/>
  <c r="G74" i="53"/>
  <c r="C74" i="53"/>
  <c r="D74" i="53"/>
  <c r="E74" i="53"/>
  <c r="I11" i="54"/>
  <c r="J34" i="54"/>
  <c r="B4" i="54" s="1"/>
  <c r="C33" i="52" s="1"/>
  <c r="K34" i="54"/>
  <c r="C4" i="54" s="1"/>
  <c r="D33" i="52" s="1"/>
  <c r="J34" i="53"/>
  <c r="C4" i="53" s="1"/>
  <c r="D31" i="52" s="1"/>
  <c r="I34" i="53"/>
  <c r="H11" i="53"/>
  <c r="B42" i="52" l="1"/>
  <c r="B44" i="52"/>
  <c r="B4" i="53"/>
  <c r="C31" i="52" s="1"/>
  <c r="B31" i="52" s="1"/>
  <c r="B33" i="52"/>
  <c r="B74" i="54"/>
  <c r="B69" i="53"/>
  <c r="B74" i="53"/>
  <c r="B77" i="54"/>
  <c r="H34" i="53"/>
  <c r="I34" i="54"/>
  <c r="B54" i="52" l="1"/>
  <c r="J11" i="5"/>
  <c r="I11" i="5"/>
  <c r="G47" i="4"/>
  <c r="F47" i="4"/>
  <c r="A11" i="4"/>
  <c r="A47" i="4" s="1"/>
  <c r="D11" i="3"/>
  <c r="A11" i="3"/>
  <c r="C11" i="3"/>
  <c r="A47" i="2"/>
  <c r="L11" i="2"/>
  <c r="K11" i="2"/>
  <c r="I11" i="2"/>
  <c r="J11" i="2" s="1"/>
  <c r="G11" i="3" s="1"/>
  <c r="H11" i="5" l="1"/>
  <c r="E47" i="4"/>
  <c r="I11" i="3"/>
  <c r="H11" i="3"/>
  <c r="I36" i="2" l="1"/>
  <c r="I37" i="2"/>
  <c r="I38" i="2"/>
  <c r="I39" i="2"/>
  <c r="I40" i="2"/>
  <c r="I41" i="2"/>
  <c r="I42" i="2"/>
  <c r="I43" i="2"/>
  <c r="G43" i="3" s="1"/>
  <c r="I14" i="2"/>
  <c r="A50" i="4"/>
  <c r="C14" i="3"/>
  <c r="A48" i="2"/>
  <c r="A39" i="11"/>
  <c r="C95" i="2"/>
  <c r="D95" i="2"/>
  <c r="E95" i="2"/>
  <c r="F95" i="2"/>
  <c r="G95" i="2"/>
  <c r="C87" i="2"/>
  <c r="E87" i="2"/>
  <c r="F87" i="2"/>
  <c r="G87" i="2"/>
  <c r="C88" i="2"/>
  <c r="D88" i="2"/>
  <c r="E88" i="2"/>
  <c r="F88" i="2"/>
  <c r="G88" i="2"/>
  <c r="C89" i="2"/>
  <c r="D89" i="2"/>
  <c r="E89" i="2"/>
  <c r="F89" i="2"/>
  <c r="G89" i="2"/>
  <c r="C90" i="2"/>
  <c r="D90" i="2"/>
  <c r="E90" i="2"/>
  <c r="F90" i="2"/>
  <c r="G90" i="2"/>
  <c r="C91" i="2"/>
  <c r="D91" i="2"/>
  <c r="E91" i="2"/>
  <c r="F91" i="2"/>
  <c r="G91" i="2"/>
  <c r="C85" i="2"/>
  <c r="D85" i="2"/>
  <c r="E85" i="2"/>
  <c r="F85" i="2"/>
  <c r="G85" i="2"/>
  <c r="C92" i="2"/>
  <c r="D92" i="2"/>
  <c r="E92" i="2"/>
  <c r="F92" i="2"/>
  <c r="G92" i="2"/>
  <c r="C93" i="2"/>
  <c r="D93" i="2"/>
  <c r="E93" i="2"/>
  <c r="F93" i="2"/>
  <c r="G93" i="2"/>
  <c r="C94" i="2"/>
  <c r="D94" i="2"/>
  <c r="E94" i="2"/>
  <c r="F94" i="2"/>
  <c r="G94" i="2"/>
  <c r="C97" i="2"/>
  <c r="D97" i="2"/>
  <c r="E97" i="2"/>
  <c r="F97" i="2"/>
  <c r="G97" i="2"/>
  <c r="H16" i="11"/>
  <c r="H15" i="11"/>
  <c r="D14" i="3"/>
  <c r="H14" i="3" s="1"/>
  <c r="A14" i="3"/>
  <c r="C77" i="5"/>
  <c r="D77" i="5"/>
  <c r="E77" i="5"/>
  <c r="F77" i="5"/>
  <c r="G77" i="5"/>
  <c r="C99" i="4"/>
  <c r="D99" i="4"/>
  <c r="E99" i="4"/>
  <c r="F99" i="4"/>
  <c r="G99" i="4"/>
  <c r="H17" i="11"/>
  <c r="H18" i="11"/>
  <c r="H19" i="11"/>
  <c r="H23" i="11"/>
  <c r="H24" i="11"/>
  <c r="H25" i="11"/>
  <c r="H26" i="11"/>
  <c r="H27" i="11"/>
  <c r="H31" i="11"/>
  <c r="H32" i="11"/>
  <c r="H30" i="11"/>
  <c r="H33" i="11"/>
  <c r="H14" i="11"/>
  <c r="H29" i="11"/>
  <c r="H28" i="11"/>
  <c r="G50" i="4"/>
  <c r="F50" i="4"/>
  <c r="J14" i="5"/>
  <c r="I14" i="5"/>
  <c r="C53" i="52" s="1"/>
  <c r="C75" i="5"/>
  <c r="D75" i="5"/>
  <c r="E75" i="5"/>
  <c r="F75" i="5"/>
  <c r="G75" i="5"/>
  <c r="C67" i="5"/>
  <c r="D67" i="5"/>
  <c r="E67" i="5"/>
  <c r="F67" i="5"/>
  <c r="G67" i="5"/>
  <c r="E68" i="5"/>
  <c r="F68" i="5"/>
  <c r="G68" i="5"/>
  <c r="C70" i="5"/>
  <c r="D70" i="5"/>
  <c r="E70" i="5"/>
  <c r="F70" i="5"/>
  <c r="G70" i="5"/>
  <c r="C71" i="5"/>
  <c r="D71" i="5"/>
  <c r="E71" i="5"/>
  <c r="F71" i="5"/>
  <c r="G71" i="5"/>
  <c r="C65" i="5"/>
  <c r="D65" i="5"/>
  <c r="E65" i="5"/>
  <c r="F65" i="5"/>
  <c r="G65" i="5"/>
  <c r="C66" i="5"/>
  <c r="D66" i="5"/>
  <c r="E66" i="5"/>
  <c r="F66" i="5"/>
  <c r="G66" i="5"/>
  <c r="C72" i="5"/>
  <c r="D72" i="5"/>
  <c r="E72" i="5"/>
  <c r="F72" i="5"/>
  <c r="G72" i="5"/>
  <c r="C73" i="5"/>
  <c r="D73" i="5"/>
  <c r="F73" i="5"/>
  <c r="G73" i="5"/>
  <c r="C74" i="5"/>
  <c r="D74" i="5"/>
  <c r="E74" i="5"/>
  <c r="F74" i="5"/>
  <c r="G74" i="5"/>
  <c r="C76" i="5"/>
  <c r="D76" i="5"/>
  <c r="E76" i="5"/>
  <c r="F76" i="5"/>
  <c r="G76" i="5"/>
  <c r="C97" i="4"/>
  <c r="D97" i="4"/>
  <c r="E97" i="4"/>
  <c r="F97" i="4"/>
  <c r="G97" i="4"/>
  <c r="C89" i="4"/>
  <c r="D89" i="4"/>
  <c r="E89" i="4"/>
  <c r="F89" i="4"/>
  <c r="G89" i="4"/>
  <c r="C90" i="4"/>
  <c r="D90" i="4"/>
  <c r="E90" i="4"/>
  <c r="F90" i="4"/>
  <c r="G90" i="4"/>
  <c r="C91" i="4"/>
  <c r="D91" i="4"/>
  <c r="E91" i="4"/>
  <c r="F91" i="4"/>
  <c r="G91" i="4"/>
  <c r="C92" i="4"/>
  <c r="D92" i="4"/>
  <c r="E92" i="4"/>
  <c r="F92" i="4"/>
  <c r="G92" i="4"/>
  <c r="C93" i="4"/>
  <c r="D93" i="4"/>
  <c r="E93" i="4"/>
  <c r="F93" i="4"/>
  <c r="G93" i="4"/>
  <c r="C87" i="4"/>
  <c r="D87" i="4"/>
  <c r="E87" i="4"/>
  <c r="F87" i="4"/>
  <c r="G87" i="4"/>
  <c r="E88" i="4"/>
  <c r="F88" i="4"/>
  <c r="G88" i="4"/>
  <c r="C94" i="4"/>
  <c r="D94" i="4"/>
  <c r="E94" i="4"/>
  <c r="F94" i="4"/>
  <c r="G94" i="4"/>
  <c r="C95" i="4"/>
  <c r="D95" i="4"/>
  <c r="E95" i="4"/>
  <c r="F95" i="4"/>
  <c r="G95" i="4"/>
  <c r="C98" i="4"/>
  <c r="D98" i="4"/>
  <c r="E98" i="4"/>
  <c r="F98" i="4"/>
  <c r="G98" i="4"/>
  <c r="L39" i="2"/>
  <c r="L40" i="2"/>
  <c r="E69" i="5"/>
  <c r="D69" i="5"/>
  <c r="C69" i="5"/>
  <c r="G96" i="4"/>
  <c r="F96" i="4"/>
  <c r="L38" i="2"/>
  <c r="L14" i="2"/>
  <c r="L36" i="2"/>
  <c r="L37" i="2"/>
  <c r="L41" i="2"/>
  <c r="L42" i="2"/>
  <c r="L43" i="2"/>
  <c r="A38" i="5"/>
  <c r="G14" i="3" l="1"/>
  <c r="D87" i="2"/>
  <c r="I14" i="3"/>
  <c r="J43" i="2"/>
  <c r="I43" i="3"/>
  <c r="H14" i="5"/>
  <c r="J14" i="2"/>
  <c r="D68" i="5"/>
  <c r="D53" i="52"/>
  <c r="C68" i="5"/>
  <c r="F86" i="2"/>
  <c r="E86" i="2"/>
  <c r="C86" i="2"/>
  <c r="G86" i="2"/>
  <c r="D86" i="2"/>
  <c r="D38" i="52"/>
  <c r="B91" i="2"/>
  <c r="B72" i="5"/>
  <c r="B89" i="4"/>
  <c r="D63" i="3"/>
  <c r="D22" i="52" s="1"/>
  <c r="G61" i="3"/>
  <c r="F63" i="3"/>
  <c r="D62" i="3"/>
  <c r="C61" i="3"/>
  <c r="C20" i="52" s="1"/>
  <c r="C58" i="3"/>
  <c r="E56" i="3"/>
  <c r="D55" i="3"/>
  <c r="D14" i="52" s="1"/>
  <c r="D60" i="3"/>
  <c r="D58" i="3"/>
  <c r="D17" i="52" s="1"/>
  <c r="E62" i="3"/>
  <c r="E63" i="3"/>
  <c r="G60" i="3"/>
  <c r="G63" i="3"/>
  <c r="F62" i="3"/>
  <c r="E61" i="3"/>
  <c r="C56" i="3"/>
  <c r="C15" i="52" s="1"/>
  <c r="D54" i="3"/>
  <c r="D13" i="52" s="1"/>
  <c r="C62" i="3"/>
  <c r="C54" i="3"/>
  <c r="D59" i="3"/>
  <c r="D18" i="52" s="1"/>
  <c r="G55" i="3"/>
  <c r="G56" i="3"/>
  <c r="G59" i="3"/>
  <c r="G58" i="3"/>
  <c r="F54" i="3"/>
  <c r="D57" i="3"/>
  <c r="D16" i="52" s="1"/>
  <c r="F60" i="3"/>
  <c r="E54" i="3"/>
  <c r="G54" i="3"/>
  <c r="C63" i="3"/>
  <c r="C22" i="52" s="1"/>
  <c r="E57" i="3"/>
  <c r="F55" i="3"/>
  <c r="F58" i="3"/>
  <c r="C55" i="3"/>
  <c r="C14" i="52" s="1"/>
  <c r="D61" i="3"/>
  <c r="D20" i="52" s="1"/>
  <c r="F61" i="3"/>
  <c r="G62" i="3"/>
  <c r="F57" i="3"/>
  <c r="D56" i="3"/>
  <c r="D15" i="52" s="1"/>
  <c r="E58" i="3"/>
  <c r="F56" i="3"/>
  <c r="E55" i="3"/>
  <c r="F59" i="3"/>
  <c r="C60" i="3"/>
  <c r="G57" i="3"/>
  <c r="E60" i="3"/>
  <c r="C59" i="3"/>
  <c r="C18" i="52" s="1"/>
  <c r="C57" i="3"/>
  <c r="E59" i="3"/>
  <c r="B97" i="2"/>
  <c r="B88" i="2"/>
  <c r="B68" i="5"/>
  <c r="B94" i="4"/>
  <c r="B87" i="4"/>
  <c r="B74" i="5"/>
  <c r="B71" i="5"/>
  <c r="B99" i="4"/>
  <c r="B93" i="2"/>
  <c r="B95" i="4"/>
  <c r="B76" i="5"/>
  <c r="B65" i="5"/>
  <c r="B89" i="2"/>
  <c r="B90" i="4"/>
  <c r="B75" i="5"/>
  <c r="B85" i="2"/>
  <c r="B93" i="4"/>
  <c r="B70" i="5"/>
  <c r="B94" i="2"/>
  <c r="B87" i="2"/>
  <c r="B98" i="4"/>
  <c r="B97" i="4"/>
  <c r="B66" i="5"/>
  <c r="B90" i="2"/>
  <c r="B92" i="4"/>
  <c r="B95" i="2"/>
  <c r="B91" i="4"/>
  <c r="B67" i="5"/>
  <c r="B77" i="5"/>
  <c r="B92" i="2"/>
  <c r="D41" i="52"/>
  <c r="C41" i="52"/>
  <c r="E73" i="5"/>
  <c r="B73" i="5" s="1"/>
  <c r="D88" i="4"/>
  <c r="C88" i="4"/>
  <c r="G44" i="3"/>
  <c r="I34" i="5"/>
  <c r="J34" i="5"/>
  <c r="C4" i="5" s="1"/>
  <c r="D30" i="52" s="1"/>
  <c r="E51" i="3"/>
  <c r="D51" i="3"/>
  <c r="D10" i="52" s="1"/>
  <c r="C51" i="3"/>
  <c r="G51" i="3"/>
  <c r="F51" i="3"/>
  <c r="L44" i="2"/>
  <c r="C4" i="2" s="1"/>
  <c r="D27" i="52" s="1"/>
  <c r="K44" i="2"/>
  <c r="B4" i="2" s="1"/>
  <c r="C27" i="52" s="1"/>
  <c r="G96" i="2"/>
  <c r="F96" i="2"/>
  <c r="E96" i="2"/>
  <c r="D96" i="2"/>
  <c r="C96" i="2"/>
  <c r="D96" i="4"/>
  <c r="E96" i="4"/>
  <c r="F69" i="5"/>
  <c r="G69" i="5"/>
  <c r="F80" i="4"/>
  <c r="B4" i="4" s="1"/>
  <c r="G80" i="4"/>
  <c r="C4" i="4" s="1"/>
  <c r="B27" i="52" l="1"/>
  <c r="B14" i="52"/>
  <c r="B4" i="5"/>
  <c r="C30" i="52" s="1"/>
  <c r="B30" i="52" s="1"/>
  <c r="B18" i="52"/>
  <c r="B38" i="52"/>
  <c r="B15" i="52"/>
  <c r="B41" i="52"/>
  <c r="B22" i="52"/>
  <c r="B20" i="52"/>
  <c r="B86" i="2"/>
  <c r="D21" i="52"/>
  <c r="B58" i="3"/>
  <c r="B57" i="3"/>
  <c r="B54" i="3"/>
  <c r="C17" i="52"/>
  <c r="B17" i="52" s="1"/>
  <c r="B59" i="3"/>
  <c r="B62" i="3"/>
  <c r="B61" i="3"/>
  <c r="B55" i="3"/>
  <c r="B56" i="3"/>
  <c r="B60" i="3"/>
  <c r="C16" i="52"/>
  <c r="B16" i="52" s="1"/>
  <c r="B63" i="3"/>
  <c r="D19" i="52"/>
  <c r="C13" i="52"/>
  <c r="B13" i="52" s="1"/>
  <c r="B88" i="4"/>
  <c r="C10" i="52"/>
  <c r="B10" i="52" s="1"/>
  <c r="B51" i="3"/>
  <c r="B69" i="5"/>
  <c r="C21" i="52"/>
  <c r="B96" i="2"/>
  <c r="D29" i="52"/>
  <c r="D40" i="52"/>
  <c r="C29" i="52"/>
  <c r="B29" i="52" s="1"/>
  <c r="C40" i="52"/>
  <c r="B40" i="52" s="1"/>
  <c r="H34" i="5"/>
  <c r="F52" i="3"/>
  <c r="J44" i="2"/>
  <c r="E80" i="4"/>
  <c r="C96" i="4"/>
  <c r="B53" i="52" l="1"/>
  <c r="B21" i="52"/>
  <c r="E52" i="3"/>
  <c r="D52" i="3"/>
  <c r="D11" i="52" s="1"/>
  <c r="D39" i="52"/>
  <c r="D45" i="52" s="1"/>
  <c r="G52" i="3"/>
  <c r="C52" i="3"/>
  <c r="C11" i="52" s="1"/>
  <c r="C39" i="52"/>
  <c r="C19" i="52"/>
  <c r="B19" i="52" s="1"/>
  <c r="B96" i="4"/>
  <c r="E53" i="3"/>
  <c r="G53" i="3"/>
  <c r="C53" i="3"/>
  <c r="D53" i="3"/>
  <c r="D12" i="52" s="1"/>
  <c r="F53" i="3"/>
  <c r="I44" i="3"/>
  <c r="C4" i="3" s="1"/>
  <c r="D28" i="52" s="1"/>
  <c r="D34" i="52" s="1"/>
  <c r="D5" i="52" s="1"/>
  <c r="H44" i="3"/>
  <c r="B4" i="3" s="1"/>
  <c r="C28" i="52" s="1"/>
  <c r="B11" i="52" l="1"/>
  <c r="C34" i="52"/>
  <c r="C5" i="52" s="1"/>
  <c r="B5" i="52" s="1"/>
  <c r="B68" i="52" s="1"/>
  <c r="B28" i="52"/>
  <c r="C45" i="52"/>
  <c r="B39" i="52"/>
  <c r="D23" i="52"/>
  <c r="B52" i="3"/>
  <c r="B45" i="52"/>
  <c r="C12" i="52"/>
  <c r="B53" i="3"/>
  <c r="B34" i="52"/>
  <c r="D57" i="52" l="1"/>
  <c r="C23" i="52"/>
  <c r="B12" i="52"/>
  <c r="B23" i="52" s="1"/>
  <c r="B48" i="52"/>
  <c r="K34" i="11"/>
  <c r="B57" i="52" l="1"/>
  <c r="B59" i="52" s="1"/>
  <c r="C57" i="52"/>
</calcChain>
</file>

<file path=xl/sharedStrings.xml><?xml version="1.0" encoding="utf-8"?>
<sst xmlns="http://schemas.openxmlformats.org/spreadsheetml/2006/main" count="485" uniqueCount="220">
  <si>
    <t>Instructions</t>
  </si>
  <si>
    <t>Funding and Spending Timelines</t>
  </si>
  <si>
    <t>Budget Period </t>
  </si>
  <si>
    <t>Funding Start Date (estimated) </t>
  </si>
  <si>
    <t>Deadline to Spend Funds </t>
  </si>
  <si>
    <t>1 </t>
  </si>
  <si>
    <t>9/30/2027 </t>
  </si>
  <si>
    <t>2 </t>
  </si>
  <si>
    <t>11/1/2026 </t>
  </si>
  <si>
    <t>9/30/2028 </t>
  </si>
  <si>
    <t>3 </t>
  </si>
  <si>
    <t>11/1/2027 </t>
  </si>
  <si>
    <t>9/30/2029 </t>
  </si>
  <si>
    <t>4 </t>
  </si>
  <si>
    <t>11/1/2028 </t>
  </si>
  <si>
    <t>9/30/2030 </t>
  </si>
  <si>
    <t>5 </t>
  </si>
  <si>
    <t>11/1/2029 </t>
  </si>
  <si>
    <t>9/30/2031 </t>
  </si>
  <si>
    <r>
      <rPr>
        <i/>
        <u/>
        <sz val="11"/>
        <color theme="1"/>
        <rFont val="Calibri"/>
        <family val="2"/>
        <scheme val="minor"/>
      </rPr>
      <t>Note:</t>
    </r>
    <r>
      <rPr>
        <i/>
        <sz val="11"/>
        <color theme="1"/>
        <rFont val="Calibri"/>
        <family val="2"/>
        <scheme val="minor"/>
      </rPr>
      <t xml:space="preserve"> Budget Periods overlap due to the structure of federal funding. </t>
    </r>
    <r>
      <rPr>
        <b/>
        <i/>
        <sz val="11"/>
        <color theme="1"/>
        <rFont val="Calibri"/>
        <family val="2"/>
        <scheme val="minor"/>
      </rPr>
      <t xml:space="preserve">For completing this workbook and estimating project costs, regions should assume that Budget Period spending occurs in the final 12 months of Budget Period 2 - </t>
    </r>
    <r>
      <rPr>
        <i/>
        <sz val="11"/>
        <color theme="1"/>
        <rFont val="Calibri"/>
        <family val="2"/>
        <scheme val="minor"/>
      </rPr>
      <t>Budget Period 2 budget estimates in this workbook should correspond to proposed costs for 10/1/27 to 9/30/28. This workbook should be completed based on proposed costs for Budget Periods 1 and 2 (9/1/26 - 9/30/28).</t>
    </r>
  </si>
  <si>
    <t>Completing this Workbook</t>
  </si>
  <si>
    <t>- Complete the following "Subrecipient Info" tab with all requested information for your organization.</t>
  </si>
  <si>
    <r>
      <t xml:space="preserve">- </t>
    </r>
    <r>
      <rPr>
        <b/>
        <sz val="11"/>
        <color theme="1"/>
        <rFont val="Calibri"/>
        <family val="2"/>
        <scheme val="minor"/>
      </rPr>
      <t>Complete the yellow cells</t>
    </r>
    <r>
      <rPr>
        <sz val="11"/>
        <color theme="1"/>
        <rFont val="Calibri"/>
        <family val="2"/>
        <scheme val="minor"/>
      </rPr>
      <t xml:space="preserve"> on the Summary Tables tab to indicate the names of Activities and Primary Subrecipients under which budget line items will be proposed on the Cost Category tabs. This workbook should be completed based on proposed costs for Budget Periods 1 and 2, in alignment with Section 3. Funding of the RFF document.</t>
    </r>
  </si>
  <si>
    <r>
      <t xml:space="preserve">- </t>
    </r>
    <r>
      <rPr>
        <b/>
        <sz val="11"/>
        <color rgb="FF000000"/>
        <rFont val="Calibri"/>
        <family val="2"/>
        <scheme val="minor"/>
      </rPr>
      <t>All blue cells will automatically populate.</t>
    </r>
    <r>
      <rPr>
        <sz val="11"/>
        <color rgb="FF000000"/>
        <rFont val="Calibri"/>
        <family val="2"/>
        <scheme val="minor"/>
      </rPr>
      <t xml:space="preserve"> Drop down menus should be used for Initiative, Is This an Administrative Cost?, Capital Expenditure?, and EMR Replacement? columns on Cost Category tabs to ensure consistency across all tabs and proper tracking of proposed costs.</t>
    </r>
  </si>
  <si>
    <t>- Complete all yellow cells for each proposed budget line item on the Cost Category tabs. A justification must be provided for each proposed line item.</t>
  </si>
  <si>
    <r>
      <t xml:space="preserve">- All proposed costs must be categorized under </t>
    </r>
    <r>
      <rPr>
        <b/>
        <sz val="11"/>
        <color theme="1"/>
        <rFont val="Calibri"/>
        <family val="2"/>
        <scheme val="minor"/>
      </rPr>
      <t>one of the following Cost Categories</t>
    </r>
    <r>
      <rPr>
        <sz val="11"/>
        <color theme="1"/>
        <rFont val="Calibri"/>
        <family val="2"/>
        <scheme val="minor"/>
      </rPr>
      <t>. Sample entries with required information and sample justification can be found on each Cost Category's tab.</t>
    </r>
  </si>
  <si>
    <t>Cost Category</t>
  </si>
  <si>
    <t>Description</t>
  </si>
  <si>
    <t>Required Information</t>
  </si>
  <si>
    <t>Personnel</t>
  </si>
  <si>
    <t>Staff salary costs for personnel employed by the applicant organization.</t>
  </si>
  <si>
    <t>- Title of position, and name of staff member (if available)
- Associated Proposed Initiative
- Annual Salary
- % of Time for this Effort (i.e., % FTE)
- Start and End Date
- Administrative Cost Yes/No
- Position Justification</t>
  </si>
  <si>
    <t>Personnel Fringe</t>
  </si>
  <si>
    <t>Fringe Benefits costs for proposed Personnel.</t>
  </si>
  <si>
    <t>- Fringe Benefit Value
- Fringe Benefit Type (Flate Rate or %)</t>
  </si>
  <si>
    <t>Travel</t>
  </si>
  <si>
    <t>In-State travel costs for proposed Personnel (if any).</t>
  </si>
  <si>
    <t>- Purpose of Travel, location
- # of miles for mileage calculation
- Other travel costs (e.g., Airfare, luggage, hotel)
- Travel Justification
- # of trips per Budget Period</t>
  </si>
  <si>
    <t>Equipment</t>
  </si>
  <si>
    <t>Generally, tangible equipment purchases over $10,000 per unit. See 2 CFR 200 for equipment definition.</t>
  </si>
  <si>
    <t>- Item name
- Associated Proposed Initiative
- Unit Cost
- Administrative Cost Yes/No, Capital Expenditure Yes/No
- Quantity for each Year 1-5</t>
  </si>
  <si>
    <t>Supplies</t>
  </si>
  <si>
    <t>Generally, tangible supplies purchases under $10,000 per unit.</t>
  </si>
  <si>
    <t>Contractor</t>
  </si>
  <si>
    <t>Contract costs. This could include, but is not limited to, the following:  
- IT System design, development, and implementation vendor  
- Staff augmentation vendor  
- Communications support vendor</t>
  </si>
  <si>
    <t>- Contractor role and name (if available)
- Associated Proposed Initiative
- Administrative Cost Yes/No
- Period of performance (start and end date)
- Administrative Cost Yes/No, Capital Expenditure Yes/No, Replacement of HITECH Certified EMR Yes/No
- Projected cost for each Year 1-5</t>
  </si>
  <si>
    <t>Other</t>
  </si>
  <si>
    <t xml:space="preserve">Other costs that do not fit into above categories. This could include, but is not limited to, the following:  
- Office supplies  
- Software license costs  
- Training costs </t>
  </si>
  <si>
    <t>- Item name
- Associated Proposed Initiative
- Unit Cost
- Administrative Cost Yes/No, Capital Expenditure Yes/No, Replacement of HITECH Certified EMR Yes/No
- Quantity for each Year 1-5</t>
  </si>
  <si>
    <t>Primary Subrecipient Information</t>
  </si>
  <si>
    <t>Please complete the following yellow fields with the corresponding information for your organization.</t>
  </si>
  <si>
    <t>Legal Name of Subrecipient</t>
  </si>
  <si>
    <t>Vendor Address</t>
  </si>
  <si>
    <t>Contact Name</t>
  </si>
  <si>
    <t>Contact Title</t>
  </si>
  <si>
    <t>Contact Email</t>
  </si>
  <si>
    <t>Contact Phone</t>
  </si>
  <si>
    <t>Additional Contacts</t>
  </si>
  <si>
    <t>AOS Supplier ID</t>
  </si>
  <si>
    <t>Tax ID / EIN</t>
  </si>
  <si>
    <t>IDOA Bidder ID</t>
  </si>
  <si>
    <t>UEI Number</t>
  </si>
  <si>
    <t>Signatory Name</t>
  </si>
  <si>
    <t>Signatory Title</t>
  </si>
  <si>
    <t>Signatory Email</t>
  </si>
  <si>
    <t>Signatory Phone</t>
  </si>
  <si>
    <t>Budget Summary Tables</t>
  </si>
  <si>
    <t>Subrecipient Name:</t>
  </si>
  <si>
    <t>Table 1 - Total Proposed Budget by Budget Period</t>
  </si>
  <si>
    <t>Total</t>
  </si>
  <si>
    <r>
      <t>Budget Period 1</t>
    </r>
    <r>
      <rPr>
        <sz val="11"/>
        <color theme="1"/>
        <rFont val="Calibri"/>
        <family val="2"/>
        <scheme val="minor"/>
      </rPr>
      <t xml:space="preserve"> (9/1/26 - 9/30/27)</t>
    </r>
  </si>
  <si>
    <r>
      <t>Budget Period 2</t>
    </r>
    <r>
      <rPr>
        <sz val="11"/>
        <color theme="1"/>
        <rFont val="Calibri"/>
        <family val="2"/>
        <scheme val="minor"/>
      </rPr>
      <t xml:space="preserve"> (10/1/27 - 9/30/28)</t>
    </r>
  </si>
  <si>
    <t>Total Proposed Budget</t>
  </si>
  <si>
    <t>Table 2 - Budget Breakdown by Initiative</t>
  </si>
  <si>
    <t>Initiative</t>
  </si>
  <si>
    <t>Total Budget</t>
  </si>
  <si>
    <t>Admin</t>
  </si>
  <si>
    <t>[Fill in Initiative name]1</t>
  </si>
  <si>
    <t>[Fill in Initiative name]2</t>
  </si>
  <si>
    <t>[Fill in Initiative name]3</t>
  </si>
  <si>
    <t>[Fill in Initiative name]4</t>
  </si>
  <si>
    <t>[Fill in Initiative name]5</t>
  </si>
  <si>
    <t>[Fill in Initiative name]6</t>
  </si>
  <si>
    <t>[Fill in Initiative name]7</t>
  </si>
  <si>
    <t>[Fill in Initiative name]8</t>
  </si>
  <si>
    <t>[Fill in Initiative name]9</t>
  </si>
  <si>
    <t>[Fill in Initiative name]10</t>
  </si>
  <si>
    <t>[Fill in Initiative name]11</t>
  </si>
  <si>
    <t>[Fill in Initiative name]12</t>
  </si>
  <si>
    <t>Totals</t>
  </si>
  <si>
    <t>Table 3 - Cost Category Breakdown</t>
  </si>
  <si>
    <t>A: Personnel</t>
  </si>
  <si>
    <t>B: Personnel Fringe</t>
  </si>
  <si>
    <t>C: Travel</t>
  </si>
  <si>
    <t>D: Equipment</t>
  </si>
  <si>
    <t>E: Supplies</t>
  </si>
  <si>
    <t>F: Contractors</t>
  </si>
  <si>
    <t>H: Other</t>
  </si>
  <si>
    <t>Table 4 - Administrative Costs Summary</t>
  </si>
  <si>
    <t>Note: This table reflects admin costs categorized under the Admin Initiative as well as other activities' line items that are categorized as Admin.</t>
  </si>
  <si>
    <t>Admin Costs % of Total Proposed Budget</t>
  </si>
  <si>
    <t>Table 5 - Capital Costs Summary</t>
  </si>
  <si>
    <t>Capital Costs % of Total Proposed Budget</t>
  </si>
  <si>
    <t>Table 6 - HITECH Certified EMR Replacement Costs Summary</t>
  </si>
  <si>
    <t>EMR Replacement Costs % of Total Proposed Budget</t>
  </si>
  <si>
    <t>Personnel Budgets by Year</t>
  </si>
  <si>
    <r>
      <t xml:space="preserve">Instructions - </t>
    </r>
    <r>
      <rPr>
        <sz val="11"/>
        <color theme="1"/>
        <rFont val="Calibri"/>
        <family val="2"/>
        <scheme val="minor"/>
      </rPr>
      <t>For each position proposed, fill in all of the yellow fields in the Personnel Details table below, noting annual salary, position start/end dates, etc. In the Justifications table further below, describe each proposed position's role and its scope of responsibility.</t>
    </r>
  </si>
  <si>
    <t>Personnel Details</t>
  </si>
  <si>
    <t>Position Title (and Name)</t>
  </si>
  <si>
    <t># of Staff</t>
  </si>
  <si>
    <t>Annual Salary</t>
  </si>
  <si>
    <t>% of Time</t>
  </si>
  <si>
    <t>Start Date</t>
  </si>
  <si>
    <t>End Date</t>
  </si>
  <si>
    <t>Admin?</t>
  </si>
  <si>
    <t>Months</t>
  </si>
  <si>
    <t>Amount Requested</t>
  </si>
  <si>
    <t>Budget Period 1</t>
  </si>
  <si>
    <t>Budget Period 2</t>
  </si>
  <si>
    <t>Example Position (John Doe)</t>
  </si>
  <si>
    <t>Sample Initiative</t>
  </si>
  <si>
    <t>Yes, Admin</t>
  </si>
  <si>
    <t>Is this an Administrative Cost?</t>
  </si>
  <si>
    <t>Personnel Justifications</t>
  </si>
  <si>
    <t>No, Not Admin</t>
  </si>
  <si>
    <t>Example Justification</t>
  </si>
  <si>
    <t xml:space="preserve">This position will oversee coordination with local groups, ensuring compliance, fiscal integrity, and programmatic effectiveness. Includes monitoring partner organization performance, coordinating evaluation efforts with the steering committee, and serving as the primary liaison with local partners. The ideal candidate will have experience in nonprofit grant management, strong analytical and communication skills, and a commitment to responsible program delivery. This is an Administrative position for [Sample Initiative].					</t>
  </si>
  <si>
    <t>End of Personnel Worksheet.</t>
  </si>
  <si>
    <t>Budgeted Spend Totals by Initiative - Personnel</t>
  </si>
  <si>
    <t>Budget</t>
  </si>
  <si>
    <t>Initiative Name</t>
  </si>
  <si>
    <t>Budget Period 3</t>
  </si>
  <si>
    <t>Budget Period 4</t>
  </si>
  <si>
    <t>Budget Period 5</t>
  </si>
  <si>
    <t>Fringe Budgets by Year</t>
  </si>
  <si>
    <r>
      <t xml:space="preserve">Instructions - </t>
    </r>
    <r>
      <rPr>
        <sz val="11"/>
        <color theme="1"/>
        <rFont val="Calibri"/>
        <family val="2"/>
        <scheme val="minor"/>
      </rPr>
      <t>For each position proposed on the Personnel tab, fill in the yellow fields below, noting the Fringe Benefits calculation used for that position. This could be either 1) a percentage applied to the position's annual salary, or 2) a flat rate per year. One of these two options can be selected from the drop-down menu in Column F.</t>
    </r>
  </si>
  <si>
    <t>Fringe Benefits Details</t>
  </si>
  <si>
    <t>Annual Fringe Benefit Value</t>
  </si>
  <si>
    <r>
      <t>Fringe Benefit Type</t>
    </r>
    <r>
      <rPr>
        <sz val="11"/>
        <color theme="1"/>
        <rFont val="Calibri"/>
        <family val="2"/>
        <scheme val="minor"/>
      </rPr>
      <t xml:space="preserve"> (% or Annual Flat Rate)</t>
    </r>
  </si>
  <si>
    <t>%</t>
  </si>
  <si>
    <r>
      <t>Fringe Benefit Type</t>
    </r>
    <r>
      <rPr>
        <sz val="11"/>
        <color theme="1"/>
        <rFont val="Calibri"/>
        <family val="2"/>
        <scheme val="minor"/>
      </rPr>
      <t xml:space="preserve"> (% or Flat Rate)</t>
    </r>
  </si>
  <si>
    <t>End of Fringe Benefits Worksheet.</t>
  </si>
  <si>
    <t>Annual Flat Rate</t>
  </si>
  <si>
    <t>Budgeted Spend Totals by Initiative - Fringe</t>
  </si>
  <si>
    <t>Budgeted Spending</t>
  </si>
  <si>
    <t>Travel Budgets by Year</t>
  </si>
  <si>
    <r>
      <t xml:space="preserve">Instructions - </t>
    </r>
    <r>
      <rPr>
        <sz val="11"/>
        <color theme="1"/>
        <rFont val="Calibri"/>
        <family val="2"/>
        <scheme val="minor"/>
      </rPr>
      <t>For each proposed position with proposed travel, please fill in the yellow fields in the Travel Inputs table with details of the planned travel, including a justification describing the travel's purpose and connection to proposed activities. For each travel line item in the Inputs table, complete the yellow fields in the Travel Quantity Table with the number of trips for that line item in each year.</t>
    </r>
  </si>
  <si>
    <t>Travel Inputs</t>
  </si>
  <si>
    <t>Position Travelling (from Personnel)</t>
  </si>
  <si>
    <t>Purpose of Travel</t>
  </si>
  <si>
    <t>Location</t>
  </si>
  <si>
    <t># of Miles for Mileage ($0.37/mile)</t>
  </si>
  <si>
    <t>Airfare</t>
  </si>
  <si>
    <t>Luggage Fees</t>
  </si>
  <si>
    <t xml:space="preserve">Hotel </t>
  </si>
  <si>
    <r>
      <t xml:space="preserve">Total Per Diem </t>
    </r>
    <r>
      <rPr>
        <sz val="11"/>
        <color theme="1"/>
        <rFont val="Calibri"/>
        <family val="2"/>
        <scheme val="minor"/>
      </rPr>
      <t>(for Overnight Travel)</t>
    </r>
  </si>
  <si>
    <t>Transportation</t>
  </si>
  <si>
    <t>Justification (One Row Per Each Requested Trip, including staff member(s) dates and explanation of cost calculation for each line item)</t>
  </si>
  <si>
    <t>Oversight visits to local partners</t>
  </si>
  <si>
    <t>Throughout region (counties X, Y, Z)</t>
  </si>
  <si>
    <t>The Example Position will be traveling twice per month to local partners within the region throughout Sample Initiative implementation in Budget Periods 1-2.</t>
  </si>
  <si>
    <t>Total Per Diem</t>
  </si>
  <si>
    <t>Travel Quantity</t>
  </si>
  <si>
    <t># of trips in Budget Period 1?</t>
  </si>
  <si>
    <t># of trips in Budget Period 2?</t>
  </si>
  <si>
    <t>Total Cost</t>
  </si>
  <si>
    <t>End of Travel Worksheet.</t>
  </si>
  <si>
    <t>Budgeted Spend Totals by Initiative - Travel</t>
  </si>
  <si>
    <t>Equipment Budgets by Year</t>
  </si>
  <si>
    <r>
      <rPr>
        <b/>
        <u/>
        <sz val="11"/>
        <color theme="1"/>
        <rFont val="Calibri"/>
        <family val="2"/>
        <scheme val="minor"/>
      </rPr>
      <t>Instructions</t>
    </r>
    <r>
      <rPr>
        <sz val="11"/>
        <color theme="1"/>
        <rFont val="Calibri"/>
        <family val="2"/>
        <scheme val="minor"/>
      </rPr>
      <t xml:space="preserve"> - For each proposed equipment purchase, fill in the yellow fields below, noting the item, the Initiative it is associated with, its unit cost, and the number of purchases by year. Equipment purchases are tangible goods with a unit cost of at least $10,000. Tangible goods with a unit cost under $10,000 should be categorized as Supplies.</t>
    </r>
  </si>
  <si>
    <t>Equipment Details</t>
  </si>
  <si>
    <t>Item</t>
  </si>
  <si>
    <t>Unit Cost</t>
  </si>
  <si>
    <t>Capital Expenditure?</t>
  </si>
  <si>
    <t>Quantity Budget Period 1</t>
  </si>
  <si>
    <t>Quantity Budget Period 2</t>
  </si>
  <si>
    <t>Pediatric hospital bed</t>
  </si>
  <si>
    <t>No</t>
  </si>
  <si>
    <t>Is this a Capital Expenditure?</t>
  </si>
  <si>
    <t>Yes</t>
  </si>
  <si>
    <t>Equipment Justifications</t>
  </si>
  <si>
    <t>Equipment Item</t>
  </si>
  <si>
    <t>Sample Justification</t>
  </si>
  <si>
    <t>Hospital beds outfitted for pediatric patients, to support [Sample Initiative]'s goals to increase bed capacity for pediatric patients and decrease time to bed placement. Each bed is $12,000, and there will be five purchases in Year 1 and ten purchases in Year 2 when the [Sample Initiative] hospital engagement phase is underway.</t>
  </si>
  <si>
    <t>End of Equipment Worksheet.</t>
  </si>
  <si>
    <t>Budgeted Spend Totals by Initiative - Equipment</t>
  </si>
  <si>
    <t>Supplies Budgets by Year</t>
  </si>
  <si>
    <r>
      <rPr>
        <b/>
        <u/>
        <sz val="11"/>
        <color theme="1"/>
        <rFont val="Calibri"/>
        <family val="2"/>
        <scheme val="minor"/>
      </rPr>
      <t>Instructions</t>
    </r>
    <r>
      <rPr>
        <sz val="11"/>
        <color theme="1"/>
        <rFont val="Calibri"/>
        <family val="2"/>
        <scheme val="minor"/>
      </rPr>
      <t xml:space="preserve"> - For each proposed Supplies purchase, fill in the yellow fields below, noting the item, the Initiative it is associated with, its unit cost, and the number of purchases by year.</t>
    </r>
  </si>
  <si>
    <t>Supplies Details</t>
  </si>
  <si>
    <t>Example Laptop Computer</t>
  </si>
  <si>
    <t>Supplies Justifications</t>
  </si>
  <si>
    <t>Justification</t>
  </si>
  <si>
    <t>Laptop computer purchase for the Sample Position described on the Personnel tab. The laptop will only be used for this program. There will be one laptop purchase in Year 1 when the Sample Position starts, and no purchases in Year 2.</t>
  </si>
  <si>
    <t>End of Supplies Worksheet.</t>
  </si>
  <si>
    <t>Budgeted Spend Totals by Initiative - Supplies</t>
  </si>
  <si>
    <t>Contractors</t>
  </si>
  <si>
    <t>Contractor Budgets by Year</t>
  </si>
  <si>
    <r>
      <t xml:space="preserve">Instructions - </t>
    </r>
    <r>
      <rPr>
        <sz val="11"/>
        <color theme="1"/>
        <rFont val="Calibri"/>
        <family val="2"/>
        <scheme val="minor"/>
      </rPr>
      <t>For each proposed Contractor, complete the yellow fields in the Contractor Details table addressing the role of the contractor, the Initiative their work is associated with, whether they are an Administrative contractor, start/end dates, and projected costs by Year. For each proposed Contractor, provide a justification of their role, method of accountability, and projected costs in the Contractor Justifications table further below.</t>
    </r>
  </si>
  <si>
    <t>Contractor Details</t>
  </si>
  <si>
    <t>Contractor Role (and Name if Known)</t>
  </si>
  <si>
    <t>Replacement of a HITECH Certified EMR?</t>
  </si>
  <si>
    <t>Projected Cost
Budget Period 1</t>
  </si>
  <si>
    <t>Projected Cost
Budget Period 2</t>
  </si>
  <si>
    <t>Total Projected Contract Amount</t>
  </si>
  <si>
    <t>IT System Vendor (TBD)</t>
  </si>
  <si>
    <t>Is this the Replacement of a HITECH Certified EMR?</t>
  </si>
  <si>
    <t>Contractor Justifications</t>
  </si>
  <si>
    <t>The contractor will design, implement, and maintain an IT System to support [Sample Initiative]'s data interoperability activities. Alongside the interoperability work conducted by hired Personnel, this contractor will ensure development and availability of critical dashboards and integrations in the new IT system. This contractor will conduct their work from 1/1/2027 to 9/30/2031 and they will report to the contract manager overseeing local partnerships and contracts and measuring progress against the milestones and outcomes described in the Project Narrative. Projected costs are $1.5M in Year 1 for IT system design, development, and implementation, and $50,000 in Year 2 for ongoing system maintenance and operations costs.</t>
  </si>
  <si>
    <t>End of Contractor Worksheet.</t>
  </si>
  <si>
    <t>Budgeted Spend Totals by Initiative - Contractors</t>
  </si>
  <si>
    <t>Other Budgets by Year</t>
  </si>
  <si>
    <r>
      <t xml:space="preserve">Instructions </t>
    </r>
    <r>
      <rPr>
        <sz val="11"/>
        <color theme="1"/>
        <rFont val="Calibri"/>
        <family val="2"/>
        <scheme val="minor"/>
      </rPr>
      <t>- For each proposed Other Cost purchase, fill in the yellow fields below, noting the item, the Initiative it is associated with, its unit cost, and the number of purchases by year.</t>
    </r>
  </si>
  <si>
    <t>Other Costs Details</t>
  </si>
  <si>
    <t>Word Processing Software Licenses</t>
  </si>
  <si>
    <t>Other Costs Justifications</t>
  </si>
  <si>
    <t>Purchase of individual Word Processing Software licenses for organization staff working soleley on this project. There will be five license purchases in each of Years 1 and 2.</t>
  </si>
  <si>
    <t>End of Other Worksheet.</t>
  </si>
  <si>
    <t>Budgeted Spend Totals by Initiative - Other</t>
  </si>
  <si>
    <t>- Refer to Section 3. Funding of the RFF document (https://www.in.gov/grow-rural-health/files/Request-for-Funding-Growing-Rural-Opportunities-for-Well-being-GROW-Regional-Grants-Program.pdf) for details on funding amounts each region is projected to receive.</t>
  </si>
  <si>
    <t>- Refer to Appendix 4. Allowable and Unallowable Use of Funds (https://www.in.gov/grow-rural-health/files/Appendix-4-Allowable-and-Unallowable-Use-of-Funds.docx) for guidance on the types of budget line items that can be proposed, including additional detail on direct, indirect, and administrative costs. Note - proposed costs must not supplant existing State, local, tribal, or private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</si>
</sst>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409]* #,##0.00_);_([$$-409]* \(#,##0.00\);_([$$-409]* &quot;-&quot;??_);_(@_)"/>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scheme val="minor"/>
    </font>
    <font>
      <b/>
      <sz val="14"/>
      <color theme="1"/>
      <name val="Calibri"/>
      <family val="2"/>
      <scheme val="minor"/>
    </font>
    <font>
      <sz val="11"/>
      <color rgb="FFFF0000"/>
      <name val="Calibri"/>
      <family val="2"/>
      <scheme val="minor"/>
    </font>
    <font>
      <i/>
      <sz val="11"/>
      <color theme="1"/>
      <name val="Calibri"/>
      <family val="2"/>
      <scheme val="minor"/>
    </font>
    <font>
      <sz val="11"/>
      <color rgb="FF000000"/>
      <name val="Calibri"/>
      <family val="2"/>
      <scheme val="minor"/>
    </font>
    <font>
      <b/>
      <u/>
      <sz val="11"/>
      <color theme="1"/>
      <name val="Calibri"/>
      <family val="2"/>
      <scheme val="minor"/>
    </font>
    <font>
      <u/>
      <sz val="11"/>
      <color theme="1"/>
      <name val="Calibri"/>
      <family val="2"/>
      <scheme val="minor"/>
    </font>
    <font>
      <b/>
      <u/>
      <sz val="14"/>
      <color theme="1"/>
      <name val="Calibri"/>
      <family val="2"/>
      <scheme val="minor"/>
    </font>
    <font>
      <b/>
      <sz val="11"/>
      <color rgb="FF000000"/>
      <name val="Calibri"/>
      <family val="2"/>
      <scheme val="minor"/>
    </font>
    <font>
      <sz val="11"/>
      <color rgb="FF000000"/>
      <name val="Calibri"/>
      <family val="2"/>
    </font>
    <font>
      <sz val="8"/>
      <name val="Calibri"/>
      <family val="2"/>
      <scheme val="minor"/>
    </font>
    <font>
      <sz val="11"/>
      <color theme="0"/>
      <name val="Calibri"/>
      <family val="2"/>
      <scheme val="minor"/>
    </font>
    <font>
      <b/>
      <u/>
      <sz val="18"/>
      <color theme="1"/>
      <name val="Calibri"/>
      <family val="2"/>
      <scheme val="minor"/>
    </font>
    <font>
      <sz val="11"/>
      <name val="Calibri"/>
      <family val="2"/>
      <scheme val="minor"/>
    </font>
    <font>
      <i/>
      <sz val="11"/>
      <color rgb="FF000000"/>
      <name val="Calibri"/>
      <family val="2"/>
      <scheme val="minor"/>
    </font>
    <font>
      <b/>
      <i/>
      <sz val="11"/>
      <color theme="1"/>
      <name val="Calibri"/>
      <family val="2"/>
      <scheme val="minor"/>
    </font>
    <font>
      <b/>
      <i/>
      <sz val="11"/>
      <color rgb="FF000000"/>
      <name val="Calibri"/>
      <family val="2"/>
      <scheme val="minor"/>
    </font>
    <font>
      <b/>
      <sz val="11"/>
      <color theme="0"/>
      <name val="Calibri"/>
      <family val="2"/>
      <scheme val="minor"/>
    </font>
    <font>
      <b/>
      <sz val="12"/>
      <name val="Calibri"/>
      <family val="2"/>
      <scheme val="minor"/>
    </font>
    <font>
      <i/>
      <u/>
      <sz val="11"/>
      <color theme="1"/>
      <name val="Calibri"/>
      <family val="2"/>
      <scheme val="minor"/>
    </font>
    <font>
      <u/>
      <sz val="11"/>
      <name val="Calibri"/>
      <family val="2"/>
      <scheme val="minor"/>
    </font>
    <font>
      <sz val="11"/>
      <color rgb="FF000000"/>
      <name val="Calibri"/>
      <family val="2"/>
      <scheme val="minor"/>
    </font>
    <font>
      <b/>
      <u/>
      <sz val="18"/>
      <color theme="1"/>
      <name val="Open Sans"/>
      <family val="2"/>
    </font>
    <font>
      <sz val="11"/>
      <color theme="1"/>
      <name val="Open Sans"/>
      <family val="2"/>
    </font>
    <font>
      <b/>
      <sz val="10"/>
      <color rgb="FF181717"/>
      <name val="Open Sans"/>
      <family val="2"/>
    </font>
    <font>
      <sz val="10"/>
      <color rgb="FFFF0000"/>
      <name val="Open Sans"/>
      <family val="2"/>
    </font>
    <font>
      <sz val="10"/>
      <color theme="1"/>
      <name val="Open Sans"/>
      <family val="2"/>
    </font>
  </fonts>
  <fills count="13">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249977111117893"/>
        <bgColor rgb="FF000000"/>
      </patternFill>
    </fill>
    <fill>
      <patternFill patternType="solid">
        <fgColor rgb="FFD9D9D9"/>
        <bgColor indexed="64"/>
      </patternFill>
    </fill>
    <fill>
      <patternFill patternType="solid">
        <fgColor rgb="FFFFF2CC"/>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8">
    <xf numFmtId="0" fontId="0" fillId="0" borderId="0" xfId="0"/>
    <xf numFmtId="164" fontId="0" fillId="0" borderId="0" xfId="0" applyNumberFormat="1"/>
    <xf numFmtId="0" fontId="2" fillId="2" borderId="1" xfId="0" applyFont="1" applyFill="1" applyBorder="1"/>
    <xf numFmtId="0" fontId="2" fillId="0" borderId="0" xfId="0" applyFont="1"/>
    <xf numFmtId="0" fontId="0" fillId="0" borderId="0" xfId="0" applyAlignment="1">
      <alignment wrapText="1"/>
    </xf>
    <xf numFmtId="0" fontId="2" fillId="2" borderId="1" xfId="0" applyFont="1" applyFill="1" applyBorder="1" applyAlignment="1">
      <alignment wrapText="1"/>
    </xf>
    <xf numFmtId="164" fontId="2" fillId="0" borderId="0" xfId="0" applyNumberFormat="1" applyFont="1"/>
    <xf numFmtId="0" fontId="2" fillId="4" borderId="1" xfId="0" applyFont="1" applyFill="1" applyBorder="1" applyAlignment="1">
      <alignment wrapText="1"/>
    </xf>
    <xf numFmtId="0" fontId="5" fillId="0" borderId="0" xfId="0" applyFont="1"/>
    <xf numFmtId="0" fontId="6" fillId="0" borderId="0" xfId="0" applyFont="1"/>
    <xf numFmtId="2" fontId="0" fillId="0" borderId="0" xfId="0" applyNumberFormat="1"/>
    <xf numFmtId="0" fontId="2" fillId="0" borderId="0" xfId="0" applyFont="1" applyAlignment="1">
      <alignment wrapText="1"/>
    </xf>
    <xf numFmtId="0" fontId="10" fillId="0" borderId="0" xfId="0" applyFont="1"/>
    <xf numFmtId="0" fontId="2" fillId="2" borderId="3" xfId="0" applyFont="1" applyFill="1" applyBorder="1"/>
    <xf numFmtId="0" fontId="9" fillId="0" borderId="0" xfId="0" applyFont="1"/>
    <xf numFmtId="0" fontId="11" fillId="0" borderId="0" xfId="0" applyFont="1"/>
    <xf numFmtId="44" fontId="0" fillId="0" borderId="0" xfId="0" applyNumberFormat="1"/>
    <xf numFmtId="164" fontId="0" fillId="5" borderId="1" xfId="0" applyNumberFormat="1" applyFill="1" applyBorder="1"/>
    <xf numFmtId="1" fontId="0" fillId="0" borderId="0" xfId="0" applyNumberFormat="1"/>
    <xf numFmtId="0" fontId="0" fillId="5" borderId="1" xfId="0" applyFill="1" applyBorder="1" applyAlignment="1">
      <alignment wrapText="1"/>
    </xf>
    <xf numFmtId="0" fontId="0" fillId="0" borderId="0" xfId="0" applyAlignment="1">
      <alignment horizontal="center" wrapText="1"/>
    </xf>
    <xf numFmtId="44" fontId="2" fillId="5" borderId="7" xfId="0" applyNumberFormat="1" applyFont="1" applyFill="1" applyBorder="1"/>
    <xf numFmtId="44" fontId="2" fillId="6" borderId="7" xfId="0" applyNumberFormat="1" applyFont="1" applyFill="1" applyBorder="1"/>
    <xf numFmtId="0" fontId="2" fillId="4" borderId="2" xfId="0" applyFont="1" applyFill="1" applyBorder="1" applyAlignment="1">
      <alignment horizontal="center"/>
    </xf>
    <xf numFmtId="0" fontId="2" fillId="4" borderId="1" xfId="0" applyFont="1" applyFill="1" applyBorder="1" applyAlignment="1">
      <alignment horizontal="center" wrapText="1"/>
    </xf>
    <xf numFmtId="0" fontId="0" fillId="0" borderId="0" xfId="0" applyAlignment="1">
      <alignment horizontal="center"/>
    </xf>
    <xf numFmtId="0" fontId="0" fillId="3" borderId="7" xfId="0" applyFill="1" applyBorder="1" applyAlignment="1">
      <alignment horizontal="center"/>
    </xf>
    <xf numFmtId="164" fontId="0" fillId="0" borderId="0" xfId="0" applyNumberFormat="1" applyAlignment="1">
      <alignment horizontal="center"/>
    </xf>
    <xf numFmtId="164" fontId="2" fillId="6" borderId="3" xfId="0" applyNumberFormat="1" applyFont="1" applyFill="1" applyBorder="1"/>
    <xf numFmtId="164" fontId="2" fillId="6" borderId="9" xfId="0" applyNumberFormat="1" applyFont="1" applyFill="1" applyBorder="1"/>
    <xf numFmtId="164" fontId="2" fillId="6" borderId="10" xfId="0" applyNumberFormat="1" applyFont="1" applyFill="1" applyBorder="1"/>
    <xf numFmtId="164" fontId="2" fillId="6" borderId="1" xfId="0" applyNumberFormat="1" applyFont="1" applyFill="1" applyBorder="1"/>
    <xf numFmtId="0" fontId="0" fillId="3" borderId="7" xfId="0" applyFill="1" applyBorder="1" applyAlignment="1">
      <alignment wrapText="1"/>
    </xf>
    <xf numFmtId="1" fontId="0" fillId="5" borderId="1" xfId="0" applyNumberFormat="1" applyFill="1" applyBorder="1" applyAlignment="1">
      <alignment horizontal="center"/>
    </xf>
    <xf numFmtId="44" fontId="12" fillId="6" borderId="1" xfId="0" applyNumberFormat="1" applyFont="1" applyFill="1" applyBorder="1"/>
    <xf numFmtId="44" fontId="2" fillId="0" borderId="0" xfId="0" applyNumberFormat="1" applyFont="1"/>
    <xf numFmtId="0" fontId="2" fillId="2" borderId="1" xfId="0" applyFont="1" applyFill="1" applyBorder="1" applyAlignment="1">
      <alignment horizontal="center"/>
    </xf>
    <xf numFmtId="164" fontId="6" fillId="0" borderId="0" xfId="0" applyNumberFormat="1" applyFont="1"/>
    <xf numFmtId="0" fontId="2" fillId="2" borderId="12" xfId="0" applyFont="1" applyFill="1" applyBorder="1" applyAlignment="1">
      <alignment horizontal="center"/>
    </xf>
    <xf numFmtId="0" fontId="0" fillId="2" borderId="12" xfId="0" applyFill="1" applyBorder="1"/>
    <xf numFmtId="0" fontId="2" fillId="2" borderId="12" xfId="0" applyFont="1" applyFill="1" applyBorder="1" applyAlignment="1">
      <alignment horizontal="center" wrapText="1"/>
    </xf>
    <xf numFmtId="0" fontId="16" fillId="0" borderId="0" xfId="0" applyFont="1"/>
    <xf numFmtId="0" fontId="0" fillId="5" borderId="9" xfId="0" applyFill="1" applyBorder="1" applyAlignment="1">
      <alignment horizontal="left" wrapText="1"/>
    </xf>
    <xf numFmtId="0" fontId="8" fillId="8" borderId="1" xfId="0" applyFont="1" applyFill="1" applyBorder="1" applyAlignment="1">
      <alignment wrapText="1"/>
    </xf>
    <xf numFmtId="0" fontId="0" fillId="8" borderId="1" xfId="0" applyFill="1" applyBorder="1" applyAlignment="1">
      <alignment wrapText="1"/>
    </xf>
    <xf numFmtId="0" fontId="0" fillId="8" borderId="1" xfId="0" applyFill="1" applyBorder="1" applyAlignment="1">
      <alignment horizontal="center" wrapText="1"/>
    </xf>
    <xf numFmtId="0" fontId="0" fillId="8" borderId="1" xfId="0" applyFill="1" applyBorder="1" applyAlignment="1">
      <alignment horizontal="center"/>
    </xf>
    <xf numFmtId="164" fontId="2" fillId="5" borderId="7" xfId="0" applyNumberFormat="1" applyFont="1" applyFill="1" applyBorder="1"/>
    <xf numFmtId="0" fontId="11" fillId="0" borderId="0" xfId="0" applyFont="1" applyAlignment="1">
      <alignment wrapText="1"/>
    </xf>
    <xf numFmtId="2" fontId="0" fillId="8" borderId="7" xfId="0" applyNumberFormat="1" applyFill="1" applyBorder="1"/>
    <xf numFmtId="0" fontId="17" fillId="0" borderId="0" xfId="0" applyFont="1"/>
    <xf numFmtId="0" fontId="15" fillId="0" borderId="0" xfId="0" applyFont="1"/>
    <xf numFmtId="0" fontId="5" fillId="0" borderId="0" xfId="0" applyFont="1" applyAlignment="1">
      <alignment wrapText="1"/>
    </xf>
    <xf numFmtId="0" fontId="2" fillId="4" borderId="12" xfId="0" applyFont="1" applyFill="1" applyBorder="1" applyAlignment="1">
      <alignment horizontal="center" wrapText="1"/>
    </xf>
    <xf numFmtId="0" fontId="18" fillId="2" borderId="1" xfId="0" applyFont="1" applyFill="1" applyBorder="1" applyAlignment="1">
      <alignment wrapText="1"/>
    </xf>
    <xf numFmtId="0" fontId="7" fillId="2" borderId="1" xfId="0" applyFont="1" applyFill="1" applyBorder="1" applyAlignment="1">
      <alignment wrapText="1"/>
    </xf>
    <xf numFmtId="0" fontId="7" fillId="2" borderId="1" xfId="0" applyFont="1" applyFill="1" applyBorder="1" applyAlignment="1">
      <alignment horizontal="center" wrapText="1"/>
    </xf>
    <xf numFmtId="164" fontId="7" fillId="2" borderId="1" xfId="0" applyNumberFormat="1" applyFont="1" applyFill="1" applyBorder="1" applyAlignment="1">
      <alignment horizontal="center"/>
    </xf>
    <xf numFmtId="9" fontId="7" fillId="2" borderId="1" xfId="0" applyNumberFormat="1" applyFont="1" applyFill="1" applyBorder="1" applyAlignment="1">
      <alignment horizontal="center"/>
    </xf>
    <xf numFmtId="14" fontId="7" fillId="2" borderId="1" xfId="0" applyNumberFormat="1" applyFont="1" applyFill="1" applyBorder="1" applyAlignment="1">
      <alignment horizontal="center"/>
    </xf>
    <xf numFmtId="1" fontId="7" fillId="2" borderId="1" xfId="0" applyNumberFormat="1" applyFont="1" applyFill="1" applyBorder="1" applyAlignment="1">
      <alignment horizontal="center"/>
    </xf>
    <xf numFmtId="164" fontId="19" fillId="2" borderId="3" xfId="0" applyNumberFormat="1" applyFont="1" applyFill="1" applyBorder="1"/>
    <xf numFmtId="164" fontId="7" fillId="2" borderId="1" xfId="0" applyNumberFormat="1" applyFont="1" applyFill="1" applyBorder="1"/>
    <xf numFmtId="0" fontId="4" fillId="10" borderId="1" xfId="0" applyFont="1" applyFill="1" applyBorder="1" applyAlignment="1">
      <alignment horizontal="left" wrapText="1"/>
    </xf>
    <xf numFmtId="0" fontId="7" fillId="2" borderId="9" xfId="0" applyFont="1" applyFill="1" applyBorder="1" applyAlignment="1">
      <alignment horizontal="left" wrapText="1"/>
    </xf>
    <xf numFmtId="0" fontId="2" fillId="4" borderId="3" xfId="0" applyFont="1" applyFill="1" applyBorder="1" applyAlignment="1">
      <alignment horizontal="center" wrapText="1"/>
    </xf>
    <xf numFmtId="0" fontId="2" fillId="4" borderId="5" xfId="0" applyFont="1" applyFill="1" applyBorder="1" applyAlignment="1">
      <alignment horizontal="center" wrapText="1"/>
    </xf>
    <xf numFmtId="0" fontId="7" fillId="2" borderId="7" xfId="0" applyFont="1" applyFill="1" applyBorder="1" applyAlignment="1">
      <alignment wrapText="1"/>
    </xf>
    <xf numFmtId="0" fontId="7" fillId="2" borderId="7" xfId="0" applyFont="1" applyFill="1" applyBorder="1" applyAlignment="1">
      <alignment horizontal="center"/>
    </xf>
    <xf numFmtId="2" fontId="7" fillId="2" borderId="7" xfId="0" applyNumberFormat="1" applyFont="1" applyFill="1" applyBorder="1"/>
    <xf numFmtId="164" fontId="7" fillId="2" borderId="7" xfId="0" applyNumberFormat="1" applyFont="1" applyFill="1" applyBorder="1" applyAlignment="1">
      <alignment horizontal="right"/>
    </xf>
    <xf numFmtId="164" fontId="19" fillId="2" borderId="9" xfId="0" applyNumberFormat="1" applyFont="1" applyFill="1" applyBorder="1"/>
    <xf numFmtId="0" fontId="0" fillId="8" borderId="7" xfId="0" applyFill="1" applyBorder="1" applyAlignment="1">
      <alignment horizontal="center"/>
    </xf>
    <xf numFmtId="0" fontId="2" fillId="4" borderId="2" xfId="0" applyFont="1" applyFill="1" applyBorder="1" applyAlignment="1">
      <alignment horizontal="center" wrapText="1"/>
    </xf>
    <xf numFmtId="0" fontId="2" fillId="4" borderId="8" xfId="0" applyFont="1" applyFill="1" applyBorder="1" applyAlignment="1">
      <alignment horizontal="center"/>
    </xf>
    <xf numFmtId="0" fontId="9" fillId="0" borderId="0" xfId="0" applyFont="1" applyAlignment="1">
      <alignment horizontal="left" wrapText="1"/>
    </xf>
    <xf numFmtId="44" fontId="7" fillId="2" borderId="1" xfId="0" applyNumberFormat="1" applyFont="1" applyFill="1" applyBorder="1"/>
    <xf numFmtId="0" fontId="2" fillId="4" borderId="8" xfId="0" applyFont="1" applyFill="1" applyBorder="1" applyAlignment="1">
      <alignment horizontal="center" wrapText="1"/>
    </xf>
    <xf numFmtId="164" fontId="19" fillId="2" borderId="10" xfId="0" applyNumberFormat="1" applyFont="1" applyFill="1" applyBorder="1"/>
    <xf numFmtId="164" fontId="19" fillId="2" borderId="1" xfId="0" applyNumberFormat="1" applyFont="1" applyFill="1" applyBorder="1"/>
    <xf numFmtId="0" fontId="4" fillId="10" borderId="3" xfId="0" applyFont="1" applyFill="1" applyBorder="1" applyAlignment="1">
      <alignment horizontal="center"/>
    </xf>
    <xf numFmtId="0" fontId="7" fillId="2" borderId="1" xfId="0" applyFont="1" applyFill="1" applyBorder="1" applyAlignment="1">
      <alignment horizontal="left" wrapText="1"/>
    </xf>
    <xf numFmtId="0" fontId="0" fillId="5" borderId="1" xfId="0" applyFill="1" applyBorder="1" applyAlignment="1">
      <alignment horizontal="left" wrapText="1"/>
    </xf>
    <xf numFmtId="0" fontId="11" fillId="0" borderId="0" xfId="0" applyFont="1" applyAlignment="1">
      <alignment horizontal="left" wrapText="1"/>
    </xf>
    <xf numFmtId="0" fontId="8" fillId="5" borderId="1" xfId="0" applyFont="1" applyFill="1" applyBorder="1" applyAlignment="1">
      <alignment horizontal="center"/>
    </xf>
    <xf numFmtId="0" fontId="0" fillId="8" borderId="3" xfId="0" applyFill="1" applyBorder="1" applyAlignment="1">
      <alignment wrapText="1"/>
    </xf>
    <xf numFmtId="44" fontId="8" fillId="8" borderId="1" xfId="0" applyNumberFormat="1" applyFont="1" applyFill="1" applyBorder="1" applyAlignment="1">
      <alignment horizontal="center"/>
    </xf>
    <xf numFmtId="44" fontId="8" fillId="8" borderId="7" xfId="0" applyNumberFormat="1" applyFont="1" applyFill="1" applyBorder="1" applyAlignment="1">
      <alignment horizontal="center"/>
    </xf>
    <xf numFmtId="0" fontId="2" fillId="2" borderId="12" xfId="0" applyFont="1" applyFill="1" applyBorder="1"/>
    <xf numFmtId="14" fontId="18" fillId="2" borderId="1" xfId="0" applyNumberFormat="1" applyFont="1" applyFill="1" applyBorder="1" applyAlignment="1">
      <alignment horizontal="center"/>
    </xf>
    <xf numFmtId="0" fontId="18" fillId="2" borderId="1" xfId="0" applyFont="1" applyFill="1" applyBorder="1" applyAlignment="1">
      <alignment horizontal="center"/>
    </xf>
    <xf numFmtId="44" fontId="18" fillId="2" borderId="1" xfId="0" applyNumberFormat="1" applyFont="1" applyFill="1" applyBorder="1" applyAlignment="1">
      <alignment horizontal="center"/>
    </xf>
    <xf numFmtId="44" fontId="20" fillId="2" borderId="1" xfId="0" applyNumberFormat="1" applyFont="1" applyFill="1" applyBorder="1"/>
    <xf numFmtId="44" fontId="2" fillId="4" borderId="1" xfId="0" applyNumberFormat="1" applyFont="1" applyFill="1" applyBorder="1" applyAlignment="1">
      <alignment wrapText="1"/>
    </xf>
    <xf numFmtId="0" fontId="2" fillId="4" borderId="12" xfId="0" applyFont="1" applyFill="1" applyBorder="1" applyAlignment="1">
      <alignment horizontal="center"/>
    </xf>
    <xf numFmtId="0" fontId="7" fillId="2" borderId="3" xfId="0" applyFont="1" applyFill="1" applyBorder="1" applyAlignment="1">
      <alignment wrapText="1"/>
    </xf>
    <xf numFmtId="0" fontId="2" fillId="4" borderId="6" xfId="0" applyFont="1" applyFill="1" applyBorder="1" applyAlignment="1">
      <alignment horizontal="center"/>
    </xf>
    <xf numFmtId="0" fontId="7" fillId="2" borderId="5" xfId="0" applyFont="1" applyFill="1" applyBorder="1" applyAlignment="1">
      <alignment wrapText="1"/>
    </xf>
    <xf numFmtId="0" fontId="7" fillId="2" borderId="12" xfId="0" applyFont="1" applyFill="1" applyBorder="1" applyAlignment="1">
      <alignment wrapText="1"/>
    </xf>
    <xf numFmtId="49" fontId="0" fillId="3" borderId="7" xfId="0" applyNumberFormat="1" applyFill="1" applyBorder="1" applyAlignment="1">
      <alignment horizontal="right" wrapText="1"/>
    </xf>
    <xf numFmtId="0" fontId="2" fillId="4" borderId="6" xfId="0" applyFont="1" applyFill="1" applyBorder="1" applyAlignment="1">
      <alignment horizontal="center" wrapText="1"/>
    </xf>
    <xf numFmtId="0" fontId="2" fillId="4" borderId="8" xfId="0" applyFont="1" applyFill="1" applyBorder="1" applyAlignment="1">
      <alignment wrapText="1"/>
    </xf>
    <xf numFmtId="0" fontId="0" fillId="7" borderId="1" xfId="0" applyFill="1" applyBorder="1" applyAlignment="1">
      <alignment horizontal="left" wrapText="1"/>
    </xf>
    <xf numFmtId="0" fontId="2" fillId="0" borderId="12" xfId="0" applyFont="1" applyBorder="1" applyAlignment="1">
      <alignment wrapText="1"/>
    </xf>
    <xf numFmtId="0" fontId="0" fillId="0" borderId="12" xfId="0" applyBorder="1" applyAlignment="1">
      <alignment wrapText="1"/>
    </xf>
    <xf numFmtId="0" fontId="0" fillId="0" borderId="12" xfId="0" quotePrefix="1" applyBorder="1" applyAlignment="1">
      <alignment wrapText="1"/>
    </xf>
    <xf numFmtId="0" fontId="2" fillId="0" borderId="12" xfId="0" applyFont="1" applyBorder="1"/>
    <xf numFmtId="0" fontId="0" fillId="0" borderId="12" xfId="0" applyBorder="1"/>
    <xf numFmtId="0" fontId="2" fillId="2" borderId="12" xfId="0" applyFont="1" applyFill="1" applyBorder="1" applyAlignment="1">
      <alignment horizontal="right"/>
    </xf>
    <xf numFmtId="44" fontId="0" fillId="7" borderId="12" xfId="0" applyNumberFormat="1" applyFill="1" applyBorder="1"/>
    <xf numFmtId="44" fontId="0" fillId="2" borderId="12" xfId="0" applyNumberFormat="1" applyFill="1" applyBorder="1"/>
    <xf numFmtId="0" fontId="3" fillId="2" borderId="12" xfId="0" applyFont="1" applyFill="1" applyBorder="1" applyAlignment="1">
      <alignment horizontal="center"/>
    </xf>
    <xf numFmtId="0" fontId="3" fillId="2" borderId="12" xfId="0" applyFont="1" applyFill="1" applyBorder="1"/>
    <xf numFmtId="0" fontId="22" fillId="2" borderId="12" xfId="0" applyFont="1" applyFill="1" applyBorder="1"/>
    <xf numFmtId="0" fontId="17" fillId="0" borderId="12" xfId="0" applyFont="1" applyBorder="1" applyAlignment="1">
      <alignment horizontal="center"/>
    </xf>
    <xf numFmtId="14" fontId="0" fillId="0" borderId="12" xfId="0" applyNumberFormat="1" applyBorder="1" applyAlignment="1">
      <alignment horizontal="center"/>
    </xf>
    <xf numFmtId="0" fontId="0" fillId="0" borderId="12" xfId="0" applyBorder="1" applyAlignment="1">
      <alignment horizontal="center"/>
    </xf>
    <xf numFmtId="164" fontId="7" fillId="2" borderId="7" xfId="0" applyNumberFormat="1" applyFont="1" applyFill="1" applyBorder="1"/>
    <xf numFmtId="0" fontId="0" fillId="0" borderId="0" xfId="0" applyAlignment="1">
      <alignment horizontal="left"/>
    </xf>
    <xf numFmtId="14" fontId="7" fillId="2" borderId="7" xfId="0" applyNumberFormat="1" applyFont="1" applyFill="1" applyBorder="1" applyAlignment="1">
      <alignment wrapText="1"/>
    </xf>
    <xf numFmtId="0" fontId="7" fillId="0" borderId="0" xfId="0" applyFont="1" applyAlignment="1">
      <alignment horizontal="left"/>
    </xf>
    <xf numFmtId="2" fontId="7" fillId="2" borderId="1" xfId="0" applyNumberFormat="1" applyFont="1" applyFill="1" applyBorder="1"/>
    <xf numFmtId="44" fontId="0" fillId="5" borderId="7" xfId="0" applyNumberFormat="1" applyFill="1" applyBorder="1"/>
    <xf numFmtId="10" fontId="2" fillId="9" borderId="12" xfId="0" applyNumberFormat="1" applyFont="1" applyFill="1" applyBorder="1"/>
    <xf numFmtId="44" fontId="2" fillId="9" borderId="12" xfId="0" applyNumberFormat="1" applyFont="1" applyFill="1" applyBorder="1"/>
    <xf numFmtId="44" fontId="2" fillId="2" borderId="12" xfId="0" applyNumberFormat="1" applyFont="1" applyFill="1" applyBorder="1"/>
    <xf numFmtId="0" fontId="21" fillId="0" borderId="0" xfId="0" applyFont="1"/>
    <xf numFmtId="0" fontId="0" fillId="8" borderId="12" xfId="0" applyFill="1" applyBorder="1" applyAlignment="1">
      <alignment wrapText="1"/>
    </xf>
    <xf numFmtId="164" fontId="0" fillId="8" borderId="1" xfId="0" applyNumberFormat="1" applyFill="1" applyBorder="1" applyAlignment="1">
      <alignment horizontal="center" wrapText="1"/>
    </xf>
    <xf numFmtId="9" fontId="0" fillId="8" borderId="1" xfId="0" applyNumberFormat="1" applyFill="1" applyBorder="1" applyAlignment="1">
      <alignment horizontal="center" wrapText="1"/>
    </xf>
    <xf numFmtId="14" fontId="0" fillId="8" borderId="1" xfId="0" applyNumberFormat="1" applyFill="1" applyBorder="1" applyAlignment="1">
      <alignment horizontal="center" wrapText="1"/>
    </xf>
    <xf numFmtId="2" fontId="0" fillId="8" borderId="1" xfId="0" applyNumberFormat="1" applyFill="1" applyBorder="1" applyAlignment="1">
      <alignment wrapText="1"/>
    </xf>
    <xf numFmtId="44" fontId="0" fillId="8" borderId="1" xfId="0" applyNumberFormat="1" applyFill="1" applyBorder="1" applyAlignment="1">
      <alignment wrapText="1"/>
    </xf>
    <xf numFmtId="44" fontId="0" fillId="8" borderId="3" xfId="0" applyNumberFormat="1" applyFill="1" applyBorder="1" applyAlignment="1">
      <alignment wrapText="1"/>
    </xf>
    <xf numFmtId="1" fontId="0" fillId="8" borderId="1" xfId="0" applyNumberFormat="1" applyFill="1" applyBorder="1" applyAlignment="1">
      <alignment horizontal="center" wrapText="1"/>
    </xf>
    <xf numFmtId="44" fontId="0" fillId="8" borderId="1" xfId="0" applyNumberFormat="1" applyFill="1" applyBorder="1" applyAlignment="1">
      <alignment horizontal="center" wrapText="1"/>
    </xf>
    <xf numFmtId="14" fontId="8" fillId="8" borderId="1" xfId="0" applyNumberFormat="1" applyFont="1" applyFill="1" applyBorder="1" applyAlignment="1">
      <alignment horizontal="center" wrapText="1"/>
    </xf>
    <xf numFmtId="14" fontId="13" fillId="8" borderId="1" xfId="0" applyNumberFormat="1" applyFont="1" applyFill="1" applyBorder="1" applyAlignment="1">
      <alignment horizontal="center" wrapText="1"/>
    </xf>
    <xf numFmtId="14" fontId="13" fillId="8" borderId="5" xfId="0" applyNumberFormat="1" applyFont="1" applyFill="1" applyBorder="1" applyAlignment="1">
      <alignment horizontal="center" wrapText="1"/>
    </xf>
    <xf numFmtId="14" fontId="13" fillId="8" borderId="7" xfId="0" applyNumberFormat="1" applyFont="1" applyFill="1" applyBorder="1" applyAlignment="1">
      <alignment horizontal="center" wrapText="1"/>
    </xf>
    <xf numFmtId="14" fontId="13" fillId="8" borderId="10" xfId="0" applyNumberFormat="1" applyFont="1" applyFill="1" applyBorder="1" applyAlignment="1">
      <alignment horizontal="center" wrapText="1"/>
    </xf>
    <xf numFmtId="0" fontId="24" fillId="0" borderId="0" xfId="0" applyFont="1" applyAlignment="1">
      <alignment horizontal="right"/>
    </xf>
    <xf numFmtId="0" fontId="25" fillId="8" borderId="12" xfId="0" applyFont="1" applyFill="1" applyBorder="1" applyAlignment="1">
      <alignment wrapText="1"/>
    </xf>
    <xf numFmtId="0" fontId="2" fillId="2" borderId="12" xfId="0" applyFont="1" applyFill="1" applyBorder="1" applyAlignment="1">
      <alignment horizontal="right" wrapText="1"/>
    </xf>
    <xf numFmtId="0" fontId="26" fillId="0" borderId="0" xfId="0" applyFont="1"/>
    <xf numFmtId="0" fontId="27" fillId="0" borderId="0" xfId="0" applyFont="1"/>
    <xf numFmtId="0" fontId="28" fillId="11" borderId="12" xfId="0" applyFont="1" applyFill="1" applyBorder="1" applyAlignment="1">
      <alignment wrapText="1"/>
    </xf>
    <xf numFmtId="0" fontId="29" fillId="12" borderId="12" xfId="0" applyFont="1" applyFill="1" applyBorder="1" applyAlignment="1">
      <alignment wrapText="1"/>
    </xf>
    <xf numFmtId="0" fontId="30" fillId="12" borderId="12" xfId="0" applyFont="1" applyFill="1" applyBorder="1" applyAlignment="1">
      <alignment wrapText="1"/>
    </xf>
    <xf numFmtId="0" fontId="2" fillId="4" borderId="1" xfId="0" applyFont="1" applyFill="1" applyBorder="1" applyAlignment="1">
      <alignment horizontal="center"/>
    </xf>
    <xf numFmtId="6" fontId="8" fillId="8" borderId="1" xfId="0" applyNumberFormat="1" applyFont="1" applyFill="1" applyBorder="1" applyAlignment="1">
      <alignment horizontal="center"/>
    </xf>
    <xf numFmtId="0" fontId="1" fillId="8" borderId="1" xfId="0" applyFont="1" applyFill="1" applyBorder="1" applyAlignment="1">
      <alignment wrapText="1"/>
    </xf>
    <xf numFmtId="0" fontId="0" fillId="0" borderId="12" xfId="0" quotePrefix="1" applyBorder="1" applyAlignment="1">
      <alignment horizontal="left" wrapText="1"/>
    </xf>
    <xf numFmtId="0" fontId="8" fillId="0" borderId="12" xfId="0" quotePrefix="1" applyFont="1" applyBorder="1" applyAlignment="1">
      <alignment horizontal="left" wrapText="1"/>
    </xf>
    <xf numFmtId="0" fontId="5" fillId="2" borderId="12" xfId="0" applyFont="1" applyFill="1" applyBorder="1" applyAlignment="1">
      <alignment horizontal="center"/>
    </xf>
    <xf numFmtId="0" fontId="5" fillId="2" borderId="12" xfId="0" applyFont="1" applyFill="1" applyBorder="1" applyAlignment="1">
      <alignment horizontal="left"/>
    </xf>
    <xf numFmtId="0" fontId="7" fillId="0" borderId="14" xfId="0" applyFont="1" applyBorder="1" applyAlignment="1">
      <alignment horizontal="left" wrapText="1"/>
    </xf>
    <xf numFmtId="0" fontId="7" fillId="0" borderId="13" xfId="0" applyFont="1" applyBorder="1" applyAlignment="1">
      <alignment horizontal="left" wrapText="1"/>
    </xf>
    <xf numFmtId="0" fontId="0" fillId="5" borderId="12" xfId="0" applyFill="1" applyBorder="1" applyAlignment="1">
      <alignment horizontal="left"/>
    </xf>
    <xf numFmtId="0" fontId="0" fillId="8" borderId="3" xfId="0" applyFill="1" applyBorder="1" applyAlignment="1">
      <alignment horizontal="left" wrapText="1"/>
    </xf>
    <xf numFmtId="0" fontId="0" fillId="8" borderId="4" xfId="0" applyFill="1" applyBorder="1" applyAlignment="1">
      <alignment horizontal="left" wrapText="1"/>
    </xf>
    <xf numFmtId="0" fontId="0" fillId="8" borderId="5" xfId="0" applyFill="1" applyBorder="1" applyAlignment="1">
      <alignment horizontal="left"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9" fillId="0" borderId="12" xfId="0" applyFont="1" applyBorder="1" applyAlignment="1">
      <alignment horizontal="left" wrapText="1"/>
    </xf>
    <xf numFmtId="0" fontId="12" fillId="10" borderId="3" xfId="0" applyFont="1" applyFill="1" applyBorder="1" applyAlignment="1">
      <alignment horizontal="left"/>
    </xf>
    <xf numFmtId="0" fontId="12" fillId="10" borderId="4" xfId="0" applyFont="1" applyFill="1" applyBorder="1" applyAlignment="1">
      <alignment horizontal="left"/>
    </xf>
    <xf numFmtId="0" fontId="12" fillId="10" borderId="5" xfId="0" applyFont="1" applyFill="1" applyBorder="1" applyAlignment="1">
      <alignment horizontal="left"/>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5" xfId="0" applyFont="1" applyFill="1" applyBorder="1" applyAlignment="1">
      <alignment horizontal="left" wrapText="1"/>
    </xf>
    <xf numFmtId="0" fontId="2" fillId="2" borderId="8" xfId="0" applyFont="1" applyFill="1" applyBorder="1" applyAlignment="1">
      <alignment horizontal="center"/>
    </xf>
    <xf numFmtId="0" fontId="2" fillId="2" borderId="11" xfId="0" applyFont="1" applyFill="1" applyBorder="1" applyAlignment="1">
      <alignment horizontal="center"/>
    </xf>
    <xf numFmtId="0" fontId="2" fillId="2" borderId="6" xfId="0" applyFont="1" applyFill="1" applyBorder="1" applyAlignment="1">
      <alignment horizontal="center"/>
    </xf>
    <xf numFmtId="0" fontId="0" fillId="8" borderId="18" xfId="0" applyFill="1" applyBorder="1" applyAlignment="1">
      <alignment horizontal="center" wrapText="1"/>
    </xf>
    <xf numFmtId="0" fontId="0" fillId="8" borderId="19" xfId="0" applyFill="1" applyBorder="1" applyAlignment="1">
      <alignment horizontal="center" wrapText="1"/>
    </xf>
    <xf numFmtId="0" fontId="0" fillId="8" borderId="20" xfId="0" applyFill="1" applyBorder="1" applyAlignment="1">
      <alignment horizontal="center" wrapText="1"/>
    </xf>
    <xf numFmtId="0" fontId="12" fillId="10" borderId="3" xfId="0" applyFont="1" applyFill="1" applyBorder="1" applyAlignment="1">
      <alignment horizontal="center" wrapText="1"/>
    </xf>
    <xf numFmtId="0" fontId="12" fillId="10" borderId="4" xfId="0" applyFont="1" applyFill="1" applyBorder="1" applyAlignment="1">
      <alignment horizontal="center" wrapText="1"/>
    </xf>
    <xf numFmtId="0" fontId="12" fillId="10" borderId="5" xfId="0" applyFont="1" applyFill="1" applyBorder="1" applyAlignment="1">
      <alignment horizontal="center" wrapText="1"/>
    </xf>
    <xf numFmtId="0" fontId="12" fillId="10" borderId="15" xfId="0" applyFont="1" applyFill="1" applyBorder="1" applyAlignment="1">
      <alignment horizontal="center" wrapText="1"/>
    </xf>
    <xf numFmtId="0" fontId="12" fillId="10" borderId="16" xfId="0" applyFont="1" applyFill="1" applyBorder="1" applyAlignment="1">
      <alignment horizontal="center" wrapText="1"/>
    </xf>
    <xf numFmtId="0" fontId="12" fillId="10" borderId="17" xfId="0" applyFont="1" applyFill="1" applyBorder="1" applyAlignment="1">
      <alignment horizontal="center" wrapText="1"/>
    </xf>
    <xf numFmtId="0" fontId="0" fillId="0" borderId="12" xfId="0" applyBorder="1" applyAlignment="1">
      <alignment horizontal="left" wrapText="1"/>
    </xf>
    <xf numFmtId="0" fontId="2" fillId="4" borderId="1" xfId="0" applyFont="1" applyFill="1" applyBorder="1" applyAlignment="1">
      <alignment horizontal="center"/>
    </xf>
    <xf numFmtId="0" fontId="0" fillId="8" borderId="7" xfId="0" applyFill="1" applyBorder="1" applyAlignment="1">
      <alignment horizontal="left" wrapText="1"/>
    </xf>
    <xf numFmtId="0" fontId="7" fillId="2" borderId="7" xfId="0" applyFont="1" applyFill="1" applyBorder="1" applyAlignment="1">
      <alignment horizontal="lef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48C6-2788-440D-A792-627254BF1502}">
  <dimension ref="A1:E33"/>
  <sheetViews>
    <sheetView showGridLines="0" tabSelected="1" workbookViewId="0">
      <selection activeCell="A19" sqref="A19:C19"/>
    </sheetView>
  </sheetViews>
  <sheetFormatPr defaultRowHeight="14.5" x14ac:dyDescent="0.35"/>
  <cols>
    <col min="1" max="1" width="27.54296875" customWidth="1"/>
    <col min="2" max="2" width="56.453125" customWidth="1"/>
    <col min="3" max="3" width="50" customWidth="1"/>
  </cols>
  <sheetData>
    <row r="1" spans="1:5" ht="23.5" x14ac:dyDescent="0.55000000000000004">
      <c r="A1" s="41" t="s">
        <v>0</v>
      </c>
    </row>
    <row r="4" spans="1:5" ht="18.5" x14ac:dyDescent="0.45">
      <c r="A4" s="154" t="s">
        <v>1</v>
      </c>
      <c r="B4" s="154"/>
      <c r="C4" s="154"/>
    </row>
    <row r="5" spans="1:5" ht="15.5" x14ac:dyDescent="0.35">
      <c r="A5" s="113" t="s">
        <v>2</v>
      </c>
      <c r="B5" s="112" t="s">
        <v>3</v>
      </c>
      <c r="C5" s="112" t="s">
        <v>4</v>
      </c>
    </row>
    <row r="6" spans="1:5" x14ac:dyDescent="0.35">
      <c r="A6" s="114" t="s">
        <v>5</v>
      </c>
      <c r="B6" s="115">
        <v>46266</v>
      </c>
      <c r="C6" s="116" t="s">
        <v>6</v>
      </c>
    </row>
    <row r="7" spans="1:5" x14ac:dyDescent="0.35">
      <c r="A7" s="114" t="s">
        <v>7</v>
      </c>
      <c r="B7" s="116" t="s">
        <v>8</v>
      </c>
      <c r="C7" s="116" t="s">
        <v>9</v>
      </c>
    </row>
    <row r="8" spans="1:5" x14ac:dyDescent="0.35">
      <c r="A8" s="116" t="s">
        <v>10</v>
      </c>
      <c r="B8" s="116" t="s">
        <v>11</v>
      </c>
      <c r="C8" s="116" t="s">
        <v>12</v>
      </c>
    </row>
    <row r="9" spans="1:5" x14ac:dyDescent="0.35">
      <c r="A9" s="116" t="s">
        <v>13</v>
      </c>
      <c r="B9" s="116" t="s">
        <v>14</v>
      </c>
      <c r="C9" s="116" t="s">
        <v>15</v>
      </c>
    </row>
    <row r="10" spans="1:5" x14ac:dyDescent="0.35">
      <c r="A10" s="116" t="s">
        <v>16</v>
      </c>
      <c r="B10" s="116" t="s">
        <v>17</v>
      </c>
      <c r="C10" s="116" t="s">
        <v>18</v>
      </c>
    </row>
    <row r="11" spans="1:5" ht="60" customHeight="1" x14ac:dyDescent="0.35">
      <c r="A11" s="156" t="s">
        <v>19</v>
      </c>
      <c r="B11" s="157"/>
      <c r="C11" s="157"/>
    </row>
    <row r="12" spans="1:5" x14ac:dyDescent="0.35">
      <c r="A12" s="118"/>
      <c r="E12" s="9"/>
    </row>
    <row r="13" spans="1:5" x14ac:dyDescent="0.35">
      <c r="A13" s="118"/>
    </row>
    <row r="15" spans="1:5" ht="18.5" x14ac:dyDescent="0.45">
      <c r="A15" s="155" t="s">
        <v>20</v>
      </c>
      <c r="B15" s="155"/>
      <c r="C15" s="155"/>
    </row>
    <row r="16" spans="1:5" x14ac:dyDescent="0.35">
      <c r="A16" s="152" t="s">
        <v>21</v>
      </c>
      <c r="B16" s="152"/>
      <c r="C16" s="152"/>
    </row>
    <row r="17" spans="1:4" ht="46.5" customHeight="1" x14ac:dyDescent="0.35">
      <c r="A17" s="152" t="s">
        <v>22</v>
      </c>
      <c r="B17" s="152"/>
      <c r="C17" s="152"/>
    </row>
    <row r="18" spans="1:4" ht="31" customHeight="1" x14ac:dyDescent="0.35">
      <c r="A18" s="153" t="s">
        <v>23</v>
      </c>
      <c r="B18" s="152"/>
      <c r="C18" s="152"/>
    </row>
    <row r="19" spans="1:4" ht="49.5" customHeight="1" x14ac:dyDescent="0.35">
      <c r="A19" s="152" t="s">
        <v>218</v>
      </c>
      <c r="B19" s="152"/>
      <c r="C19" s="152"/>
    </row>
    <row r="20" spans="1:4" ht="63.75" customHeight="1" x14ac:dyDescent="0.35">
      <c r="A20" s="153" t="s">
        <v>219</v>
      </c>
      <c r="B20" s="152"/>
      <c r="C20" s="152"/>
    </row>
    <row r="21" spans="1:4" x14ac:dyDescent="0.35">
      <c r="A21" s="152" t="s">
        <v>24</v>
      </c>
      <c r="B21" s="152"/>
      <c r="C21" s="152"/>
    </row>
    <row r="22" spans="1:4" ht="29.5" customHeight="1" x14ac:dyDescent="0.35">
      <c r="A22" s="152" t="s">
        <v>25</v>
      </c>
      <c r="B22" s="152"/>
      <c r="C22" s="152"/>
    </row>
    <row r="24" spans="1:4" ht="15.5" x14ac:dyDescent="0.35">
      <c r="A24" s="111" t="s">
        <v>26</v>
      </c>
      <c r="B24" s="111" t="s">
        <v>27</v>
      </c>
      <c r="C24" s="111" t="s">
        <v>28</v>
      </c>
    </row>
    <row r="25" spans="1:4" ht="101.5" x14ac:dyDescent="0.35">
      <c r="A25" s="103" t="s">
        <v>29</v>
      </c>
      <c r="B25" s="104" t="s">
        <v>30</v>
      </c>
      <c r="C25" s="105" t="s">
        <v>31</v>
      </c>
    </row>
    <row r="26" spans="1:4" ht="29" x14ac:dyDescent="0.35">
      <c r="A26" s="106" t="s">
        <v>32</v>
      </c>
      <c r="B26" s="104" t="s">
        <v>33</v>
      </c>
      <c r="C26" s="105" t="s">
        <v>34</v>
      </c>
    </row>
    <row r="27" spans="1:4" ht="72.5" x14ac:dyDescent="0.35">
      <c r="A27" s="106" t="s">
        <v>35</v>
      </c>
      <c r="B27" s="107" t="s">
        <v>36</v>
      </c>
      <c r="C27" s="105" t="s">
        <v>37</v>
      </c>
      <c r="D27" s="9"/>
    </row>
    <row r="28" spans="1:4" ht="72.5" x14ac:dyDescent="0.35">
      <c r="A28" s="106" t="s">
        <v>38</v>
      </c>
      <c r="B28" s="104" t="s">
        <v>39</v>
      </c>
      <c r="C28" s="105" t="s">
        <v>40</v>
      </c>
    </row>
    <row r="29" spans="1:4" ht="72.5" x14ac:dyDescent="0.35">
      <c r="A29" s="106" t="s">
        <v>41</v>
      </c>
      <c r="B29" s="104" t="s">
        <v>42</v>
      </c>
      <c r="C29" s="105" t="s">
        <v>40</v>
      </c>
    </row>
    <row r="30" spans="1:4" ht="101.5" x14ac:dyDescent="0.35">
      <c r="A30" s="106" t="s">
        <v>43</v>
      </c>
      <c r="B30" s="104" t="s">
        <v>44</v>
      </c>
      <c r="C30" s="105" t="s">
        <v>45</v>
      </c>
    </row>
    <row r="31" spans="1:4" ht="87" x14ac:dyDescent="0.35">
      <c r="A31" s="106" t="s">
        <v>46</v>
      </c>
      <c r="B31" s="104" t="s">
        <v>47</v>
      </c>
      <c r="C31" s="105" t="s">
        <v>48</v>
      </c>
    </row>
    <row r="33" ht="14.5" customHeight="1" x14ac:dyDescent="0.35"/>
  </sheetData>
  <mergeCells count="10">
    <mergeCell ref="A17:C17"/>
    <mergeCell ref="A18:C18"/>
    <mergeCell ref="A16:C16"/>
    <mergeCell ref="A22:C22"/>
    <mergeCell ref="A4:C4"/>
    <mergeCell ref="A15:C15"/>
    <mergeCell ref="A11:C11"/>
    <mergeCell ref="A21:C21"/>
    <mergeCell ref="A19:C19"/>
    <mergeCell ref="A20:C20"/>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FA3F-DD91-48C5-816A-EA4E71237F1D}">
  <dimension ref="A1:O77"/>
  <sheetViews>
    <sheetView showGridLines="0" workbookViewId="0"/>
  </sheetViews>
  <sheetFormatPr defaultColWidth="17.54296875" defaultRowHeight="14.5" x14ac:dyDescent="0.35"/>
  <cols>
    <col min="1" max="1" width="29" customWidth="1"/>
    <col min="2" max="2" width="25.1796875" customWidth="1"/>
  </cols>
  <sheetData>
    <row r="1" spans="1:15" ht="26" x14ac:dyDescent="0.7">
      <c r="A1" s="144" t="s">
        <v>46</v>
      </c>
      <c r="B1" s="141" t="s">
        <v>67</v>
      </c>
      <c r="C1" s="158">
        <f>'Subrecipient Info'!B5</f>
        <v>0</v>
      </c>
      <c r="D1" s="158"/>
    </row>
    <row r="3" spans="1:15" s="25" customFormat="1" ht="29" x14ac:dyDescent="0.35">
      <c r="B3" s="40" t="s">
        <v>70</v>
      </c>
      <c r="C3" s="40" t="s">
        <v>71</v>
      </c>
    </row>
    <row r="4" spans="1:15" x14ac:dyDescent="0.35">
      <c r="A4" s="2" t="s">
        <v>210</v>
      </c>
      <c r="B4" s="47">
        <f>J34</f>
        <v>0</v>
      </c>
      <c r="C4" s="47">
        <f>K34</f>
        <v>0</v>
      </c>
      <c r="D4" s="25"/>
      <c r="E4" s="25"/>
      <c r="F4" s="25"/>
    </row>
    <row r="7" spans="1:15" ht="28" customHeight="1" x14ac:dyDescent="0.35">
      <c r="A7" s="165" t="s">
        <v>211</v>
      </c>
      <c r="B7" s="165"/>
      <c r="C7" s="165"/>
      <c r="D7" s="165"/>
      <c r="E7" s="165"/>
      <c r="F7" s="165"/>
    </row>
    <row r="8" spans="1:15" ht="7" customHeight="1" x14ac:dyDescent="0.35">
      <c r="A8" s="75"/>
      <c r="B8" s="75"/>
      <c r="C8" s="75"/>
      <c r="D8" s="75"/>
      <c r="E8" s="75"/>
      <c r="F8" s="75"/>
    </row>
    <row r="9" spans="1:15" ht="19" customHeight="1" x14ac:dyDescent="0.45">
      <c r="A9" s="83" t="s">
        <v>212</v>
      </c>
      <c r="B9" s="75"/>
      <c r="C9" s="75"/>
      <c r="D9" s="75"/>
      <c r="E9" s="75"/>
      <c r="F9" s="75"/>
    </row>
    <row r="10" spans="1:15" ht="43.5" x14ac:dyDescent="0.35">
      <c r="A10" s="23" t="s">
        <v>171</v>
      </c>
      <c r="B10" s="23" t="s">
        <v>74</v>
      </c>
      <c r="C10" s="74" t="s">
        <v>172</v>
      </c>
      <c r="D10" s="77" t="s">
        <v>114</v>
      </c>
      <c r="E10" s="77" t="s">
        <v>173</v>
      </c>
      <c r="F10" s="77" t="s">
        <v>200</v>
      </c>
      <c r="G10" s="77" t="s">
        <v>174</v>
      </c>
      <c r="H10" s="77" t="s">
        <v>175</v>
      </c>
      <c r="I10" s="23" t="s">
        <v>165</v>
      </c>
      <c r="J10" s="77" t="s">
        <v>117</v>
      </c>
      <c r="K10" s="53" t="s">
        <v>118</v>
      </c>
    </row>
    <row r="11" spans="1:15" ht="29" x14ac:dyDescent="0.35">
      <c r="A11" s="55" t="s">
        <v>213</v>
      </c>
      <c r="B11" s="55" t="s">
        <v>120</v>
      </c>
      <c r="C11" s="76">
        <v>150</v>
      </c>
      <c r="D11" s="60" t="s">
        <v>124</v>
      </c>
      <c r="E11" s="59" t="s">
        <v>177</v>
      </c>
      <c r="F11" s="59" t="s">
        <v>177</v>
      </c>
      <c r="G11" s="60">
        <v>5</v>
      </c>
      <c r="H11" s="60">
        <v>5</v>
      </c>
      <c r="I11" s="79">
        <f>SUM(J11,K11,M11,N11,O11)</f>
        <v>1500</v>
      </c>
      <c r="J11" s="62">
        <f>$C11*G11</f>
        <v>750</v>
      </c>
      <c r="K11" s="117">
        <f>$C11*H11</f>
        <v>750</v>
      </c>
    </row>
    <row r="13" spans="1:15" s="25" customFormat="1" ht="58" x14ac:dyDescent="0.35">
      <c r="A13" s="23" t="s">
        <v>171</v>
      </c>
      <c r="B13" s="23" t="s">
        <v>74</v>
      </c>
      <c r="C13" s="74" t="s">
        <v>172</v>
      </c>
      <c r="D13" s="77" t="s">
        <v>122</v>
      </c>
      <c r="E13" s="77" t="s">
        <v>178</v>
      </c>
      <c r="F13" s="77" t="s">
        <v>205</v>
      </c>
      <c r="G13" s="77" t="s">
        <v>174</v>
      </c>
      <c r="H13" s="77" t="s">
        <v>175</v>
      </c>
      <c r="I13" s="23" t="s">
        <v>165</v>
      </c>
      <c r="J13" s="53" t="s">
        <v>70</v>
      </c>
      <c r="K13" s="53" t="s">
        <v>71</v>
      </c>
      <c r="M13"/>
      <c r="N13"/>
      <c r="O13"/>
    </row>
    <row r="14" spans="1:15" x14ac:dyDescent="0.35">
      <c r="A14" s="44"/>
      <c r="B14" s="44"/>
      <c r="C14" s="132"/>
      <c r="D14" s="134"/>
      <c r="E14" s="134"/>
      <c r="F14" s="134"/>
      <c r="G14" s="134"/>
      <c r="H14" s="134"/>
      <c r="I14" s="31">
        <f t="shared" ref="I14:I33" si="0">SUM(J14,K14)</f>
        <v>0</v>
      </c>
      <c r="J14" s="17">
        <f t="shared" ref="J14:J33" si="1">$C14*G14</f>
        <v>0</v>
      </c>
      <c r="K14" s="17">
        <f t="shared" ref="K14:K33" si="2">$C14*H14</f>
        <v>0</v>
      </c>
    </row>
    <row r="15" spans="1:15" x14ac:dyDescent="0.35">
      <c r="A15" s="44"/>
      <c r="B15" s="44"/>
      <c r="C15" s="132"/>
      <c r="D15" s="134"/>
      <c r="E15" s="134"/>
      <c r="F15" s="134"/>
      <c r="G15" s="134"/>
      <c r="H15" s="134"/>
      <c r="I15" s="31">
        <f t="shared" si="0"/>
        <v>0</v>
      </c>
      <c r="J15" s="17">
        <f t="shared" si="1"/>
        <v>0</v>
      </c>
      <c r="K15" s="17">
        <f t="shared" si="2"/>
        <v>0</v>
      </c>
    </row>
    <row r="16" spans="1:15" x14ac:dyDescent="0.35">
      <c r="A16" s="44"/>
      <c r="B16" s="44"/>
      <c r="C16" s="132"/>
      <c r="D16" s="134"/>
      <c r="E16" s="134"/>
      <c r="F16" s="134"/>
      <c r="G16" s="134"/>
      <c r="H16" s="134"/>
      <c r="I16" s="31">
        <f t="shared" si="0"/>
        <v>0</v>
      </c>
      <c r="J16" s="17">
        <f t="shared" si="1"/>
        <v>0</v>
      </c>
      <c r="K16" s="17">
        <f t="shared" si="2"/>
        <v>0</v>
      </c>
    </row>
    <row r="17" spans="1:11" x14ac:dyDescent="0.35">
      <c r="A17" s="44"/>
      <c r="B17" s="44"/>
      <c r="C17" s="132"/>
      <c r="D17" s="134"/>
      <c r="E17" s="134"/>
      <c r="F17" s="134"/>
      <c r="G17" s="134"/>
      <c r="H17" s="134"/>
      <c r="I17" s="31">
        <f t="shared" si="0"/>
        <v>0</v>
      </c>
      <c r="J17" s="17">
        <f t="shared" si="1"/>
        <v>0</v>
      </c>
      <c r="K17" s="17">
        <f t="shared" si="2"/>
        <v>0</v>
      </c>
    </row>
    <row r="18" spans="1:11" x14ac:dyDescent="0.35">
      <c r="A18" s="44"/>
      <c r="B18" s="44"/>
      <c r="C18" s="132"/>
      <c r="D18" s="134"/>
      <c r="E18" s="134"/>
      <c r="F18" s="134"/>
      <c r="G18" s="134"/>
      <c r="H18" s="134"/>
      <c r="I18" s="31">
        <f t="shared" si="0"/>
        <v>0</v>
      </c>
      <c r="J18" s="17">
        <f t="shared" si="1"/>
        <v>0</v>
      </c>
      <c r="K18" s="17">
        <f t="shared" si="2"/>
        <v>0</v>
      </c>
    </row>
    <row r="19" spans="1:11" x14ac:dyDescent="0.35">
      <c r="A19" s="44"/>
      <c r="B19" s="44"/>
      <c r="C19" s="132"/>
      <c r="D19" s="134"/>
      <c r="E19" s="134"/>
      <c r="F19" s="134"/>
      <c r="G19" s="134"/>
      <c r="H19" s="134"/>
      <c r="I19" s="31">
        <f t="shared" si="0"/>
        <v>0</v>
      </c>
      <c r="J19" s="17">
        <f t="shared" si="1"/>
        <v>0</v>
      </c>
      <c r="K19" s="17">
        <f t="shared" si="2"/>
        <v>0</v>
      </c>
    </row>
    <row r="20" spans="1:11" x14ac:dyDescent="0.35">
      <c r="A20" s="44"/>
      <c r="B20" s="44"/>
      <c r="C20" s="132"/>
      <c r="D20" s="134"/>
      <c r="E20" s="134"/>
      <c r="F20" s="134"/>
      <c r="G20" s="134"/>
      <c r="H20" s="134"/>
      <c r="I20" s="31">
        <f t="shared" si="0"/>
        <v>0</v>
      </c>
      <c r="J20" s="17">
        <f t="shared" si="1"/>
        <v>0</v>
      </c>
      <c r="K20" s="17">
        <f t="shared" si="2"/>
        <v>0</v>
      </c>
    </row>
    <row r="21" spans="1:11" x14ac:dyDescent="0.35">
      <c r="A21" s="44"/>
      <c r="B21" s="44"/>
      <c r="C21" s="132"/>
      <c r="D21" s="134"/>
      <c r="E21" s="134"/>
      <c r="F21" s="134"/>
      <c r="G21" s="134"/>
      <c r="H21" s="134"/>
      <c r="I21" s="31">
        <f t="shared" si="0"/>
        <v>0</v>
      </c>
      <c r="J21" s="17">
        <f t="shared" si="1"/>
        <v>0</v>
      </c>
      <c r="K21" s="17">
        <f t="shared" si="2"/>
        <v>0</v>
      </c>
    </row>
    <row r="22" spans="1:11" x14ac:dyDescent="0.35">
      <c r="A22" s="44"/>
      <c r="B22" s="44"/>
      <c r="C22" s="132"/>
      <c r="D22" s="134"/>
      <c r="E22" s="134"/>
      <c r="F22" s="134"/>
      <c r="G22" s="134"/>
      <c r="H22" s="134"/>
      <c r="I22" s="31">
        <f t="shared" si="0"/>
        <v>0</v>
      </c>
      <c r="J22" s="17">
        <f t="shared" si="1"/>
        <v>0</v>
      </c>
      <c r="K22" s="17">
        <f t="shared" si="2"/>
        <v>0</v>
      </c>
    </row>
    <row r="23" spans="1:11" x14ac:dyDescent="0.35">
      <c r="A23" s="44"/>
      <c r="B23" s="44"/>
      <c r="C23" s="132"/>
      <c r="D23" s="134"/>
      <c r="E23" s="134"/>
      <c r="F23" s="134"/>
      <c r="G23" s="134"/>
      <c r="H23" s="134"/>
      <c r="I23" s="31">
        <f t="shared" si="0"/>
        <v>0</v>
      </c>
      <c r="J23" s="17">
        <f t="shared" si="1"/>
        <v>0</v>
      </c>
      <c r="K23" s="17">
        <f t="shared" si="2"/>
        <v>0</v>
      </c>
    </row>
    <row r="24" spans="1:11" x14ac:dyDescent="0.35">
      <c r="A24" s="44"/>
      <c r="B24" s="44"/>
      <c r="C24" s="132"/>
      <c r="D24" s="134"/>
      <c r="E24" s="134"/>
      <c r="F24" s="134"/>
      <c r="G24" s="134"/>
      <c r="H24" s="134"/>
      <c r="I24" s="31">
        <f t="shared" si="0"/>
        <v>0</v>
      </c>
      <c r="J24" s="17">
        <f t="shared" si="1"/>
        <v>0</v>
      </c>
      <c r="K24" s="17">
        <f t="shared" si="2"/>
        <v>0</v>
      </c>
    </row>
    <row r="25" spans="1:11" x14ac:dyDescent="0.35">
      <c r="A25" s="44"/>
      <c r="B25" s="44"/>
      <c r="C25" s="132"/>
      <c r="D25" s="134"/>
      <c r="E25" s="134"/>
      <c r="F25" s="134"/>
      <c r="G25" s="134"/>
      <c r="H25" s="134"/>
      <c r="I25" s="31">
        <f t="shared" si="0"/>
        <v>0</v>
      </c>
      <c r="J25" s="17">
        <f t="shared" si="1"/>
        <v>0</v>
      </c>
      <c r="K25" s="17">
        <f t="shared" si="2"/>
        <v>0</v>
      </c>
    </row>
    <row r="26" spans="1:11" x14ac:dyDescent="0.35">
      <c r="A26" s="44"/>
      <c r="B26" s="44"/>
      <c r="C26" s="132"/>
      <c r="D26" s="134"/>
      <c r="E26" s="134"/>
      <c r="F26" s="134"/>
      <c r="G26" s="134"/>
      <c r="H26" s="134"/>
      <c r="I26" s="31">
        <f t="shared" si="0"/>
        <v>0</v>
      </c>
      <c r="J26" s="17">
        <f t="shared" si="1"/>
        <v>0</v>
      </c>
      <c r="K26" s="17">
        <f t="shared" si="2"/>
        <v>0</v>
      </c>
    </row>
    <row r="27" spans="1:11" x14ac:dyDescent="0.35">
      <c r="A27" s="44"/>
      <c r="B27" s="44"/>
      <c r="C27" s="132"/>
      <c r="D27" s="134"/>
      <c r="E27" s="134"/>
      <c r="F27" s="134"/>
      <c r="G27" s="135"/>
      <c r="H27" s="135"/>
      <c r="I27" s="31">
        <f t="shared" si="0"/>
        <v>0</v>
      </c>
      <c r="J27" s="17">
        <f t="shared" si="1"/>
        <v>0</v>
      </c>
      <c r="K27" s="17">
        <f t="shared" si="2"/>
        <v>0</v>
      </c>
    </row>
    <row r="28" spans="1:11" x14ac:dyDescent="0.35">
      <c r="A28" s="44"/>
      <c r="B28" s="44"/>
      <c r="C28" s="132"/>
      <c r="D28" s="134"/>
      <c r="E28" s="134"/>
      <c r="F28" s="134"/>
      <c r="G28" s="135"/>
      <c r="H28" s="135"/>
      <c r="I28" s="31">
        <f t="shared" si="0"/>
        <v>0</v>
      </c>
      <c r="J28" s="17">
        <f t="shared" si="1"/>
        <v>0</v>
      </c>
      <c r="K28" s="17">
        <f t="shared" si="2"/>
        <v>0</v>
      </c>
    </row>
    <row r="29" spans="1:11" x14ac:dyDescent="0.35">
      <c r="A29" s="44"/>
      <c r="B29" s="44"/>
      <c r="C29" s="132"/>
      <c r="D29" s="134"/>
      <c r="E29" s="134"/>
      <c r="F29" s="134"/>
      <c r="G29" s="135"/>
      <c r="H29" s="135"/>
      <c r="I29" s="31">
        <f t="shared" si="0"/>
        <v>0</v>
      </c>
      <c r="J29" s="17">
        <f t="shared" si="1"/>
        <v>0</v>
      </c>
      <c r="K29" s="17">
        <f t="shared" si="2"/>
        <v>0</v>
      </c>
    </row>
    <row r="30" spans="1:11" x14ac:dyDescent="0.35">
      <c r="A30" s="44"/>
      <c r="B30" s="44"/>
      <c r="C30" s="132"/>
      <c r="D30" s="134"/>
      <c r="E30" s="134"/>
      <c r="F30" s="134"/>
      <c r="G30" s="135"/>
      <c r="H30" s="135"/>
      <c r="I30" s="31">
        <f t="shared" si="0"/>
        <v>0</v>
      </c>
      <c r="J30" s="17">
        <f t="shared" si="1"/>
        <v>0</v>
      </c>
      <c r="K30" s="17">
        <f t="shared" si="2"/>
        <v>0</v>
      </c>
    </row>
    <row r="31" spans="1:11" x14ac:dyDescent="0.35">
      <c r="A31" s="44"/>
      <c r="B31" s="44"/>
      <c r="C31" s="132"/>
      <c r="D31" s="134"/>
      <c r="E31" s="134"/>
      <c r="F31" s="134"/>
      <c r="G31" s="135"/>
      <c r="H31" s="135"/>
      <c r="I31" s="31">
        <f t="shared" si="0"/>
        <v>0</v>
      </c>
      <c r="J31" s="17">
        <f t="shared" si="1"/>
        <v>0</v>
      </c>
      <c r="K31" s="17">
        <f t="shared" si="2"/>
        <v>0</v>
      </c>
    </row>
    <row r="32" spans="1:11" x14ac:dyDescent="0.35">
      <c r="A32" s="44"/>
      <c r="B32" s="44"/>
      <c r="C32" s="132"/>
      <c r="D32" s="134"/>
      <c r="E32" s="134"/>
      <c r="F32" s="134"/>
      <c r="G32" s="135"/>
      <c r="H32" s="135"/>
      <c r="I32" s="31">
        <f t="shared" si="0"/>
        <v>0</v>
      </c>
      <c r="J32" s="17">
        <f t="shared" si="1"/>
        <v>0</v>
      </c>
      <c r="K32" s="17">
        <f t="shared" si="2"/>
        <v>0</v>
      </c>
    </row>
    <row r="33" spans="1:11" x14ac:dyDescent="0.35">
      <c r="A33" s="44"/>
      <c r="B33" s="44"/>
      <c r="C33" s="132"/>
      <c r="D33" s="134"/>
      <c r="E33" s="134"/>
      <c r="F33" s="134"/>
      <c r="G33" s="135"/>
      <c r="H33" s="135"/>
      <c r="I33" s="31">
        <f t="shared" si="0"/>
        <v>0</v>
      </c>
      <c r="J33" s="17">
        <f t="shared" si="1"/>
        <v>0</v>
      </c>
      <c r="K33" s="17">
        <f t="shared" si="2"/>
        <v>0</v>
      </c>
    </row>
    <row r="34" spans="1:11" x14ac:dyDescent="0.35">
      <c r="D34" s="126" t="s">
        <v>121</v>
      </c>
      <c r="E34" s="51" t="s">
        <v>179</v>
      </c>
      <c r="I34" s="1">
        <f>SUM(I14:I33)</f>
        <v>0</v>
      </c>
      <c r="J34" s="1">
        <f>SUM(J14:J33)</f>
        <v>0</v>
      </c>
      <c r="K34" s="1">
        <f>SUM(K14:K33)</f>
        <v>0</v>
      </c>
    </row>
    <row r="35" spans="1:11" ht="18.5" x14ac:dyDescent="0.45">
      <c r="A35" s="83" t="s">
        <v>214</v>
      </c>
      <c r="D35" s="126" t="s">
        <v>124</v>
      </c>
      <c r="E35" s="51" t="s">
        <v>177</v>
      </c>
    </row>
    <row r="36" spans="1:11" x14ac:dyDescent="0.35">
      <c r="A36" s="80" t="s">
        <v>181</v>
      </c>
      <c r="B36" s="185" t="s">
        <v>182</v>
      </c>
      <c r="C36" s="185"/>
      <c r="D36" s="185"/>
      <c r="E36" s="185"/>
      <c r="F36" s="185"/>
      <c r="G36" s="185"/>
    </row>
    <row r="37" spans="1:11" ht="29" x14ac:dyDescent="0.35">
      <c r="A37" s="81" t="str">
        <f>A11</f>
        <v>Word Processing Software Licenses</v>
      </c>
      <c r="B37" s="169" t="s">
        <v>215</v>
      </c>
      <c r="C37" s="170"/>
      <c r="D37" s="170"/>
      <c r="E37" s="170"/>
      <c r="F37" s="170"/>
      <c r="G37" s="171"/>
    </row>
    <row r="38" spans="1:11" x14ac:dyDescent="0.35">
      <c r="A38" s="82">
        <f>A14</f>
        <v>0</v>
      </c>
      <c r="B38" s="159"/>
      <c r="C38" s="160"/>
      <c r="D38" s="160"/>
      <c r="E38" s="160"/>
      <c r="F38" s="160"/>
      <c r="G38" s="161"/>
    </row>
    <row r="39" spans="1:11" x14ac:dyDescent="0.35">
      <c r="A39" s="82">
        <f t="shared" ref="A39:A57" si="3">A15</f>
        <v>0</v>
      </c>
      <c r="B39" s="159"/>
      <c r="C39" s="160"/>
      <c r="D39" s="160"/>
      <c r="E39" s="160"/>
      <c r="F39" s="160"/>
      <c r="G39" s="161"/>
    </row>
    <row r="40" spans="1:11" x14ac:dyDescent="0.35">
      <c r="A40" s="82">
        <f t="shared" si="3"/>
        <v>0</v>
      </c>
      <c r="B40" s="159"/>
      <c r="C40" s="160"/>
      <c r="D40" s="160"/>
      <c r="E40" s="160"/>
      <c r="F40" s="160"/>
      <c r="G40" s="161"/>
    </row>
    <row r="41" spans="1:11" x14ac:dyDescent="0.35">
      <c r="A41" s="82">
        <f t="shared" si="3"/>
        <v>0</v>
      </c>
      <c r="B41" s="159"/>
      <c r="C41" s="160"/>
      <c r="D41" s="160"/>
      <c r="E41" s="160"/>
      <c r="F41" s="160"/>
      <c r="G41" s="161"/>
    </row>
    <row r="42" spans="1:11" x14ac:dyDescent="0.35">
      <c r="A42" s="82">
        <f t="shared" si="3"/>
        <v>0</v>
      </c>
      <c r="B42" s="159"/>
      <c r="C42" s="160"/>
      <c r="D42" s="160"/>
      <c r="E42" s="160"/>
      <c r="F42" s="160"/>
      <c r="G42" s="161"/>
    </row>
    <row r="43" spans="1:11" x14ac:dyDescent="0.35">
      <c r="A43" s="82">
        <f t="shared" si="3"/>
        <v>0</v>
      </c>
      <c r="B43" s="159"/>
      <c r="C43" s="160"/>
      <c r="D43" s="160"/>
      <c r="E43" s="160"/>
      <c r="F43" s="160"/>
      <c r="G43" s="161"/>
    </row>
    <row r="44" spans="1:11" x14ac:dyDescent="0.35">
      <c r="A44" s="82">
        <f t="shared" si="3"/>
        <v>0</v>
      </c>
      <c r="B44" s="159"/>
      <c r="C44" s="160"/>
      <c r="D44" s="160"/>
      <c r="E44" s="160"/>
      <c r="F44" s="160"/>
      <c r="G44" s="161"/>
    </row>
    <row r="45" spans="1:11" x14ac:dyDescent="0.35">
      <c r="A45" s="82">
        <f t="shared" si="3"/>
        <v>0</v>
      </c>
      <c r="B45" s="159"/>
      <c r="C45" s="160"/>
      <c r="D45" s="160"/>
      <c r="E45" s="160"/>
      <c r="F45" s="160"/>
      <c r="G45" s="161"/>
    </row>
    <row r="46" spans="1:11" x14ac:dyDescent="0.35">
      <c r="A46" s="82">
        <f t="shared" si="3"/>
        <v>0</v>
      </c>
      <c r="B46" s="159"/>
      <c r="C46" s="160"/>
      <c r="D46" s="160"/>
      <c r="E46" s="160"/>
      <c r="F46" s="160"/>
      <c r="G46" s="161"/>
    </row>
    <row r="47" spans="1:11" x14ac:dyDescent="0.35">
      <c r="A47" s="82">
        <f t="shared" si="3"/>
        <v>0</v>
      </c>
      <c r="B47" s="159"/>
      <c r="C47" s="160"/>
      <c r="D47" s="160"/>
      <c r="E47" s="160"/>
      <c r="F47" s="160"/>
      <c r="G47" s="161"/>
    </row>
    <row r="48" spans="1:11" x14ac:dyDescent="0.35">
      <c r="A48" s="82">
        <f t="shared" si="3"/>
        <v>0</v>
      </c>
      <c r="B48" s="159"/>
      <c r="C48" s="160"/>
      <c r="D48" s="160"/>
      <c r="E48" s="160"/>
      <c r="F48" s="160"/>
      <c r="G48" s="161"/>
    </row>
    <row r="49" spans="1:7" x14ac:dyDescent="0.35">
      <c r="A49" s="82">
        <f t="shared" si="3"/>
        <v>0</v>
      </c>
      <c r="B49" s="159"/>
      <c r="C49" s="160"/>
      <c r="D49" s="160"/>
      <c r="E49" s="160"/>
      <c r="F49" s="160"/>
      <c r="G49" s="161"/>
    </row>
    <row r="50" spans="1:7" x14ac:dyDescent="0.35">
      <c r="A50" s="82">
        <f t="shared" si="3"/>
        <v>0</v>
      </c>
      <c r="B50" s="159"/>
      <c r="C50" s="160"/>
      <c r="D50" s="160"/>
      <c r="E50" s="160"/>
      <c r="F50" s="160"/>
      <c r="G50" s="161"/>
    </row>
    <row r="51" spans="1:7" x14ac:dyDescent="0.35">
      <c r="A51" s="82">
        <f t="shared" si="3"/>
        <v>0</v>
      </c>
      <c r="B51" s="159"/>
      <c r="C51" s="160"/>
      <c r="D51" s="160"/>
      <c r="E51" s="160"/>
      <c r="F51" s="160"/>
      <c r="G51" s="161"/>
    </row>
    <row r="52" spans="1:7" x14ac:dyDescent="0.35">
      <c r="A52" s="82">
        <f t="shared" si="3"/>
        <v>0</v>
      </c>
      <c r="B52" s="159"/>
      <c r="C52" s="160"/>
      <c r="D52" s="160"/>
      <c r="E52" s="160"/>
      <c r="F52" s="160"/>
      <c r="G52" s="161"/>
    </row>
    <row r="53" spans="1:7" x14ac:dyDescent="0.35">
      <c r="A53" s="82">
        <f t="shared" si="3"/>
        <v>0</v>
      </c>
      <c r="B53" s="159"/>
      <c r="C53" s="160"/>
      <c r="D53" s="160"/>
      <c r="E53" s="160"/>
      <c r="F53" s="160"/>
      <c r="G53" s="161"/>
    </row>
    <row r="54" spans="1:7" x14ac:dyDescent="0.35">
      <c r="A54" s="82">
        <f t="shared" si="3"/>
        <v>0</v>
      </c>
      <c r="B54" s="159"/>
      <c r="C54" s="160"/>
      <c r="D54" s="160"/>
      <c r="E54" s="160"/>
      <c r="F54" s="160"/>
      <c r="G54" s="161"/>
    </row>
    <row r="55" spans="1:7" x14ac:dyDescent="0.35">
      <c r="A55" s="82">
        <f t="shared" si="3"/>
        <v>0</v>
      </c>
      <c r="B55" s="159"/>
      <c r="C55" s="160"/>
      <c r="D55" s="160"/>
      <c r="E55" s="160"/>
      <c r="F55" s="160"/>
      <c r="G55" s="161"/>
    </row>
    <row r="56" spans="1:7" x14ac:dyDescent="0.35">
      <c r="A56" s="82">
        <f t="shared" si="3"/>
        <v>0</v>
      </c>
      <c r="B56" s="159"/>
      <c r="C56" s="160"/>
      <c r="D56" s="160"/>
      <c r="E56" s="160"/>
      <c r="F56" s="160"/>
      <c r="G56" s="161"/>
    </row>
    <row r="57" spans="1:7" x14ac:dyDescent="0.35">
      <c r="A57" s="82">
        <f t="shared" si="3"/>
        <v>0</v>
      </c>
      <c r="B57" s="159"/>
      <c r="C57" s="160"/>
      <c r="D57" s="160"/>
      <c r="E57" s="160"/>
      <c r="F57" s="160"/>
      <c r="G57" s="161"/>
    </row>
    <row r="60" spans="1:7" ht="18.5" x14ac:dyDescent="0.45">
      <c r="A60" s="15" t="s">
        <v>216</v>
      </c>
    </row>
    <row r="61" spans="1:7" hidden="1" x14ac:dyDescent="0.35"/>
    <row r="62" spans="1:7" hidden="1" x14ac:dyDescent="0.35">
      <c r="A62" s="14" t="s">
        <v>217</v>
      </c>
    </row>
    <row r="63" spans="1:7" hidden="1" x14ac:dyDescent="0.35">
      <c r="A63" s="4"/>
      <c r="B63" s="162" t="s">
        <v>144</v>
      </c>
      <c r="C63" s="163"/>
      <c r="D63" s="163"/>
      <c r="E63" s="163"/>
      <c r="F63" s="163"/>
      <c r="G63" s="164"/>
    </row>
    <row r="64" spans="1:7" s="25" customFormat="1" hidden="1" x14ac:dyDescent="0.35">
      <c r="A64" s="20"/>
      <c r="B64" s="36" t="s">
        <v>69</v>
      </c>
      <c r="C64" s="40" t="s">
        <v>117</v>
      </c>
      <c r="D64" s="40" t="s">
        <v>118</v>
      </c>
      <c r="E64" s="40" t="s">
        <v>131</v>
      </c>
      <c r="F64" s="40" t="s">
        <v>132</v>
      </c>
      <c r="G64" s="40" t="s">
        <v>133</v>
      </c>
    </row>
    <row r="65" spans="1:7" hidden="1" x14ac:dyDescent="0.35">
      <c r="A65" s="19" t="str">
        <f>'Summary Tables'!A10</f>
        <v>Admin</v>
      </c>
      <c r="B65" s="22">
        <f>SUM(C65:G65)</f>
        <v>0</v>
      </c>
      <c r="C65" s="21">
        <f t="shared" ref="C65:C77" si="4">SUMIF($B$14:$B$33, $A65, J$14:J$33)</f>
        <v>0</v>
      </c>
      <c r="D65" s="21">
        <f t="shared" ref="D65:D77" si="5">SUMIF($B$14:$B$33, $A65, K$14:K$33)</f>
        <v>0</v>
      </c>
      <c r="E65" s="21">
        <f t="shared" ref="E65:E77" si="6">SUMIF($B$14:$B$33, $A65, M$14:M$33)</f>
        <v>0</v>
      </c>
      <c r="F65" s="21">
        <f t="shared" ref="F65:F77" si="7">SUMIF($B$14:$B$33, $A65, N$14:N$33)</f>
        <v>0</v>
      </c>
      <c r="G65" s="21">
        <f t="shared" ref="G65:G77" si="8">SUMIF($B$14:$B$33, $A65, O$14:O$33)</f>
        <v>0</v>
      </c>
    </row>
    <row r="66" spans="1:7" hidden="1" x14ac:dyDescent="0.35">
      <c r="A66" s="19" t="str">
        <f>'Summary Tables'!A11</f>
        <v>[Fill in Initiative name]1</v>
      </c>
      <c r="B66" s="22">
        <f t="shared" ref="B66:B77" si="9">SUM(C66:G66)</f>
        <v>0</v>
      </c>
      <c r="C66" s="21">
        <f t="shared" si="4"/>
        <v>0</v>
      </c>
      <c r="D66" s="21">
        <f t="shared" si="5"/>
        <v>0</v>
      </c>
      <c r="E66" s="21">
        <f t="shared" si="6"/>
        <v>0</v>
      </c>
      <c r="F66" s="21">
        <f t="shared" si="7"/>
        <v>0</v>
      </c>
      <c r="G66" s="21">
        <f t="shared" si="8"/>
        <v>0</v>
      </c>
    </row>
    <row r="67" spans="1:7" hidden="1" x14ac:dyDescent="0.35">
      <c r="A67" s="19" t="str">
        <f>'Summary Tables'!A12</f>
        <v>[Fill in Initiative name]2</v>
      </c>
      <c r="B67" s="22">
        <f t="shared" si="9"/>
        <v>0</v>
      </c>
      <c r="C67" s="21">
        <f t="shared" si="4"/>
        <v>0</v>
      </c>
      <c r="D67" s="21">
        <f t="shared" si="5"/>
        <v>0</v>
      </c>
      <c r="E67" s="21">
        <f t="shared" si="6"/>
        <v>0</v>
      </c>
      <c r="F67" s="21">
        <f t="shared" si="7"/>
        <v>0</v>
      </c>
      <c r="G67" s="21">
        <f t="shared" si="8"/>
        <v>0</v>
      </c>
    </row>
    <row r="68" spans="1:7" hidden="1" x14ac:dyDescent="0.35">
      <c r="A68" s="19" t="str">
        <f>'Summary Tables'!A13</f>
        <v>[Fill in Initiative name]3</v>
      </c>
      <c r="B68" s="22">
        <f t="shared" si="9"/>
        <v>0</v>
      </c>
      <c r="C68" s="21">
        <f t="shared" si="4"/>
        <v>0</v>
      </c>
      <c r="D68" s="21">
        <f t="shared" si="5"/>
        <v>0</v>
      </c>
      <c r="E68" s="21">
        <f t="shared" si="6"/>
        <v>0</v>
      </c>
      <c r="F68" s="21">
        <f t="shared" si="7"/>
        <v>0</v>
      </c>
      <c r="G68" s="21">
        <f t="shared" si="8"/>
        <v>0</v>
      </c>
    </row>
    <row r="69" spans="1:7" hidden="1" x14ac:dyDescent="0.35">
      <c r="A69" s="19" t="str">
        <f>'Summary Tables'!A14</f>
        <v>[Fill in Initiative name]4</v>
      </c>
      <c r="B69" s="22">
        <f t="shared" si="9"/>
        <v>0</v>
      </c>
      <c r="C69" s="21">
        <f t="shared" si="4"/>
        <v>0</v>
      </c>
      <c r="D69" s="21">
        <f t="shared" si="5"/>
        <v>0</v>
      </c>
      <c r="E69" s="21">
        <f t="shared" si="6"/>
        <v>0</v>
      </c>
      <c r="F69" s="21">
        <f t="shared" si="7"/>
        <v>0</v>
      </c>
      <c r="G69" s="21">
        <f t="shared" si="8"/>
        <v>0</v>
      </c>
    </row>
    <row r="70" spans="1:7" hidden="1" x14ac:dyDescent="0.35">
      <c r="A70" s="19" t="str">
        <f>'Summary Tables'!A15</f>
        <v>[Fill in Initiative name]5</v>
      </c>
      <c r="B70" s="22">
        <f t="shared" si="9"/>
        <v>0</v>
      </c>
      <c r="C70" s="21">
        <f t="shared" si="4"/>
        <v>0</v>
      </c>
      <c r="D70" s="21">
        <f t="shared" si="5"/>
        <v>0</v>
      </c>
      <c r="E70" s="21">
        <f t="shared" si="6"/>
        <v>0</v>
      </c>
      <c r="F70" s="21">
        <f t="shared" si="7"/>
        <v>0</v>
      </c>
      <c r="G70" s="21">
        <f t="shared" si="8"/>
        <v>0</v>
      </c>
    </row>
    <row r="71" spans="1:7" hidden="1" x14ac:dyDescent="0.35">
      <c r="A71" s="19" t="str">
        <f>'Summary Tables'!A16</f>
        <v>[Fill in Initiative name]6</v>
      </c>
      <c r="B71" s="22">
        <f t="shared" si="9"/>
        <v>0</v>
      </c>
      <c r="C71" s="21">
        <f t="shared" si="4"/>
        <v>0</v>
      </c>
      <c r="D71" s="21">
        <f t="shared" si="5"/>
        <v>0</v>
      </c>
      <c r="E71" s="21">
        <f t="shared" si="6"/>
        <v>0</v>
      </c>
      <c r="F71" s="21">
        <f t="shared" si="7"/>
        <v>0</v>
      </c>
      <c r="G71" s="21">
        <f t="shared" si="8"/>
        <v>0</v>
      </c>
    </row>
    <row r="72" spans="1:7" hidden="1" x14ac:dyDescent="0.35">
      <c r="A72" s="19" t="str">
        <f>'Summary Tables'!A17</f>
        <v>[Fill in Initiative name]7</v>
      </c>
      <c r="B72" s="22">
        <f t="shared" si="9"/>
        <v>0</v>
      </c>
      <c r="C72" s="21">
        <f t="shared" si="4"/>
        <v>0</v>
      </c>
      <c r="D72" s="21">
        <f t="shared" si="5"/>
        <v>0</v>
      </c>
      <c r="E72" s="21">
        <f t="shared" si="6"/>
        <v>0</v>
      </c>
      <c r="F72" s="21">
        <f t="shared" si="7"/>
        <v>0</v>
      </c>
      <c r="G72" s="21">
        <f t="shared" si="8"/>
        <v>0</v>
      </c>
    </row>
    <row r="73" spans="1:7" hidden="1" x14ac:dyDescent="0.35">
      <c r="A73" s="19" t="str">
        <f>'Summary Tables'!A18</f>
        <v>[Fill in Initiative name]8</v>
      </c>
      <c r="B73" s="22">
        <f t="shared" si="9"/>
        <v>0</v>
      </c>
      <c r="C73" s="21">
        <f t="shared" si="4"/>
        <v>0</v>
      </c>
      <c r="D73" s="21">
        <f t="shared" si="5"/>
        <v>0</v>
      </c>
      <c r="E73" s="21">
        <f t="shared" si="6"/>
        <v>0</v>
      </c>
      <c r="F73" s="21">
        <f t="shared" si="7"/>
        <v>0</v>
      </c>
      <c r="G73" s="21">
        <f t="shared" si="8"/>
        <v>0</v>
      </c>
    </row>
    <row r="74" spans="1:7" hidden="1" x14ac:dyDescent="0.35">
      <c r="A74" s="19" t="str">
        <f>'Summary Tables'!A19</f>
        <v>[Fill in Initiative name]9</v>
      </c>
      <c r="B74" s="22">
        <f t="shared" si="9"/>
        <v>0</v>
      </c>
      <c r="C74" s="21">
        <f t="shared" si="4"/>
        <v>0</v>
      </c>
      <c r="D74" s="21">
        <f t="shared" si="5"/>
        <v>0</v>
      </c>
      <c r="E74" s="21">
        <f t="shared" si="6"/>
        <v>0</v>
      </c>
      <c r="F74" s="21">
        <f t="shared" si="7"/>
        <v>0</v>
      </c>
      <c r="G74" s="21">
        <f t="shared" si="8"/>
        <v>0</v>
      </c>
    </row>
    <row r="75" spans="1:7" hidden="1" x14ac:dyDescent="0.35">
      <c r="A75" s="19" t="str">
        <f>'Summary Tables'!A20</f>
        <v>[Fill in Initiative name]10</v>
      </c>
      <c r="B75" s="22">
        <f t="shared" si="9"/>
        <v>0</v>
      </c>
      <c r="C75" s="21">
        <f t="shared" si="4"/>
        <v>0</v>
      </c>
      <c r="D75" s="21">
        <f t="shared" si="5"/>
        <v>0</v>
      </c>
      <c r="E75" s="21">
        <f t="shared" si="6"/>
        <v>0</v>
      </c>
      <c r="F75" s="21">
        <f t="shared" si="7"/>
        <v>0</v>
      </c>
      <c r="G75" s="21">
        <f t="shared" si="8"/>
        <v>0</v>
      </c>
    </row>
    <row r="76" spans="1:7" hidden="1" x14ac:dyDescent="0.35">
      <c r="A76" s="19" t="str">
        <f>'Summary Tables'!A21</f>
        <v>[Fill in Initiative name]11</v>
      </c>
      <c r="B76" s="22">
        <f t="shared" si="9"/>
        <v>0</v>
      </c>
      <c r="C76" s="21">
        <f t="shared" si="4"/>
        <v>0</v>
      </c>
      <c r="D76" s="21">
        <f t="shared" si="5"/>
        <v>0</v>
      </c>
      <c r="E76" s="21">
        <f t="shared" si="6"/>
        <v>0</v>
      </c>
      <c r="F76" s="21">
        <f t="shared" si="7"/>
        <v>0</v>
      </c>
      <c r="G76" s="21">
        <f t="shared" si="8"/>
        <v>0</v>
      </c>
    </row>
    <row r="77" spans="1:7" hidden="1" x14ac:dyDescent="0.35">
      <c r="A77" s="19" t="str">
        <f>'Summary Tables'!A22</f>
        <v>[Fill in Initiative name]12</v>
      </c>
      <c r="B77" s="22">
        <f t="shared" si="9"/>
        <v>0</v>
      </c>
      <c r="C77" s="21">
        <f t="shared" si="4"/>
        <v>0</v>
      </c>
      <c r="D77" s="21">
        <f t="shared" si="5"/>
        <v>0</v>
      </c>
      <c r="E77" s="21">
        <f t="shared" si="6"/>
        <v>0</v>
      </c>
      <c r="F77" s="21">
        <f t="shared" si="7"/>
        <v>0</v>
      </c>
      <c r="G77" s="21">
        <f t="shared" si="8"/>
        <v>0</v>
      </c>
    </row>
  </sheetData>
  <mergeCells count="25">
    <mergeCell ref="B57:G57"/>
    <mergeCell ref="B63:G63"/>
    <mergeCell ref="B51:G51"/>
    <mergeCell ref="B52:G52"/>
    <mergeCell ref="B53:G53"/>
    <mergeCell ref="B54:G54"/>
    <mergeCell ref="B55:G55"/>
    <mergeCell ref="B56:G56"/>
    <mergeCell ref="B49:G49"/>
    <mergeCell ref="B50:G50"/>
    <mergeCell ref="A7:F7"/>
    <mergeCell ref="B36:G36"/>
    <mergeCell ref="B37:G37"/>
    <mergeCell ref="B38:G38"/>
    <mergeCell ref="B39:G39"/>
    <mergeCell ref="B44:G44"/>
    <mergeCell ref="B45:G45"/>
    <mergeCell ref="B46:G46"/>
    <mergeCell ref="B47:G47"/>
    <mergeCell ref="B48:G48"/>
    <mergeCell ref="C1:D1"/>
    <mergeCell ref="B40:G40"/>
    <mergeCell ref="B41:G41"/>
    <mergeCell ref="B42:G42"/>
    <mergeCell ref="B43:G43"/>
  </mergeCells>
  <phoneticPr fontId="14" type="noConversion"/>
  <dataValidations count="2">
    <dataValidation type="list" allowBlank="1" showInputMessage="1" showErrorMessage="1" sqref="D14:D33" xr:uid="{C2A835AB-FEFB-4115-9583-B107260E088B}">
      <formula1>$D$34:$D$35</formula1>
    </dataValidation>
    <dataValidation type="list" allowBlank="1" showInputMessage="1" showErrorMessage="1" sqref="D11:F11 E14:F33" xr:uid="{825BFB61-C067-45B3-930C-77888DDFA6B0}">
      <formula1>$E$34:$E$35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9152A26-EBAD-4145-9C31-8E2172B5C94D}">
          <x14:formula1>
            <xm:f>'Summary Tables'!$A$10:$A$22</xm:f>
          </x14:formula1>
          <xm:sqref>B14:B33 A65:A77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4FEA9-15C4-45AD-B731-4943ADF1953F}">
  <dimension ref="A1:B19"/>
  <sheetViews>
    <sheetView showGridLines="0" workbookViewId="0"/>
  </sheetViews>
  <sheetFormatPr defaultColWidth="8.81640625" defaultRowHeight="16.5" x14ac:dyDescent="0.45"/>
  <cols>
    <col min="1" max="1" width="27.453125" style="145" customWidth="1"/>
    <col min="2" max="2" width="60.81640625" style="145" customWidth="1"/>
    <col min="3" max="16384" width="8.81640625" style="145"/>
  </cols>
  <sheetData>
    <row r="1" spans="1:2" ht="26" x14ac:dyDescent="0.7">
      <c r="A1" s="144" t="s">
        <v>49</v>
      </c>
    </row>
    <row r="3" spans="1:2" x14ac:dyDescent="0.45">
      <c r="A3" s="145" t="s">
        <v>50</v>
      </c>
    </row>
    <row r="4" spans="1:2" ht="10.5" customHeight="1" x14ac:dyDescent="0.45"/>
    <row r="5" spans="1:2" x14ac:dyDescent="0.45">
      <c r="A5" s="146" t="s">
        <v>51</v>
      </c>
      <c r="B5" s="147"/>
    </row>
    <row r="6" spans="1:2" x14ac:dyDescent="0.45">
      <c r="A6" s="146" t="s">
        <v>52</v>
      </c>
      <c r="B6" s="148"/>
    </row>
    <row r="7" spans="1:2" x14ac:dyDescent="0.45">
      <c r="A7" s="146" t="s">
        <v>53</v>
      </c>
      <c r="B7" s="148"/>
    </row>
    <row r="8" spans="1:2" x14ac:dyDescent="0.45">
      <c r="A8" s="146" t="s">
        <v>54</v>
      </c>
      <c r="B8" s="148"/>
    </row>
    <row r="9" spans="1:2" x14ac:dyDescent="0.45">
      <c r="A9" s="146" t="s">
        <v>55</v>
      </c>
      <c r="B9" s="148"/>
    </row>
    <row r="10" spans="1:2" x14ac:dyDescent="0.45">
      <c r="A10" s="146" t="s">
        <v>56</v>
      </c>
      <c r="B10" s="148"/>
    </row>
    <row r="11" spans="1:2" x14ac:dyDescent="0.45">
      <c r="A11" s="146" t="s">
        <v>57</v>
      </c>
      <c r="B11" s="148"/>
    </row>
    <row r="12" spans="1:2" x14ac:dyDescent="0.45">
      <c r="A12" s="146" t="s">
        <v>58</v>
      </c>
      <c r="B12" s="148"/>
    </row>
    <row r="13" spans="1:2" x14ac:dyDescent="0.45">
      <c r="A13" s="146" t="s">
        <v>59</v>
      </c>
      <c r="B13" s="148"/>
    </row>
    <row r="14" spans="1:2" x14ac:dyDescent="0.45">
      <c r="A14" s="146" t="s">
        <v>60</v>
      </c>
      <c r="B14" s="148"/>
    </row>
    <row r="15" spans="1:2" x14ac:dyDescent="0.45">
      <c r="A15" s="146" t="s">
        <v>61</v>
      </c>
      <c r="B15" s="148"/>
    </row>
    <row r="16" spans="1:2" x14ac:dyDescent="0.45">
      <c r="A16" s="146" t="s">
        <v>62</v>
      </c>
      <c r="B16" s="148"/>
    </row>
    <row r="17" spans="1:2" x14ac:dyDescent="0.45">
      <c r="A17" s="146" t="s">
        <v>63</v>
      </c>
      <c r="B17" s="148"/>
    </row>
    <row r="18" spans="1:2" x14ac:dyDescent="0.45">
      <c r="A18" s="146" t="s">
        <v>64</v>
      </c>
      <c r="B18" s="148"/>
    </row>
    <row r="19" spans="1:2" x14ac:dyDescent="0.45">
      <c r="A19" s="146" t="s">
        <v>65</v>
      </c>
      <c r="B19" s="148"/>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40ED-89E7-4526-9811-B9AEE1C70418}">
  <dimension ref="A1:G68"/>
  <sheetViews>
    <sheetView showGridLines="0" zoomScaleNormal="100" workbookViewId="0"/>
  </sheetViews>
  <sheetFormatPr defaultRowHeight="14.5" x14ac:dyDescent="0.35"/>
  <cols>
    <col min="1" max="1" width="41.54296875" customWidth="1"/>
    <col min="2" max="7" width="20.453125" customWidth="1"/>
  </cols>
  <sheetData>
    <row r="1" spans="1:4" ht="26" x14ac:dyDescent="0.7">
      <c r="A1" s="144" t="s">
        <v>66</v>
      </c>
      <c r="B1" s="141" t="s">
        <v>67</v>
      </c>
      <c r="C1" s="158">
        <f>'Subrecipient Info'!B5</f>
        <v>0</v>
      </c>
      <c r="D1" s="158"/>
    </row>
    <row r="2" spans="1:4" x14ac:dyDescent="0.35">
      <c r="A2" s="9"/>
    </row>
    <row r="3" spans="1:4" ht="18.5" x14ac:dyDescent="0.45">
      <c r="A3" s="15" t="s">
        <v>68</v>
      </c>
      <c r="C3" s="9"/>
    </row>
    <row r="4" spans="1:4" ht="29" x14ac:dyDescent="0.35">
      <c r="A4" s="39"/>
      <c r="B4" s="38" t="s">
        <v>69</v>
      </c>
      <c r="C4" s="40" t="s">
        <v>70</v>
      </c>
      <c r="D4" s="40" t="s">
        <v>71</v>
      </c>
    </row>
    <row r="5" spans="1:4" x14ac:dyDescent="0.35">
      <c r="A5" s="88" t="s">
        <v>72</v>
      </c>
      <c r="B5" s="124">
        <f>SUM(C5:D5)</f>
        <v>0</v>
      </c>
      <c r="C5" s="109">
        <f>C34</f>
        <v>0</v>
      </c>
      <c r="D5" s="109">
        <f t="shared" ref="D5" si="0">D34</f>
        <v>0</v>
      </c>
    </row>
    <row r="8" spans="1:4" ht="18.5" x14ac:dyDescent="0.45">
      <c r="A8" s="8" t="s">
        <v>73</v>
      </c>
    </row>
    <row r="9" spans="1:4" ht="29" x14ac:dyDescent="0.35">
      <c r="A9" s="38" t="s">
        <v>74</v>
      </c>
      <c r="B9" s="38" t="s">
        <v>75</v>
      </c>
      <c r="C9" s="40" t="s">
        <v>70</v>
      </c>
      <c r="D9" s="40" t="s">
        <v>71</v>
      </c>
    </row>
    <row r="10" spans="1:4" x14ac:dyDescent="0.35">
      <c r="A10" s="39" t="s">
        <v>76</v>
      </c>
      <c r="B10" s="124">
        <f t="shared" ref="B10:B22" si="1">SUM(C10:D10)</f>
        <v>0</v>
      </c>
      <c r="C10" s="109">
        <f>Personnel!C85+Fringe!C51+Travel!C87+Equipment!C65+Supplies!C65+Contractor!C67+Other!C65</f>
        <v>0</v>
      </c>
      <c r="D10" s="109">
        <f>Personnel!D85+Fringe!D51+Travel!D87+Equipment!D65+Supplies!D65+Contractor!D67+Other!D65</f>
        <v>0</v>
      </c>
    </row>
    <row r="11" spans="1:4" x14ac:dyDescent="0.35">
      <c r="A11" s="142" t="s">
        <v>77</v>
      </c>
      <c r="B11" s="124">
        <f t="shared" si="1"/>
        <v>0</v>
      </c>
      <c r="C11" s="109">
        <f>Personnel!C86+Fringe!C52+Travel!C88+Equipment!C66+Supplies!C66+Contractor!C68+Other!C66</f>
        <v>0</v>
      </c>
      <c r="D11" s="109">
        <f>Personnel!D86+Fringe!D52+Travel!D88+Equipment!D66+Supplies!D66+Contractor!D68+Other!D66</f>
        <v>0</v>
      </c>
    </row>
    <row r="12" spans="1:4" x14ac:dyDescent="0.35">
      <c r="A12" s="127" t="s">
        <v>78</v>
      </c>
      <c r="B12" s="124">
        <f t="shared" si="1"/>
        <v>0</v>
      </c>
      <c r="C12" s="109">
        <f>Personnel!C87+Fringe!C53+Travel!C89+Equipment!C67+Supplies!C67+Contractor!C69+Other!C67</f>
        <v>0</v>
      </c>
      <c r="D12" s="109">
        <f>Personnel!D87+Fringe!D53+Travel!D89+Equipment!D67+Supplies!D67+Contractor!D69+Other!D67</f>
        <v>0</v>
      </c>
    </row>
    <row r="13" spans="1:4" x14ac:dyDescent="0.35">
      <c r="A13" s="127" t="s">
        <v>79</v>
      </c>
      <c r="B13" s="124">
        <f t="shared" si="1"/>
        <v>0</v>
      </c>
      <c r="C13" s="109">
        <f>Personnel!C88+Fringe!C54+Travel!C90+Equipment!C68+Supplies!C68+Contractor!C70+Other!C68</f>
        <v>0</v>
      </c>
      <c r="D13" s="109">
        <f>Personnel!D88+Fringe!D54+Travel!D90+Equipment!D68+Supplies!D68+Contractor!D70+Other!D68</f>
        <v>0</v>
      </c>
    </row>
    <row r="14" spans="1:4" x14ac:dyDescent="0.35">
      <c r="A14" s="127" t="s">
        <v>80</v>
      </c>
      <c r="B14" s="124">
        <f t="shared" si="1"/>
        <v>0</v>
      </c>
      <c r="C14" s="109">
        <f>Personnel!C89+Fringe!C55+Travel!C91+Equipment!C69+Supplies!C69+Contractor!C71+Other!C69</f>
        <v>0</v>
      </c>
      <c r="D14" s="109">
        <f>Personnel!D89+Fringe!D55+Travel!D91+Equipment!D69+Supplies!D69+Contractor!D71+Other!D69</f>
        <v>0</v>
      </c>
    </row>
    <row r="15" spans="1:4" x14ac:dyDescent="0.35">
      <c r="A15" s="127" t="s">
        <v>81</v>
      </c>
      <c r="B15" s="124">
        <f t="shared" si="1"/>
        <v>0</v>
      </c>
      <c r="C15" s="109">
        <f>Personnel!C90+Fringe!C56+Travel!C92+Equipment!C70+Supplies!C70+Contractor!C72+Other!C70</f>
        <v>0</v>
      </c>
      <c r="D15" s="109">
        <f>Personnel!D90+Fringe!D56+Travel!D92+Equipment!D70+Supplies!D70+Contractor!D72+Other!D70</f>
        <v>0</v>
      </c>
    </row>
    <row r="16" spans="1:4" x14ac:dyDescent="0.35">
      <c r="A16" s="127" t="s">
        <v>82</v>
      </c>
      <c r="B16" s="124">
        <f t="shared" si="1"/>
        <v>0</v>
      </c>
      <c r="C16" s="109">
        <f>Personnel!C91+Fringe!C57+Travel!C93+Equipment!C71+Supplies!C71+Contractor!C73+Other!C71</f>
        <v>0</v>
      </c>
      <c r="D16" s="109">
        <f>Personnel!D91+Fringe!D57+Travel!D93+Equipment!D71+Supplies!D71+Contractor!D73+Other!D71</f>
        <v>0</v>
      </c>
    </row>
    <row r="17" spans="1:4" x14ac:dyDescent="0.35">
      <c r="A17" s="127" t="s">
        <v>83</v>
      </c>
      <c r="B17" s="124">
        <f t="shared" si="1"/>
        <v>0</v>
      </c>
      <c r="C17" s="109">
        <f>Personnel!C92+Fringe!C58+Travel!C94+Equipment!C72+Supplies!C72+Contractor!C74+Other!C72</f>
        <v>0</v>
      </c>
      <c r="D17" s="109">
        <f>Personnel!D92+Fringe!D58+Travel!D94+Equipment!D72+Supplies!D72+Contractor!D74+Other!D72</f>
        <v>0</v>
      </c>
    </row>
    <row r="18" spans="1:4" x14ac:dyDescent="0.35">
      <c r="A18" s="127" t="s">
        <v>84</v>
      </c>
      <c r="B18" s="124">
        <f t="shared" si="1"/>
        <v>0</v>
      </c>
      <c r="C18" s="109">
        <f>Personnel!C93+Fringe!C59+Travel!C95+Equipment!C73+Supplies!C73+Contractor!C75+Other!C73</f>
        <v>0</v>
      </c>
      <c r="D18" s="109">
        <f>Personnel!D93+Fringe!D59+Travel!D95+Equipment!D73+Supplies!D73+Contractor!D75+Other!D73</f>
        <v>0</v>
      </c>
    </row>
    <row r="19" spans="1:4" x14ac:dyDescent="0.35">
      <c r="A19" s="127" t="s">
        <v>85</v>
      </c>
      <c r="B19" s="124">
        <f t="shared" si="1"/>
        <v>0</v>
      </c>
      <c r="C19" s="109">
        <f>Personnel!C94+Fringe!C60+Travel!C96+Equipment!C74+Supplies!C74+Contractor!C76+Other!C74</f>
        <v>0</v>
      </c>
      <c r="D19" s="109">
        <f>Personnel!D94+Fringe!D60+Travel!D96+Equipment!D74+Supplies!D74+Contractor!D76+Other!D74</f>
        <v>0</v>
      </c>
    </row>
    <row r="20" spans="1:4" x14ac:dyDescent="0.35">
      <c r="A20" s="127" t="s">
        <v>86</v>
      </c>
      <c r="B20" s="124">
        <f t="shared" si="1"/>
        <v>0</v>
      </c>
      <c r="C20" s="109">
        <f>Personnel!C95+Fringe!C61+Travel!C97+Equipment!C75+Supplies!C75+Contractor!C77+Other!C75</f>
        <v>0</v>
      </c>
      <c r="D20" s="109">
        <f>Personnel!D95+Fringe!D61+Travel!D97+Equipment!D75+Supplies!D75+Contractor!D77+Other!D75</f>
        <v>0</v>
      </c>
    </row>
    <row r="21" spans="1:4" x14ac:dyDescent="0.35">
      <c r="A21" s="127" t="s">
        <v>87</v>
      </c>
      <c r="B21" s="124">
        <f t="shared" si="1"/>
        <v>0</v>
      </c>
      <c r="C21" s="109">
        <f>Personnel!C96+Fringe!C62+Travel!C98+Equipment!C76+Supplies!C76+Contractor!C78+Other!C76</f>
        <v>0</v>
      </c>
      <c r="D21" s="109">
        <f>Personnel!D96+Fringe!D62+Travel!D98+Equipment!D76+Supplies!D76+Contractor!D78+Other!D76</f>
        <v>0</v>
      </c>
    </row>
    <row r="22" spans="1:4" x14ac:dyDescent="0.35">
      <c r="A22" s="127" t="s">
        <v>88</v>
      </c>
      <c r="B22" s="124">
        <f t="shared" si="1"/>
        <v>0</v>
      </c>
      <c r="C22" s="109">
        <f>Personnel!C97+Fringe!C63+Travel!C99+Equipment!C77+Supplies!C77+Contractor!C79+Other!C77</f>
        <v>0</v>
      </c>
      <c r="D22" s="109">
        <f>Personnel!D97+Fringe!D63+Travel!D99+Equipment!D77+Supplies!D77+Contractor!D79+Other!D77</f>
        <v>0</v>
      </c>
    </row>
    <row r="23" spans="1:4" x14ac:dyDescent="0.35">
      <c r="A23" s="108" t="s">
        <v>89</v>
      </c>
      <c r="B23" s="125">
        <f t="shared" ref="B23:D23" si="2">SUM(B10:B22)</f>
        <v>0</v>
      </c>
      <c r="C23" s="110">
        <f t="shared" si="2"/>
        <v>0</v>
      </c>
      <c r="D23" s="110">
        <f t="shared" si="2"/>
        <v>0</v>
      </c>
    </row>
    <row r="25" spans="1:4" ht="18.5" x14ac:dyDescent="0.45">
      <c r="A25" s="15" t="s">
        <v>90</v>
      </c>
    </row>
    <row r="26" spans="1:4" ht="29" x14ac:dyDescent="0.35">
      <c r="A26" s="38" t="s">
        <v>26</v>
      </c>
      <c r="B26" s="38" t="s">
        <v>75</v>
      </c>
      <c r="C26" s="40" t="s">
        <v>70</v>
      </c>
      <c r="D26" s="40" t="s">
        <v>71</v>
      </c>
    </row>
    <row r="27" spans="1:4" x14ac:dyDescent="0.35">
      <c r="A27" s="88" t="s">
        <v>91</v>
      </c>
      <c r="B27" s="124">
        <f t="shared" ref="B27:B33" si="3">SUM(C27:D27)</f>
        <v>0</v>
      </c>
      <c r="C27" s="109">
        <f>Personnel!B4</f>
        <v>0</v>
      </c>
      <c r="D27" s="109">
        <f>Personnel!C4</f>
        <v>0</v>
      </c>
    </row>
    <row r="28" spans="1:4" x14ac:dyDescent="0.35">
      <c r="A28" s="88" t="s">
        <v>92</v>
      </c>
      <c r="B28" s="124">
        <f t="shared" si="3"/>
        <v>0</v>
      </c>
      <c r="C28" s="109">
        <f>Fringe!B4</f>
        <v>0</v>
      </c>
      <c r="D28" s="109">
        <f>Fringe!C4</f>
        <v>0</v>
      </c>
    </row>
    <row r="29" spans="1:4" x14ac:dyDescent="0.35">
      <c r="A29" s="88" t="s">
        <v>93</v>
      </c>
      <c r="B29" s="124">
        <f t="shared" si="3"/>
        <v>0</v>
      </c>
      <c r="C29" s="109">
        <f>Travel!B4</f>
        <v>0</v>
      </c>
      <c r="D29" s="109">
        <f>Travel!C4</f>
        <v>0</v>
      </c>
    </row>
    <row r="30" spans="1:4" x14ac:dyDescent="0.35">
      <c r="A30" s="88" t="s">
        <v>94</v>
      </c>
      <c r="B30" s="124">
        <f t="shared" si="3"/>
        <v>0</v>
      </c>
      <c r="C30" s="109">
        <f>Equipment!B4</f>
        <v>0</v>
      </c>
      <c r="D30" s="109">
        <f>Equipment!C4</f>
        <v>0</v>
      </c>
    </row>
    <row r="31" spans="1:4" x14ac:dyDescent="0.35">
      <c r="A31" s="88" t="s">
        <v>95</v>
      </c>
      <c r="B31" s="124">
        <f t="shared" si="3"/>
        <v>0</v>
      </c>
      <c r="C31" s="109">
        <f>Supplies!B4</f>
        <v>0</v>
      </c>
      <c r="D31" s="109">
        <f>Supplies!C4</f>
        <v>0</v>
      </c>
    </row>
    <row r="32" spans="1:4" x14ac:dyDescent="0.35">
      <c r="A32" s="88" t="s">
        <v>96</v>
      </c>
      <c r="B32" s="124">
        <f t="shared" si="3"/>
        <v>0</v>
      </c>
      <c r="C32" s="109">
        <f>Contractor!B4</f>
        <v>0</v>
      </c>
      <c r="D32" s="109">
        <f>Contractor!C4</f>
        <v>0</v>
      </c>
    </row>
    <row r="33" spans="1:7" x14ac:dyDescent="0.35">
      <c r="A33" s="88" t="s">
        <v>97</v>
      </c>
      <c r="B33" s="124">
        <f t="shared" si="3"/>
        <v>0</v>
      </c>
      <c r="C33" s="109">
        <f>Other!B4</f>
        <v>0</v>
      </c>
      <c r="D33" s="109">
        <f>Other!C4</f>
        <v>0</v>
      </c>
    </row>
    <row r="34" spans="1:7" x14ac:dyDescent="0.35">
      <c r="A34" s="108" t="s">
        <v>89</v>
      </c>
      <c r="B34" s="125">
        <f>SUM(B27:B33)</f>
        <v>0</v>
      </c>
      <c r="C34" s="110">
        <f t="shared" ref="C34:D34" si="4">SUM(C27:C33)</f>
        <v>0</v>
      </c>
      <c r="D34" s="110">
        <f t="shared" si="4"/>
        <v>0</v>
      </c>
    </row>
    <row r="36" spans="1:7" ht="18.5" x14ac:dyDescent="0.45">
      <c r="A36" s="15" t="s">
        <v>98</v>
      </c>
    </row>
    <row r="37" spans="1:7" ht="29" x14ac:dyDescent="0.35">
      <c r="A37" s="38" t="s">
        <v>26</v>
      </c>
      <c r="B37" s="38" t="s">
        <v>75</v>
      </c>
      <c r="C37" s="40" t="s">
        <v>70</v>
      </c>
      <c r="D37" s="40" t="s">
        <v>71</v>
      </c>
    </row>
    <row r="38" spans="1:7" x14ac:dyDescent="0.35">
      <c r="A38" s="88" t="s">
        <v>91</v>
      </c>
      <c r="B38" s="124">
        <f t="shared" ref="B38:B44" si="5">SUM(C38:D38)</f>
        <v>0</v>
      </c>
      <c r="C38" s="109">
        <f>SUMIF(Personnel!$H$14:$H$43,"Yes, Admin",Personnel!K$14:K$43)</f>
        <v>0</v>
      </c>
      <c r="D38" s="109">
        <f>SUMIF(Personnel!$H14:$H43,"Yes, Admin",Personnel!L$14:L$43)</f>
        <v>0</v>
      </c>
    </row>
    <row r="39" spans="1:7" x14ac:dyDescent="0.35">
      <c r="A39" s="88" t="s">
        <v>92</v>
      </c>
      <c r="B39" s="124">
        <f t="shared" si="5"/>
        <v>0</v>
      </c>
      <c r="C39" s="109">
        <f>SUMIF(Fringe!$B14:$B43,"Yes, Admin", Fringe!H14:H43)</f>
        <v>0</v>
      </c>
      <c r="D39" s="109">
        <f>SUMIF(Fringe!$B14:$B43,"Yes, Admin", Fringe!I14:I43)</f>
        <v>0</v>
      </c>
    </row>
    <row r="40" spans="1:7" x14ac:dyDescent="0.35">
      <c r="A40" s="88" t="s">
        <v>93</v>
      </c>
      <c r="B40" s="124">
        <f t="shared" si="5"/>
        <v>0</v>
      </c>
      <c r="C40" s="109">
        <f>Travel!B4</f>
        <v>0</v>
      </c>
      <c r="D40" s="109">
        <f>Travel!C4</f>
        <v>0</v>
      </c>
    </row>
    <row r="41" spans="1:7" x14ac:dyDescent="0.35">
      <c r="A41" s="88" t="s">
        <v>94</v>
      </c>
      <c r="B41" s="124">
        <f t="shared" si="5"/>
        <v>0</v>
      </c>
      <c r="C41" s="109">
        <f>SUMIF(Equipment!$D14:$D33, "Yes, Admin", Equipment!I14:I33)</f>
        <v>0</v>
      </c>
      <c r="D41" s="109">
        <f>SUMIF(Equipment!$D14:$D33, "Yes, Admin", Equipment!J14:J33)</f>
        <v>0</v>
      </c>
    </row>
    <row r="42" spans="1:7" x14ac:dyDescent="0.35">
      <c r="A42" s="88" t="s">
        <v>95</v>
      </c>
      <c r="B42" s="124">
        <f t="shared" si="5"/>
        <v>0</v>
      </c>
      <c r="C42" s="109">
        <f>SUMIF(Supplies!$D14:$D33, "Yes, Admin", Supplies!I14:I33)</f>
        <v>0</v>
      </c>
      <c r="D42" s="109">
        <f>SUMIF(Supplies!$D14:$D33, "Yes, Admin", Supplies!J14:J33)</f>
        <v>0</v>
      </c>
    </row>
    <row r="43" spans="1:7" x14ac:dyDescent="0.35">
      <c r="A43" s="88" t="s">
        <v>96</v>
      </c>
      <c r="B43" s="124">
        <f t="shared" si="5"/>
        <v>0</v>
      </c>
      <c r="C43" s="109">
        <f>SUMIF(Contractor!$C14:$C33,"Yes, Admin",Contractor!I14:I33)</f>
        <v>0</v>
      </c>
      <c r="D43" s="109">
        <f>SUMIF(Contractor!$C14:$C33,"Yes, Admin",Contractor!J14:J33)</f>
        <v>0</v>
      </c>
    </row>
    <row r="44" spans="1:7" x14ac:dyDescent="0.35">
      <c r="A44" s="88" t="s">
        <v>97</v>
      </c>
      <c r="B44" s="124">
        <f t="shared" si="5"/>
        <v>0</v>
      </c>
      <c r="C44" s="109">
        <f>SUMIF(Other!$D14:$D33,"Yes, Admin", Other!J14:J33)</f>
        <v>0</v>
      </c>
      <c r="D44" s="109">
        <f>SUMIF(Other!$D14:$D33,"Yes, Admin", Other!K14:K33)</f>
        <v>0</v>
      </c>
    </row>
    <row r="45" spans="1:7" x14ac:dyDescent="0.35">
      <c r="A45" s="108" t="s">
        <v>89</v>
      </c>
      <c r="B45" s="125">
        <f t="shared" ref="B45:D45" si="6">SUM(B38:B44)</f>
        <v>0</v>
      </c>
      <c r="C45" s="110">
        <f t="shared" si="6"/>
        <v>0</v>
      </c>
      <c r="D45" s="110">
        <f t="shared" si="6"/>
        <v>0</v>
      </c>
    </row>
    <row r="46" spans="1:7" x14ac:dyDescent="0.35">
      <c r="A46" s="120" t="s">
        <v>99</v>
      </c>
      <c r="B46" s="16"/>
      <c r="C46" s="16"/>
      <c r="D46" s="16"/>
      <c r="E46" s="16"/>
      <c r="F46" s="16"/>
      <c r="G46" s="16"/>
    </row>
    <row r="48" spans="1:7" x14ac:dyDescent="0.35">
      <c r="A48" s="108" t="s">
        <v>100</v>
      </c>
      <c r="B48" s="123" t="str">
        <f>IFERROR(B45/B5, "")</f>
        <v/>
      </c>
    </row>
    <row r="51" spans="1:4" ht="18.5" x14ac:dyDescent="0.45">
      <c r="A51" s="15" t="s">
        <v>101</v>
      </c>
    </row>
    <row r="52" spans="1:4" ht="29" x14ac:dyDescent="0.35">
      <c r="A52" s="38" t="s">
        <v>26</v>
      </c>
      <c r="B52" s="38" t="s">
        <v>75</v>
      </c>
      <c r="C52" s="40" t="s">
        <v>70</v>
      </c>
      <c r="D52" s="40" t="s">
        <v>71</v>
      </c>
    </row>
    <row r="53" spans="1:4" x14ac:dyDescent="0.35">
      <c r="A53" s="88" t="s">
        <v>94</v>
      </c>
      <c r="B53" s="124">
        <f t="shared" ref="B53:B56" si="7">SUM(C53:D53)</f>
        <v>0</v>
      </c>
      <c r="C53" s="109">
        <f>SUMIF(Equipment!$E$14:$E$33,"Yes",Equipment!I$14:I$33)</f>
        <v>0</v>
      </c>
      <c r="D53" s="109">
        <f>SUMIF(Equipment!$E$14:$E$33,"Yes",Equipment!J$14:J$33)</f>
        <v>0</v>
      </c>
    </row>
    <row r="54" spans="1:4" x14ac:dyDescent="0.35">
      <c r="A54" s="88" t="s">
        <v>95</v>
      </c>
      <c r="B54" s="124">
        <f t="shared" si="7"/>
        <v>0</v>
      </c>
      <c r="C54" s="109">
        <f>SUMIF(Supplies!$E$14:$E$33,"Yes",Supplies!I$14:I$33)</f>
        <v>0</v>
      </c>
      <c r="D54" s="109">
        <f>SUMIF(Supplies!$E$14:$E$33,"Yes",Supplies!J$14:J$33)</f>
        <v>0</v>
      </c>
    </row>
    <row r="55" spans="1:4" x14ac:dyDescent="0.35">
      <c r="A55" s="88" t="s">
        <v>96</v>
      </c>
      <c r="B55" s="124">
        <f t="shared" si="7"/>
        <v>0</v>
      </c>
      <c r="C55" s="109">
        <f>SUMIF(Contractor!$D$14:$D$33,"Yes",Contractor!$I14:$I33)</f>
        <v>0</v>
      </c>
      <c r="D55" s="109">
        <f>SUMIF(Contractor!$D$14:$D$33,"Yes",Contractor!$I14:$I33)</f>
        <v>0</v>
      </c>
    </row>
    <row r="56" spans="1:4" x14ac:dyDescent="0.35">
      <c r="A56" s="88" t="s">
        <v>97</v>
      </c>
      <c r="B56" s="124">
        <f t="shared" si="7"/>
        <v>0</v>
      </c>
      <c r="C56" s="109">
        <f>SUMIF(Other!$E$14:$E$33,"Yes",Other!J$14:J$33)</f>
        <v>0</v>
      </c>
      <c r="D56" s="109">
        <f>SUMIF(Other!$E$14:$E$33,"Yes",Other!K$14:K$33)</f>
        <v>0</v>
      </c>
    </row>
    <row r="57" spans="1:4" x14ac:dyDescent="0.35">
      <c r="A57" s="108" t="s">
        <v>89</v>
      </c>
      <c r="B57" s="125">
        <f>SUM(B53:B56)</f>
        <v>0</v>
      </c>
      <c r="C57" s="110">
        <f>SUM(C53:C56)</f>
        <v>0</v>
      </c>
      <c r="D57" s="110">
        <f>SUM(D53:D56)</f>
        <v>0</v>
      </c>
    </row>
    <row r="59" spans="1:4" x14ac:dyDescent="0.35">
      <c r="A59" s="108" t="s">
        <v>102</v>
      </c>
      <c r="B59" s="123" t="str">
        <f>IFERROR(B57/B$5, "")</f>
        <v/>
      </c>
    </row>
    <row r="62" spans="1:4" ht="18.5" x14ac:dyDescent="0.45">
      <c r="A62" s="15" t="s">
        <v>103</v>
      </c>
    </row>
    <row r="63" spans="1:4" ht="29" x14ac:dyDescent="0.35">
      <c r="A63" s="38" t="s">
        <v>26</v>
      </c>
      <c r="B63" s="38" t="s">
        <v>75</v>
      </c>
      <c r="C63" s="40" t="s">
        <v>70</v>
      </c>
      <c r="D63" s="40" t="s">
        <v>71</v>
      </c>
    </row>
    <row r="64" spans="1:4" x14ac:dyDescent="0.35">
      <c r="A64" s="88" t="s">
        <v>96</v>
      </c>
      <c r="B64" s="124">
        <f t="shared" ref="B64:B65" si="8">SUM(C64:D64)</f>
        <v>0</v>
      </c>
      <c r="C64" s="109">
        <f>SUMIF(Contractor!$E$14:$E$33,"Yes",Contractor!$I14:$I33)</f>
        <v>0</v>
      </c>
      <c r="D64" s="109">
        <f>SUMIF(Contractor!$E$14:$E$33,"Yes",Contractor!$I14:$I33)</f>
        <v>0</v>
      </c>
    </row>
    <row r="65" spans="1:4" x14ac:dyDescent="0.35">
      <c r="A65" s="88" t="s">
        <v>97</v>
      </c>
      <c r="B65" s="124">
        <f t="shared" si="8"/>
        <v>0</v>
      </c>
      <c r="C65" s="109">
        <f>SUMIF(Other!$F$14:$F$33,"Yes",Other!J$14:J$33)</f>
        <v>0</v>
      </c>
      <c r="D65" s="109">
        <f>SUMIF(Other!$F$14:$F$33,"Yes",Other!K$14:K$33)</f>
        <v>0</v>
      </c>
    </row>
    <row r="66" spans="1:4" x14ac:dyDescent="0.35">
      <c r="A66" s="108" t="s">
        <v>89</v>
      </c>
      <c r="B66" s="125">
        <f>SUM(B64:B65)</f>
        <v>0</v>
      </c>
      <c r="C66" s="110">
        <f>SUM(C64:C65)</f>
        <v>0</v>
      </c>
      <c r="D66" s="110">
        <f>SUM(D64:D65)</f>
        <v>0</v>
      </c>
    </row>
    <row r="68" spans="1:4" ht="28.5" customHeight="1" x14ac:dyDescent="0.35">
      <c r="A68" s="143" t="s">
        <v>104</v>
      </c>
      <c r="B68" s="123" t="str">
        <f>IFERROR(B66/B$5, "")</f>
        <v/>
      </c>
    </row>
  </sheetData>
  <mergeCells count="1">
    <mergeCell ref="C1:D1"/>
  </mergeCells>
  <phoneticPr fontId="14"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164B-FC60-4BD1-9677-90F2361A0317}">
  <dimension ref="A1:O97"/>
  <sheetViews>
    <sheetView showGridLines="0" workbookViewId="0"/>
  </sheetViews>
  <sheetFormatPr defaultRowHeight="14.5" x14ac:dyDescent="0.35"/>
  <cols>
    <col min="1" max="1" width="34.81640625" style="4" customWidth="1"/>
    <col min="2" max="2" width="20.1796875" customWidth="1"/>
    <col min="3" max="3" width="19.7265625" customWidth="1"/>
    <col min="4" max="8" width="16.7265625" customWidth="1"/>
    <col min="9" max="9" width="15.453125" customWidth="1"/>
    <col min="10" max="10" width="18.54296875" bestFit="1" customWidth="1"/>
    <col min="11" max="15" width="20.1796875" customWidth="1"/>
    <col min="16" max="16" width="19.54296875" customWidth="1"/>
  </cols>
  <sheetData>
    <row r="1" spans="1:15" ht="26" x14ac:dyDescent="0.7">
      <c r="A1" s="144" t="s">
        <v>29</v>
      </c>
      <c r="B1" s="141" t="s">
        <v>67</v>
      </c>
      <c r="C1" s="158">
        <f>'Subrecipient Info'!B5</f>
        <v>0</v>
      </c>
      <c r="D1" s="158"/>
    </row>
    <row r="2" spans="1:15" x14ac:dyDescent="0.35">
      <c r="H2" s="12"/>
    </row>
    <row r="3" spans="1:15" ht="31.5" customHeight="1" x14ac:dyDescent="0.35">
      <c r="B3" s="40" t="s">
        <v>70</v>
      </c>
      <c r="C3" s="40" t="s">
        <v>71</v>
      </c>
      <c r="H3" s="9"/>
    </row>
    <row r="4" spans="1:15" x14ac:dyDescent="0.35">
      <c r="A4" s="5" t="s">
        <v>105</v>
      </c>
      <c r="B4" s="47">
        <f>K44</f>
        <v>0</v>
      </c>
      <c r="C4" s="47">
        <f>L44</f>
        <v>0</v>
      </c>
      <c r="H4" s="6"/>
    </row>
    <row r="5" spans="1:15" x14ac:dyDescent="0.35">
      <c r="B5" s="16"/>
      <c r="C5" s="16"/>
      <c r="D5" s="16"/>
      <c r="E5" s="16"/>
      <c r="F5" s="16"/>
      <c r="G5" s="16"/>
      <c r="H5" s="9"/>
    </row>
    <row r="6" spans="1:15" x14ac:dyDescent="0.35">
      <c r="B6" s="16"/>
      <c r="C6" s="16"/>
      <c r="D6" s="16"/>
      <c r="E6" s="16"/>
      <c r="F6" s="16"/>
      <c r="G6" s="16"/>
    </row>
    <row r="7" spans="1:15" ht="27.65" customHeight="1" x14ac:dyDescent="0.35">
      <c r="A7" s="165" t="s">
        <v>106</v>
      </c>
      <c r="B7" s="165"/>
      <c r="C7" s="165"/>
      <c r="D7" s="165"/>
      <c r="E7" s="165"/>
      <c r="F7" s="165"/>
    </row>
    <row r="8" spans="1:15" ht="16" customHeight="1" x14ac:dyDescent="0.35"/>
    <row r="9" spans="1:15" ht="16" customHeight="1" x14ac:dyDescent="0.45">
      <c r="A9" s="52" t="s">
        <v>107</v>
      </c>
    </row>
    <row r="10" spans="1:15" ht="14.15" customHeight="1" x14ac:dyDescent="0.35">
      <c r="A10" s="53" t="s">
        <v>108</v>
      </c>
      <c r="B10" s="53" t="s">
        <v>74</v>
      </c>
      <c r="C10" s="53" t="s">
        <v>109</v>
      </c>
      <c r="D10" s="53" t="s">
        <v>110</v>
      </c>
      <c r="E10" s="53" t="s">
        <v>111</v>
      </c>
      <c r="F10" s="53" t="s">
        <v>112</v>
      </c>
      <c r="G10" s="53" t="s">
        <v>113</v>
      </c>
      <c r="H10" s="53" t="s">
        <v>114</v>
      </c>
      <c r="I10" s="53" t="s">
        <v>115</v>
      </c>
      <c r="J10" s="53" t="s">
        <v>116</v>
      </c>
      <c r="K10" s="53" t="s">
        <v>117</v>
      </c>
      <c r="L10" s="53" t="s">
        <v>118</v>
      </c>
    </row>
    <row r="11" spans="1:15" ht="14.5" customHeight="1" x14ac:dyDescent="0.35">
      <c r="A11" s="54" t="s">
        <v>119</v>
      </c>
      <c r="B11" s="55" t="s">
        <v>120</v>
      </c>
      <c r="C11" s="56">
        <v>1</v>
      </c>
      <c r="D11" s="57">
        <v>50000</v>
      </c>
      <c r="E11" s="58">
        <v>1</v>
      </c>
      <c r="F11" s="59">
        <v>46296</v>
      </c>
      <c r="G11" s="59">
        <v>47026</v>
      </c>
      <c r="H11" s="59" t="s">
        <v>121</v>
      </c>
      <c r="I11" s="60">
        <f>DATEDIF(F11,G11,"m")+1</f>
        <v>24</v>
      </c>
      <c r="J11" s="61">
        <f>D11/12*C11*E11*I11</f>
        <v>100000</v>
      </c>
      <c r="K11" s="62">
        <f>($D11/12*$E11*$C11) *MAX(0,(YEAR(MIN($G11,DATE(2027,9,30)))*12 + MONTH(MIN($G11,DATE(2027,9,30))))-(YEAR(MAX($F11,DATE(2026,10,1)))*12 +MONTH(MAX($F11, DATE(2026,10,1)))) + 1)</f>
        <v>50000</v>
      </c>
      <c r="L11" s="62">
        <f>($D11/12*$E11*$C11) *MAX(0,(YEAR(MIN($G11,DATE(2028,9,30)))*12 + MONTH(MIN($G11,DATE(2028,9,30))))-(YEAR(MAX($F11,DATE(2027,10,1)))*12 +MONTH(MAX($F11, DATE(2027,10,1)))) + 1)</f>
        <v>50000</v>
      </c>
    </row>
    <row r="12" spans="1:15" ht="18.649999999999999" customHeight="1" x14ac:dyDescent="0.35"/>
    <row r="13" spans="1:15" s="20" customFormat="1" ht="43.5" x14ac:dyDescent="0.35">
      <c r="A13" s="73" t="s">
        <v>108</v>
      </c>
      <c r="B13" s="73" t="s">
        <v>74</v>
      </c>
      <c r="C13" s="73" t="s">
        <v>109</v>
      </c>
      <c r="D13" s="73" t="s">
        <v>110</v>
      </c>
      <c r="E13" s="73" t="s">
        <v>111</v>
      </c>
      <c r="F13" s="73" t="s">
        <v>112</v>
      </c>
      <c r="G13" s="77" t="s">
        <v>113</v>
      </c>
      <c r="H13" s="77" t="s">
        <v>122</v>
      </c>
      <c r="I13" s="53" t="s">
        <v>115</v>
      </c>
      <c r="J13" s="100" t="s">
        <v>116</v>
      </c>
      <c r="K13" s="53" t="s">
        <v>70</v>
      </c>
      <c r="L13" s="53" t="s">
        <v>71</v>
      </c>
      <c r="M13"/>
      <c r="N13"/>
      <c r="O13"/>
    </row>
    <row r="14" spans="1:15" x14ac:dyDescent="0.35">
      <c r="A14" s="43"/>
      <c r="B14" s="44"/>
      <c r="C14" s="45"/>
      <c r="D14" s="128"/>
      <c r="E14" s="129"/>
      <c r="F14" s="130"/>
      <c r="G14" s="130"/>
      <c r="H14" s="130"/>
      <c r="I14" s="33">
        <f t="shared" ref="I14:I43" si="0">DATEDIF(F14,G14,"m")+1</f>
        <v>1</v>
      </c>
      <c r="J14" s="28">
        <f>SUM(K14,L14)</f>
        <v>0</v>
      </c>
      <c r="K14" s="17">
        <f t="shared" ref="K14:K43" si="1">($D14/12*$E14*$C14) *MAX(0,(YEAR(MIN($G14,DATE(2027,9,30)))*12 + MONTH(MIN($G14,DATE(2027,9,30))))-(YEAR(MAX($F14,DATE(2026,9,1)))*12 +MONTH(MAX($F14, DATE(2026,9,1)))) + 1)</f>
        <v>0</v>
      </c>
      <c r="L14" s="17">
        <f t="shared" ref="L14:L43" si="2">($D14/12*$E14*$C14) *MAX(0,(YEAR(MIN($G14,DATE(2028,9,30)))*12 + MONTH(MIN($G14,DATE(2028,9,30))))-(YEAR(MAX($F14,DATE(2027,10,1)))*12 +MONTH(MAX($F14, DATE(2027,10,1)))) + 1)</f>
        <v>0</v>
      </c>
    </row>
    <row r="15" spans="1:15" x14ac:dyDescent="0.35">
      <c r="A15" s="43"/>
      <c r="B15" s="44"/>
      <c r="C15" s="45"/>
      <c r="D15" s="128"/>
      <c r="E15" s="129"/>
      <c r="F15" s="130"/>
      <c r="G15" s="130"/>
      <c r="H15" s="130"/>
      <c r="I15" s="33">
        <f t="shared" ref="I15:I24" si="3">DATEDIF(F15,G15,"m")+1</f>
        <v>1</v>
      </c>
      <c r="J15" s="28">
        <f>SUM(K15,L15)</f>
        <v>0</v>
      </c>
      <c r="K15" s="17">
        <f t="shared" si="1"/>
        <v>0</v>
      </c>
      <c r="L15" s="17">
        <f t="shared" si="2"/>
        <v>0</v>
      </c>
    </row>
    <row r="16" spans="1:15" x14ac:dyDescent="0.35">
      <c r="A16" s="43"/>
      <c r="B16" s="44"/>
      <c r="C16" s="45"/>
      <c r="D16" s="128"/>
      <c r="E16" s="129"/>
      <c r="F16" s="130"/>
      <c r="G16" s="130"/>
      <c r="H16" s="130"/>
      <c r="I16" s="33">
        <f t="shared" si="3"/>
        <v>1</v>
      </c>
      <c r="J16" s="28">
        <f t="shared" ref="J16:J43" si="4">SUM(K16,L16)</f>
        <v>0</v>
      </c>
      <c r="K16" s="17">
        <f t="shared" si="1"/>
        <v>0</v>
      </c>
      <c r="L16" s="17">
        <f t="shared" si="2"/>
        <v>0</v>
      </c>
    </row>
    <row r="17" spans="1:12" x14ac:dyDescent="0.35">
      <c r="A17" s="43"/>
      <c r="B17" s="44"/>
      <c r="C17" s="45"/>
      <c r="D17" s="128"/>
      <c r="E17" s="129"/>
      <c r="F17" s="130"/>
      <c r="G17" s="130"/>
      <c r="H17" s="130"/>
      <c r="I17" s="33">
        <f t="shared" si="3"/>
        <v>1</v>
      </c>
      <c r="J17" s="28">
        <f t="shared" si="4"/>
        <v>0</v>
      </c>
      <c r="K17" s="17">
        <f t="shared" si="1"/>
        <v>0</v>
      </c>
      <c r="L17" s="17">
        <f t="shared" si="2"/>
        <v>0</v>
      </c>
    </row>
    <row r="18" spans="1:12" x14ac:dyDescent="0.35">
      <c r="A18" s="43"/>
      <c r="B18" s="44"/>
      <c r="C18" s="45"/>
      <c r="D18" s="128"/>
      <c r="E18" s="129"/>
      <c r="F18" s="130"/>
      <c r="G18" s="130"/>
      <c r="H18" s="130"/>
      <c r="I18" s="33">
        <f t="shared" si="3"/>
        <v>1</v>
      </c>
      <c r="J18" s="28">
        <f t="shared" si="4"/>
        <v>0</v>
      </c>
      <c r="K18" s="17">
        <f t="shared" si="1"/>
        <v>0</v>
      </c>
      <c r="L18" s="17">
        <f t="shared" si="2"/>
        <v>0</v>
      </c>
    </row>
    <row r="19" spans="1:12" x14ac:dyDescent="0.35">
      <c r="A19" s="43"/>
      <c r="B19" s="44"/>
      <c r="C19" s="45"/>
      <c r="D19" s="128"/>
      <c r="E19" s="129"/>
      <c r="F19" s="130"/>
      <c r="G19" s="130"/>
      <c r="H19" s="130"/>
      <c r="I19" s="33">
        <f t="shared" si="3"/>
        <v>1</v>
      </c>
      <c r="J19" s="28">
        <f t="shared" si="4"/>
        <v>0</v>
      </c>
      <c r="K19" s="17">
        <f t="shared" si="1"/>
        <v>0</v>
      </c>
      <c r="L19" s="17">
        <f t="shared" si="2"/>
        <v>0</v>
      </c>
    </row>
    <row r="20" spans="1:12" x14ac:dyDescent="0.35">
      <c r="A20" s="43"/>
      <c r="B20" s="44"/>
      <c r="C20" s="45"/>
      <c r="D20" s="128"/>
      <c r="E20" s="129"/>
      <c r="F20" s="130"/>
      <c r="G20" s="130"/>
      <c r="H20" s="130"/>
      <c r="I20" s="33">
        <f t="shared" si="3"/>
        <v>1</v>
      </c>
      <c r="J20" s="28">
        <f t="shared" si="4"/>
        <v>0</v>
      </c>
      <c r="K20" s="17">
        <f t="shared" si="1"/>
        <v>0</v>
      </c>
      <c r="L20" s="17">
        <f t="shared" si="2"/>
        <v>0</v>
      </c>
    </row>
    <row r="21" spans="1:12" x14ac:dyDescent="0.35">
      <c r="A21" s="43"/>
      <c r="B21" s="44"/>
      <c r="C21" s="45"/>
      <c r="D21" s="128"/>
      <c r="E21" s="129"/>
      <c r="F21" s="130"/>
      <c r="G21" s="130"/>
      <c r="H21" s="130"/>
      <c r="I21" s="33">
        <f t="shared" si="3"/>
        <v>1</v>
      </c>
      <c r="J21" s="28">
        <f t="shared" si="4"/>
        <v>0</v>
      </c>
      <c r="K21" s="17">
        <f t="shared" si="1"/>
        <v>0</v>
      </c>
      <c r="L21" s="17">
        <f t="shared" si="2"/>
        <v>0</v>
      </c>
    </row>
    <row r="22" spans="1:12" x14ac:dyDescent="0.35">
      <c r="A22" s="43"/>
      <c r="B22" s="44"/>
      <c r="C22" s="45"/>
      <c r="D22" s="128"/>
      <c r="E22" s="129"/>
      <c r="F22" s="130"/>
      <c r="G22" s="130"/>
      <c r="H22" s="130"/>
      <c r="I22" s="33">
        <f t="shared" si="3"/>
        <v>1</v>
      </c>
      <c r="J22" s="28">
        <f t="shared" si="4"/>
        <v>0</v>
      </c>
      <c r="K22" s="17">
        <f t="shared" si="1"/>
        <v>0</v>
      </c>
      <c r="L22" s="17">
        <f t="shared" si="2"/>
        <v>0</v>
      </c>
    </row>
    <row r="23" spans="1:12" x14ac:dyDescent="0.35">
      <c r="A23" s="43"/>
      <c r="B23" s="44"/>
      <c r="C23" s="45"/>
      <c r="D23" s="128"/>
      <c r="E23" s="129"/>
      <c r="F23" s="130"/>
      <c r="G23" s="130"/>
      <c r="H23" s="130"/>
      <c r="I23" s="33">
        <f t="shared" si="3"/>
        <v>1</v>
      </c>
      <c r="J23" s="28">
        <f t="shared" si="4"/>
        <v>0</v>
      </c>
      <c r="K23" s="17">
        <f t="shared" si="1"/>
        <v>0</v>
      </c>
      <c r="L23" s="17">
        <f t="shared" si="2"/>
        <v>0</v>
      </c>
    </row>
    <row r="24" spans="1:12" x14ac:dyDescent="0.35">
      <c r="A24" s="43"/>
      <c r="B24" s="44"/>
      <c r="C24" s="45"/>
      <c r="D24" s="128"/>
      <c r="E24" s="129"/>
      <c r="F24" s="130"/>
      <c r="G24" s="130"/>
      <c r="H24" s="130"/>
      <c r="I24" s="33">
        <f t="shared" si="3"/>
        <v>1</v>
      </c>
      <c r="J24" s="28">
        <f t="shared" si="4"/>
        <v>0</v>
      </c>
      <c r="K24" s="17">
        <f t="shared" si="1"/>
        <v>0</v>
      </c>
      <c r="L24" s="17">
        <f t="shared" si="2"/>
        <v>0</v>
      </c>
    </row>
    <row r="25" spans="1:12" x14ac:dyDescent="0.35">
      <c r="A25" s="43"/>
      <c r="B25" s="44"/>
      <c r="C25" s="45"/>
      <c r="D25" s="128"/>
      <c r="E25" s="129"/>
      <c r="F25" s="130"/>
      <c r="G25" s="130"/>
      <c r="H25" s="130"/>
      <c r="I25" s="33">
        <f t="shared" ref="I25:I35" si="5">DATEDIF(F25,G25,"m")+1</f>
        <v>1</v>
      </c>
      <c r="J25" s="28">
        <f t="shared" si="4"/>
        <v>0</v>
      </c>
      <c r="K25" s="17">
        <f t="shared" si="1"/>
        <v>0</v>
      </c>
      <c r="L25" s="17">
        <f t="shared" si="2"/>
        <v>0</v>
      </c>
    </row>
    <row r="26" spans="1:12" x14ac:dyDescent="0.35">
      <c r="A26" s="43"/>
      <c r="B26" s="44"/>
      <c r="C26" s="45"/>
      <c r="D26" s="128"/>
      <c r="E26" s="129"/>
      <c r="F26" s="130"/>
      <c r="G26" s="130"/>
      <c r="H26" s="130"/>
      <c r="I26" s="33">
        <f t="shared" si="5"/>
        <v>1</v>
      </c>
      <c r="J26" s="28">
        <f t="shared" si="4"/>
        <v>0</v>
      </c>
      <c r="K26" s="17">
        <f t="shared" si="1"/>
        <v>0</v>
      </c>
      <c r="L26" s="17">
        <f t="shared" si="2"/>
        <v>0</v>
      </c>
    </row>
    <row r="27" spans="1:12" x14ac:dyDescent="0.35">
      <c r="A27" s="43"/>
      <c r="B27" s="44"/>
      <c r="C27" s="45"/>
      <c r="D27" s="128"/>
      <c r="E27" s="129"/>
      <c r="F27" s="130"/>
      <c r="G27" s="130"/>
      <c r="H27" s="130"/>
      <c r="I27" s="33">
        <f t="shared" si="5"/>
        <v>1</v>
      </c>
      <c r="J27" s="28">
        <f t="shared" si="4"/>
        <v>0</v>
      </c>
      <c r="K27" s="17">
        <f t="shared" si="1"/>
        <v>0</v>
      </c>
      <c r="L27" s="17">
        <f t="shared" si="2"/>
        <v>0</v>
      </c>
    </row>
    <row r="28" spans="1:12" x14ac:dyDescent="0.35">
      <c r="A28" s="43"/>
      <c r="B28" s="44"/>
      <c r="C28" s="45"/>
      <c r="D28" s="128"/>
      <c r="E28" s="129"/>
      <c r="F28" s="130"/>
      <c r="G28" s="130"/>
      <c r="H28" s="130"/>
      <c r="I28" s="33">
        <f t="shared" si="5"/>
        <v>1</v>
      </c>
      <c r="J28" s="28">
        <f t="shared" si="4"/>
        <v>0</v>
      </c>
      <c r="K28" s="17">
        <f t="shared" si="1"/>
        <v>0</v>
      </c>
      <c r="L28" s="17">
        <f t="shared" si="2"/>
        <v>0</v>
      </c>
    </row>
    <row r="29" spans="1:12" x14ac:dyDescent="0.35">
      <c r="A29" s="43"/>
      <c r="B29" s="44"/>
      <c r="C29" s="45"/>
      <c r="D29" s="128"/>
      <c r="E29" s="129"/>
      <c r="F29" s="130"/>
      <c r="G29" s="130"/>
      <c r="H29" s="130"/>
      <c r="I29" s="33">
        <f t="shared" ref="I29" si="6">DATEDIF(F29,G29,"m")+1</f>
        <v>1</v>
      </c>
      <c r="J29" s="28">
        <f t="shared" si="4"/>
        <v>0</v>
      </c>
      <c r="K29" s="17">
        <f t="shared" si="1"/>
        <v>0</v>
      </c>
      <c r="L29" s="17">
        <f t="shared" si="2"/>
        <v>0</v>
      </c>
    </row>
    <row r="30" spans="1:12" x14ac:dyDescent="0.35">
      <c r="A30" s="43"/>
      <c r="B30" s="44"/>
      <c r="C30" s="45"/>
      <c r="D30" s="128"/>
      <c r="E30" s="129"/>
      <c r="F30" s="130"/>
      <c r="G30" s="130"/>
      <c r="H30" s="130"/>
      <c r="I30" s="33">
        <f t="shared" si="5"/>
        <v>1</v>
      </c>
      <c r="J30" s="28">
        <f t="shared" si="4"/>
        <v>0</v>
      </c>
      <c r="K30" s="17">
        <f t="shared" si="1"/>
        <v>0</v>
      </c>
      <c r="L30" s="17">
        <f t="shared" si="2"/>
        <v>0</v>
      </c>
    </row>
    <row r="31" spans="1:12" x14ac:dyDescent="0.35">
      <c r="A31" s="43"/>
      <c r="B31" s="44"/>
      <c r="C31" s="45"/>
      <c r="D31" s="128"/>
      <c r="E31" s="129"/>
      <c r="F31" s="130"/>
      <c r="G31" s="130"/>
      <c r="H31" s="130"/>
      <c r="I31" s="33">
        <f t="shared" si="5"/>
        <v>1</v>
      </c>
      <c r="J31" s="28">
        <f t="shared" si="4"/>
        <v>0</v>
      </c>
      <c r="K31" s="17">
        <f t="shared" si="1"/>
        <v>0</v>
      </c>
      <c r="L31" s="17">
        <f t="shared" si="2"/>
        <v>0</v>
      </c>
    </row>
    <row r="32" spans="1:12" x14ac:dyDescent="0.35">
      <c r="A32" s="43"/>
      <c r="B32" s="44"/>
      <c r="C32" s="45"/>
      <c r="D32" s="128"/>
      <c r="E32" s="129"/>
      <c r="F32" s="130"/>
      <c r="G32" s="130"/>
      <c r="H32" s="130"/>
      <c r="I32" s="33">
        <f t="shared" si="5"/>
        <v>1</v>
      </c>
      <c r="J32" s="28">
        <f t="shared" si="4"/>
        <v>0</v>
      </c>
      <c r="K32" s="17">
        <f t="shared" si="1"/>
        <v>0</v>
      </c>
      <c r="L32" s="17">
        <f t="shared" si="2"/>
        <v>0</v>
      </c>
    </row>
    <row r="33" spans="1:15" x14ac:dyDescent="0.35">
      <c r="A33" s="43"/>
      <c r="B33" s="44"/>
      <c r="C33" s="45"/>
      <c r="D33" s="128"/>
      <c r="E33" s="129"/>
      <c r="F33" s="130"/>
      <c r="G33" s="130"/>
      <c r="H33" s="130"/>
      <c r="I33" s="33">
        <f t="shared" si="5"/>
        <v>1</v>
      </c>
      <c r="J33" s="28">
        <f t="shared" si="4"/>
        <v>0</v>
      </c>
      <c r="K33" s="17">
        <f t="shared" si="1"/>
        <v>0</v>
      </c>
      <c r="L33" s="17">
        <f t="shared" si="2"/>
        <v>0</v>
      </c>
    </row>
    <row r="34" spans="1:15" x14ac:dyDescent="0.35">
      <c r="A34" s="43"/>
      <c r="B34" s="44"/>
      <c r="C34" s="45"/>
      <c r="D34" s="128"/>
      <c r="E34" s="129"/>
      <c r="F34" s="130"/>
      <c r="G34" s="130"/>
      <c r="H34" s="130"/>
      <c r="I34" s="33">
        <f t="shared" si="5"/>
        <v>1</v>
      </c>
      <c r="J34" s="28">
        <f t="shared" si="4"/>
        <v>0</v>
      </c>
      <c r="K34" s="17">
        <f t="shared" si="1"/>
        <v>0</v>
      </c>
      <c r="L34" s="17">
        <f t="shared" si="2"/>
        <v>0</v>
      </c>
    </row>
    <row r="35" spans="1:15" x14ac:dyDescent="0.35">
      <c r="A35" s="43"/>
      <c r="B35" s="44"/>
      <c r="C35" s="45"/>
      <c r="D35" s="128"/>
      <c r="E35" s="129"/>
      <c r="F35" s="130"/>
      <c r="G35" s="130"/>
      <c r="H35" s="130"/>
      <c r="I35" s="33">
        <f t="shared" si="5"/>
        <v>1</v>
      </c>
      <c r="J35" s="28">
        <f t="shared" si="4"/>
        <v>0</v>
      </c>
      <c r="K35" s="17">
        <f t="shared" si="1"/>
        <v>0</v>
      </c>
      <c r="L35" s="17">
        <f t="shared" si="2"/>
        <v>0</v>
      </c>
    </row>
    <row r="36" spans="1:15" x14ac:dyDescent="0.35">
      <c r="A36" s="44"/>
      <c r="B36" s="44"/>
      <c r="C36" s="45"/>
      <c r="D36" s="128"/>
      <c r="E36" s="129"/>
      <c r="F36" s="130"/>
      <c r="G36" s="130"/>
      <c r="H36" s="130"/>
      <c r="I36" s="33">
        <f t="shared" si="0"/>
        <v>1</v>
      </c>
      <c r="J36" s="28">
        <f t="shared" si="4"/>
        <v>0</v>
      </c>
      <c r="K36" s="17">
        <f t="shared" si="1"/>
        <v>0</v>
      </c>
      <c r="L36" s="17">
        <f t="shared" si="2"/>
        <v>0</v>
      </c>
    </row>
    <row r="37" spans="1:15" x14ac:dyDescent="0.35">
      <c r="A37" s="44"/>
      <c r="B37" s="44"/>
      <c r="C37" s="45"/>
      <c r="D37" s="128"/>
      <c r="E37" s="129"/>
      <c r="F37" s="130"/>
      <c r="G37" s="130"/>
      <c r="H37" s="130"/>
      <c r="I37" s="33">
        <f t="shared" si="0"/>
        <v>1</v>
      </c>
      <c r="J37" s="28">
        <f t="shared" si="4"/>
        <v>0</v>
      </c>
      <c r="K37" s="17">
        <f t="shared" si="1"/>
        <v>0</v>
      </c>
      <c r="L37" s="17">
        <f t="shared" si="2"/>
        <v>0</v>
      </c>
    </row>
    <row r="38" spans="1:15" x14ac:dyDescent="0.35">
      <c r="A38" s="151"/>
      <c r="B38" s="44"/>
      <c r="C38" s="45"/>
      <c r="D38" s="128"/>
      <c r="E38" s="129"/>
      <c r="F38" s="130"/>
      <c r="G38" s="130"/>
      <c r="H38" s="130"/>
      <c r="I38" s="33">
        <f t="shared" si="0"/>
        <v>1</v>
      </c>
      <c r="J38" s="28">
        <f t="shared" si="4"/>
        <v>0</v>
      </c>
      <c r="K38" s="17">
        <f t="shared" si="1"/>
        <v>0</v>
      </c>
      <c r="L38" s="17">
        <f t="shared" si="2"/>
        <v>0</v>
      </c>
    </row>
    <row r="39" spans="1:15" x14ac:dyDescent="0.35">
      <c r="A39" s="44"/>
      <c r="B39" s="44"/>
      <c r="C39" s="45"/>
      <c r="D39" s="128"/>
      <c r="E39" s="129"/>
      <c r="F39" s="130"/>
      <c r="G39" s="130"/>
      <c r="H39" s="130"/>
      <c r="I39" s="33">
        <f t="shared" si="0"/>
        <v>1</v>
      </c>
      <c r="J39" s="28">
        <f t="shared" si="4"/>
        <v>0</v>
      </c>
      <c r="K39" s="17">
        <f t="shared" si="1"/>
        <v>0</v>
      </c>
      <c r="L39" s="17">
        <f t="shared" si="2"/>
        <v>0</v>
      </c>
    </row>
    <row r="40" spans="1:15" x14ac:dyDescent="0.35">
      <c r="A40" s="44"/>
      <c r="B40" s="44"/>
      <c r="C40" s="45"/>
      <c r="D40" s="128"/>
      <c r="E40" s="129"/>
      <c r="F40" s="130"/>
      <c r="G40" s="130"/>
      <c r="H40" s="130"/>
      <c r="I40" s="33">
        <f t="shared" si="0"/>
        <v>1</v>
      </c>
      <c r="J40" s="28">
        <f t="shared" si="4"/>
        <v>0</v>
      </c>
      <c r="K40" s="17">
        <f t="shared" si="1"/>
        <v>0</v>
      </c>
      <c r="L40" s="17">
        <f t="shared" si="2"/>
        <v>0</v>
      </c>
    </row>
    <row r="41" spans="1:15" x14ac:dyDescent="0.35">
      <c r="A41" s="44"/>
      <c r="B41" s="44"/>
      <c r="C41" s="45"/>
      <c r="D41" s="128"/>
      <c r="E41" s="129"/>
      <c r="F41" s="130"/>
      <c r="G41" s="130"/>
      <c r="H41" s="130"/>
      <c r="I41" s="33">
        <f t="shared" si="0"/>
        <v>1</v>
      </c>
      <c r="J41" s="28">
        <f t="shared" si="4"/>
        <v>0</v>
      </c>
      <c r="K41" s="17">
        <f t="shared" si="1"/>
        <v>0</v>
      </c>
      <c r="L41" s="17">
        <f t="shared" si="2"/>
        <v>0</v>
      </c>
    </row>
    <row r="42" spans="1:15" x14ac:dyDescent="0.35">
      <c r="A42" s="44"/>
      <c r="B42" s="44"/>
      <c r="C42" s="45"/>
      <c r="D42" s="128"/>
      <c r="E42" s="129"/>
      <c r="F42" s="130"/>
      <c r="G42" s="130"/>
      <c r="H42" s="130"/>
      <c r="I42" s="33">
        <f t="shared" si="0"/>
        <v>1</v>
      </c>
      <c r="J42" s="28">
        <f t="shared" si="4"/>
        <v>0</v>
      </c>
      <c r="K42" s="17">
        <f t="shared" si="1"/>
        <v>0</v>
      </c>
      <c r="L42" s="17">
        <f t="shared" si="2"/>
        <v>0</v>
      </c>
    </row>
    <row r="43" spans="1:15" x14ac:dyDescent="0.35">
      <c r="A43" s="44"/>
      <c r="B43" s="44"/>
      <c r="C43" s="45"/>
      <c r="D43" s="128"/>
      <c r="E43" s="129"/>
      <c r="F43" s="130"/>
      <c r="G43" s="130"/>
      <c r="H43" s="130"/>
      <c r="I43" s="33">
        <f t="shared" si="0"/>
        <v>1</v>
      </c>
      <c r="J43" s="28">
        <f t="shared" si="4"/>
        <v>0</v>
      </c>
      <c r="K43" s="17">
        <f t="shared" si="1"/>
        <v>0</v>
      </c>
      <c r="L43" s="17">
        <f t="shared" si="2"/>
        <v>0</v>
      </c>
    </row>
    <row r="44" spans="1:15" s="3" customFormat="1" x14ac:dyDescent="0.35">
      <c r="A44" s="11"/>
      <c r="H44" s="126" t="s">
        <v>121</v>
      </c>
      <c r="J44" s="6">
        <f t="shared" ref="J44:L44" si="7">SUM(J14:J43)</f>
        <v>0</v>
      </c>
      <c r="K44" s="6">
        <f t="shared" si="7"/>
        <v>0</v>
      </c>
      <c r="L44" s="6">
        <f t="shared" si="7"/>
        <v>0</v>
      </c>
      <c r="M44"/>
      <c r="N44"/>
      <c r="O44"/>
    </row>
    <row r="45" spans="1:15" ht="18.5" x14ac:dyDescent="0.45">
      <c r="A45" s="52" t="s">
        <v>123</v>
      </c>
      <c r="H45" s="126" t="s">
        <v>124</v>
      </c>
      <c r="J45" s="9"/>
    </row>
    <row r="46" spans="1:15" ht="15.65" customHeight="1" x14ac:dyDescent="0.35">
      <c r="A46" s="63" t="s">
        <v>108</v>
      </c>
      <c r="B46" s="166" t="s">
        <v>125</v>
      </c>
      <c r="C46" s="167"/>
      <c r="D46" s="167"/>
      <c r="E46" s="167"/>
      <c r="F46" s="167"/>
      <c r="G46" s="167"/>
      <c r="H46" s="167"/>
      <c r="I46" s="168"/>
    </row>
    <row r="47" spans="1:15" ht="59.15" customHeight="1" x14ac:dyDescent="0.35">
      <c r="A47" s="64" t="str">
        <f t="shared" ref="A47" si="8">A11</f>
        <v>Example Position (John Doe)</v>
      </c>
      <c r="B47" s="169" t="s">
        <v>126</v>
      </c>
      <c r="C47" s="170"/>
      <c r="D47" s="170"/>
      <c r="E47" s="170"/>
      <c r="F47" s="170"/>
      <c r="G47" s="170"/>
      <c r="H47" s="170"/>
      <c r="I47" s="171"/>
      <c r="J47" s="9"/>
    </row>
    <row r="48" spans="1:15" x14ac:dyDescent="0.35">
      <c r="A48" s="42">
        <f>A14</f>
        <v>0</v>
      </c>
      <c r="B48" s="159"/>
      <c r="C48" s="160"/>
      <c r="D48" s="160"/>
      <c r="E48" s="160"/>
      <c r="F48" s="160"/>
      <c r="G48" s="160"/>
      <c r="H48" s="160"/>
      <c r="I48" s="161"/>
    </row>
    <row r="49" spans="1:9" x14ac:dyDescent="0.35">
      <c r="A49" s="42">
        <f t="shared" ref="A49:A77" si="9">A15</f>
        <v>0</v>
      </c>
      <c r="B49" s="159"/>
      <c r="C49" s="160"/>
      <c r="D49" s="160"/>
      <c r="E49" s="160"/>
      <c r="F49" s="160"/>
      <c r="G49" s="160"/>
      <c r="H49" s="160"/>
      <c r="I49" s="161"/>
    </row>
    <row r="50" spans="1:9" x14ac:dyDescent="0.35">
      <c r="A50" s="42">
        <f t="shared" si="9"/>
        <v>0</v>
      </c>
      <c r="B50" s="159"/>
      <c r="C50" s="160"/>
      <c r="D50" s="160"/>
      <c r="E50" s="160"/>
      <c r="F50" s="160"/>
      <c r="G50" s="160"/>
      <c r="H50" s="160"/>
      <c r="I50" s="161"/>
    </row>
    <row r="51" spans="1:9" x14ac:dyDescent="0.35">
      <c r="A51" s="42">
        <f t="shared" si="9"/>
        <v>0</v>
      </c>
      <c r="B51" s="159"/>
      <c r="C51" s="160"/>
      <c r="D51" s="160"/>
      <c r="E51" s="160"/>
      <c r="F51" s="160"/>
      <c r="G51" s="160"/>
      <c r="H51" s="160"/>
      <c r="I51" s="161"/>
    </row>
    <row r="52" spans="1:9" x14ac:dyDescent="0.35">
      <c r="A52" s="42">
        <f t="shared" si="9"/>
        <v>0</v>
      </c>
      <c r="B52" s="159"/>
      <c r="C52" s="160"/>
      <c r="D52" s="160"/>
      <c r="E52" s="160"/>
      <c r="F52" s="160"/>
      <c r="G52" s="160"/>
      <c r="H52" s="160"/>
      <c r="I52" s="161"/>
    </row>
    <row r="53" spans="1:9" x14ac:dyDescent="0.35">
      <c r="A53" s="42">
        <f t="shared" si="9"/>
        <v>0</v>
      </c>
      <c r="B53" s="159"/>
      <c r="C53" s="160"/>
      <c r="D53" s="160"/>
      <c r="E53" s="160"/>
      <c r="F53" s="160"/>
      <c r="G53" s="160"/>
      <c r="H53" s="160"/>
      <c r="I53" s="161"/>
    </row>
    <row r="54" spans="1:9" x14ac:dyDescent="0.35">
      <c r="A54" s="42">
        <f t="shared" si="9"/>
        <v>0</v>
      </c>
      <c r="B54" s="159"/>
      <c r="C54" s="160"/>
      <c r="D54" s="160"/>
      <c r="E54" s="160"/>
      <c r="F54" s="160"/>
      <c r="G54" s="160"/>
      <c r="H54" s="160"/>
      <c r="I54" s="161"/>
    </row>
    <row r="55" spans="1:9" x14ac:dyDescent="0.35">
      <c r="A55" s="42">
        <f t="shared" si="9"/>
        <v>0</v>
      </c>
      <c r="B55" s="159"/>
      <c r="C55" s="160"/>
      <c r="D55" s="160"/>
      <c r="E55" s="160"/>
      <c r="F55" s="160"/>
      <c r="G55" s="160"/>
      <c r="H55" s="160"/>
      <c r="I55" s="161"/>
    </row>
    <row r="56" spans="1:9" x14ac:dyDescent="0.35">
      <c r="A56" s="42">
        <f t="shared" si="9"/>
        <v>0</v>
      </c>
      <c r="B56" s="159"/>
      <c r="C56" s="160"/>
      <c r="D56" s="160"/>
      <c r="E56" s="160"/>
      <c r="F56" s="160"/>
      <c r="G56" s="160"/>
      <c r="H56" s="160"/>
      <c r="I56" s="161"/>
    </row>
    <row r="57" spans="1:9" x14ac:dyDescent="0.35">
      <c r="A57" s="42">
        <f t="shared" si="9"/>
        <v>0</v>
      </c>
      <c r="B57" s="159"/>
      <c r="C57" s="160"/>
      <c r="D57" s="160"/>
      <c r="E57" s="160"/>
      <c r="F57" s="160"/>
      <c r="G57" s="160"/>
      <c r="H57" s="160"/>
      <c r="I57" s="161"/>
    </row>
    <row r="58" spans="1:9" x14ac:dyDescent="0.35">
      <c r="A58" s="42">
        <f t="shared" si="9"/>
        <v>0</v>
      </c>
      <c r="B58" s="159"/>
      <c r="C58" s="160"/>
      <c r="D58" s="160"/>
      <c r="E58" s="160"/>
      <c r="F58" s="160"/>
      <c r="G58" s="160"/>
      <c r="H58" s="160"/>
      <c r="I58" s="161"/>
    </row>
    <row r="59" spans="1:9" x14ac:dyDescent="0.35">
      <c r="A59" s="42">
        <f t="shared" si="9"/>
        <v>0</v>
      </c>
      <c r="B59" s="159"/>
      <c r="C59" s="160"/>
      <c r="D59" s="160"/>
      <c r="E59" s="160"/>
      <c r="F59" s="160"/>
      <c r="G59" s="160"/>
      <c r="H59" s="160"/>
      <c r="I59" s="161"/>
    </row>
    <row r="60" spans="1:9" x14ac:dyDescent="0.35">
      <c r="A60" s="42">
        <f t="shared" si="9"/>
        <v>0</v>
      </c>
      <c r="B60" s="159"/>
      <c r="C60" s="160"/>
      <c r="D60" s="160"/>
      <c r="E60" s="160"/>
      <c r="F60" s="160"/>
      <c r="G60" s="160"/>
      <c r="H60" s="160"/>
      <c r="I60" s="161"/>
    </row>
    <row r="61" spans="1:9" x14ac:dyDescent="0.35">
      <c r="A61" s="42">
        <f t="shared" si="9"/>
        <v>0</v>
      </c>
      <c r="B61" s="159"/>
      <c r="C61" s="160"/>
      <c r="D61" s="160"/>
      <c r="E61" s="160"/>
      <c r="F61" s="160"/>
      <c r="G61" s="160"/>
      <c r="H61" s="160"/>
      <c r="I61" s="161"/>
    </row>
    <row r="62" spans="1:9" x14ac:dyDescent="0.35">
      <c r="A62" s="42">
        <f t="shared" si="9"/>
        <v>0</v>
      </c>
      <c r="B62" s="159"/>
      <c r="C62" s="160"/>
      <c r="D62" s="160"/>
      <c r="E62" s="160"/>
      <c r="F62" s="160"/>
      <c r="G62" s="160"/>
      <c r="H62" s="160"/>
      <c r="I62" s="161"/>
    </row>
    <row r="63" spans="1:9" x14ac:dyDescent="0.35">
      <c r="A63" s="42">
        <f t="shared" si="9"/>
        <v>0</v>
      </c>
      <c r="B63" s="159"/>
      <c r="C63" s="160"/>
      <c r="D63" s="160"/>
      <c r="E63" s="160"/>
      <c r="F63" s="160"/>
      <c r="G63" s="160"/>
      <c r="H63" s="160"/>
      <c r="I63" s="161"/>
    </row>
    <row r="64" spans="1:9" x14ac:dyDescent="0.35">
      <c r="A64" s="42">
        <f t="shared" si="9"/>
        <v>0</v>
      </c>
      <c r="B64" s="159"/>
      <c r="C64" s="160"/>
      <c r="D64" s="160"/>
      <c r="E64" s="160"/>
      <c r="F64" s="160"/>
      <c r="G64" s="160"/>
      <c r="H64" s="160"/>
      <c r="I64" s="161"/>
    </row>
    <row r="65" spans="1:9" x14ac:dyDescent="0.35">
      <c r="A65" s="42">
        <f t="shared" si="9"/>
        <v>0</v>
      </c>
      <c r="B65" s="159"/>
      <c r="C65" s="160"/>
      <c r="D65" s="160"/>
      <c r="E65" s="160"/>
      <c r="F65" s="160"/>
      <c r="G65" s="160"/>
      <c r="H65" s="160"/>
      <c r="I65" s="161"/>
    </row>
    <row r="66" spans="1:9" x14ac:dyDescent="0.35">
      <c r="A66" s="42">
        <f t="shared" si="9"/>
        <v>0</v>
      </c>
      <c r="B66" s="159"/>
      <c r="C66" s="160"/>
      <c r="D66" s="160"/>
      <c r="E66" s="160"/>
      <c r="F66" s="160"/>
      <c r="G66" s="160"/>
      <c r="H66" s="160"/>
      <c r="I66" s="161"/>
    </row>
    <row r="67" spans="1:9" x14ac:dyDescent="0.35">
      <c r="A67" s="42">
        <f t="shared" si="9"/>
        <v>0</v>
      </c>
      <c r="B67" s="159"/>
      <c r="C67" s="160"/>
      <c r="D67" s="160"/>
      <c r="E67" s="160"/>
      <c r="F67" s="160"/>
      <c r="G67" s="160"/>
      <c r="H67" s="160"/>
      <c r="I67" s="161"/>
    </row>
    <row r="68" spans="1:9" x14ac:dyDescent="0.35">
      <c r="A68" s="42">
        <f t="shared" si="9"/>
        <v>0</v>
      </c>
      <c r="B68" s="159"/>
      <c r="C68" s="160"/>
      <c r="D68" s="160"/>
      <c r="E68" s="160"/>
      <c r="F68" s="160"/>
      <c r="G68" s="160"/>
      <c r="H68" s="160"/>
      <c r="I68" s="161"/>
    </row>
    <row r="69" spans="1:9" x14ac:dyDescent="0.35">
      <c r="A69" s="42">
        <f t="shared" si="9"/>
        <v>0</v>
      </c>
      <c r="B69" s="159"/>
      <c r="C69" s="160"/>
      <c r="D69" s="160"/>
      <c r="E69" s="160"/>
      <c r="F69" s="160"/>
      <c r="G69" s="160"/>
      <c r="H69" s="160"/>
      <c r="I69" s="161"/>
    </row>
    <row r="70" spans="1:9" x14ac:dyDescent="0.35">
      <c r="A70" s="42">
        <f t="shared" si="9"/>
        <v>0</v>
      </c>
      <c r="B70" s="159"/>
      <c r="C70" s="160"/>
      <c r="D70" s="160"/>
      <c r="E70" s="160"/>
      <c r="F70" s="160"/>
      <c r="G70" s="160"/>
      <c r="H70" s="160"/>
      <c r="I70" s="161"/>
    </row>
    <row r="71" spans="1:9" x14ac:dyDescent="0.35">
      <c r="A71" s="42">
        <f t="shared" si="9"/>
        <v>0</v>
      </c>
      <c r="B71" s="159"/>
      <c r="C71" s="160"/>
      <c r="D71" s="160"/>
      <c r="E71" s="160"/>
      <c r="F71" s="160"/>
      <c r="G71" s="160"/>
      <c r="H71" s="160"/>
      <c r="I71" s="161"/>
    </row>
    <row r="72" spans="1:9" x14ac:dyDescent="0.35">
      <c r="A72" s="42">
        <f t="shared" si="9"/>
        <v>0</v>
      </c>
      <c r="B72" s="159"/>
      <c r="C72" s="160"/>
      <c r="D72" s="160"/>
      <c r="E72" s="160"/>
      <c r="F72" s="160"/>
      <c r="G72" s="160"/>
      <c r="H72" s="160"/>
      <c r="I72" s="161"/>
    </row>
    <row r="73" spans="1:9" x14ac:dyDescent="0.35">
      <c r="A73" s="42">
        <f t="shared" si="9"/>
        <v>0</v>
      </c>
      <c r="B73" s="159"/>
      <c r="C73" s="160"/>
      <c r="D73" s="160"/>
      <c r="E73" s="160"/>
      <c r="F73" s="160"/>
      <c r="G73" s="160"/>
      <c r="H73" s="160"/>
      <c r="I73" s="161"/>
    </row>
    <row r="74" spans="1:9" x14ac:dyDescent="0.35">
      <c r="A74" s="42">
        <f t="shared" si="9"/>
        <v>0</v>
      </c>
      <c r="B74" s="159"/>
      <c r="C74" s="160"/>
      <c r="D74" s="160"/>
      <c r="E74" s="160"/>
      <c r="F74" s="160"/>
      <c r="G74" s="160"/>
      <c r="H74" s="160"/>
      <c r="I74" s="161"/>
    </row>
    <row r="75" spans="1:9" x14ac:dyDescent="0.35">
      <c r="A75" s="42">
        <f t="shared" si="9"/>
        <v>0</v>
      </c>
      <c r="B75" s="159"/>
      <c r="C75" s="160"/>
      <c r="D75" s="160"/>
      <c r="E75" s="160"/>
      <c r="F75" s="160"/>
      <c r="G75" s="160"/>
      <c r="H75" s="160"/>
      <c r="I75" s="161"/>
    </row>
    <row r="76" spans="1:9" x14ac:dyDescent="0.35">
      <c r="A76" s="42">
        <f t="shared" si="9"/>
        <v>0</v>
      </c>
      <c r="B76" s="159"/>
      <c r="C76" s="160"/>
      <c r="D76" s="160"/>
      <c r="E76" s="160"/>
      <c r="F76" s="160"/>
      <c r="G76" s="160"/>
      <c r="H76" s="160"/>
      <c r="I76" s="161"/>
    </row>
    <row r="77" spans="1:9" x14ac:dyDescent="0.35">
      <c r="A77" s="42">
        <f t="shared" si="9"/>
        <v>0</v>
      </c>
      <c r="B77" s="159"/>
      <c r="C77" s="160"/>
      <c r="D77" s="160"/>
      <c r="E77" s="160"/>
      <c r="F77" s="160"/>
      <c r="G77" s="160"/>
      <c r="H77" s="160"/>
      <c r="I77" s="161"/>
    </row>
    <row r="80" spans="1:9" ht="18.5" x14ac:dyDescent="0.45">
      <c r="A80" s="15" t="s">
        <v>127</v>
      </c>
    </row>
    <row r="81" spans="1:8" hidden="1" x14ac:dyDescent="0.35">
      <c r="B81" s="9"/>
    </row>
    <row r="82" spans="1:8" hidden="1" x14ac:dyDescent="0.35">
      <c r="A82" s="14" t="s">
        <v>128</v>
      </c>
      <c r="E82" s="25"/>
    </row>
    <row r="83" spans="1:8" hidden="1" x14ac:dyDescent="0.35">
      <c r="B83" s="162" t="s">
        <v>129</v>
      </c>
      <c r="C83" s="163"/>
      <c r="D83" s="163"/>
      <c r="E83" s="163"/>
      <c r="F83" s="163"/>
      <c r="G83" s="164"/>
      <c r="H83" s="9"/>
    </row>
    <row r="84" spans="1:8" hidden="1" x14ac:dyDescent="0.35">
      <c r="A84" s="13" t="s">
        <v>130</v>
      </c>
      <c r="B84" s="36" t="s">
        <v>69</v>
      </c>
      <c r="C84" s="40" t="s">
        <v>117</v>
      </c>
      <c r="D84" s="40" t="s">
        <v>118</v>
      </c>
      <c r="E84" s="40" t="s">
        <v>131</v>
      </c>
      <c r="F84" s="40" t="s">
        <v>132</v>
      </c>
      <c r="G84" s="40" t="s">
        <v>133</v>
      </c>
    </row>
    <row r="85" spans="1:8" hidden="1" x14ac:dyDescent="0.35">
      <c r="A85" s="19" t="str">
        <f>'Summary Tables'!A10</f>
        <v>Admin</v>
      </c>
      <c r="B85" s="22">
        <f>SUM(C85:G85)</f>
        <v>0</v>
      </c>
      <c r="C85" s="21">
        <f t="shared" ref="C85:C97" si="10">SUMIF($B$14:$B$43, $A85, K$14:K$43)</f>
        <v>0</v>
      </c>
      <c r="D85" s="21">
        <f t="shared" ref="D85:D97" si="11">SUMIF($B$14:$B$43, $A85, L$14:L$43)</f>
        <v>0</v>
      </c>
      <c r="E85" s="21">
        <f t="shared" ref="E85:E97" si="12">SUMIF($B$14:$B$43, $A85, M$14:M$43)</f>
        <v>0</v>
      </c>
      <c r="F85" s="21">
        <f t="shared" ref="F85:F97" si="13">SUMIF($B$14:$B$43, $A85, N$14:N$43)</f>
        <v>0</v>
      </c>
      <c r="G85" s="21">
        <f t="shared" ref="G85:G97" si="14">SUMIF($B$14:$B$43, $A85, O$14:O$43)</f>
        <v>0</v>
      </c>
    </row>
    <row r="86" spans="1:8" hidden="1" x14ac:dyDescent="0.35">
      <c r="A86" s="19" t="str">
        <f>'Summary Tables'!A11</f>
        <v>[Fill in Initiative name]1</v>
      </c>
      <c r="B86" s="22">
        <f t="shared" ref="B86:B97" si="15">SUM(C86:G86)</f>
        <v>0</v>
      </c>
      <c r="C86" s="21">
        <f t="shared" si="10"/>
        <v>0</v>
      </c>
      <c r="D86" s="21">
        <f t="shared" si="11"/>
        <v>0</v>
      </c>
      <c r="E86" s="21">
        <f t="shared" si="12"/>
        <v>0</v>
      </c>
      <c r="F86" s="21">
        <f t="shared" si="13"/>
        <v>0</v>
      </c>
      <c r="G86" s="21">
        <f t="shared" si="14"/>
        <v>0</v>
      </c>
    </row>
    <row r="87" spans="1:8" hidden="1" x14ac:dyDescent="0.35">
      <c r="A87" s="19" t="str">
        <f>'Summary Tables'!A12</f>
        <v>[Fill in Initiative name]2</v>
      </c>
      <c r="B87" s="22">
        <f t="shared" si="15"/>
        <v>0</v>
      </c>
      <c r="C87" s="21">
        <f t="shared" si="10"/>
        <v>0</v>
      </c>
      <c r="D87" s="21">
        <f t="shared" si="11"/>
        <v>0</v>
      </c>
      <c r="E87" s="21">
        <f t="shared" si="12"/>
        <v>0</v>
      </c>
      <c r="F87" s="21">
        <f t="shared" si="13"/>
        <v>0</v>
      </c>
      <c r="G87" s="21">
        <f t="shared" si="14"/>
        <v>0</v>
      </c>
    </row>
    <row r="88" spans="1:8" hidden="1" x14ac:dyDescent="0.35">
      <c r="A88" s="19" t="str">
        <f>'Summary Tables'!A13</f>
        <v>[Fill in Initiative name]3</v>
      </c>
      <c r="B88" s="22">
        <f t="shared" si="15"/>
        <v>0</v>
      </c>
      <c r="C88" s="21">
        <f t="shared" si="10"/>
        <v>0</v>
      </c>
      <c r="D88" s="21">
        <f t="shared" si="11"/>
        <v>0</v>
      </c>
      <c r="E88" s="21">
        <f t="shared" si="12"/>
        <v>0</v>
      </c>
      <c r="F88" s="21">
        <f t="shared" si="13"/>
        <v>0</v>
      </c>
      <c r="G88" s="21">
        <f t="shared" si="14"/>
        <v>0</v>
      </c>
    </row>
    <row r="89" spans="1:8" hidden="1" x14ac:dyDescent="0.35">
      <c r="A89" s="19" t="str">
        <f>'Summary Tables'!A14</f>
        <v>[Fill in Initiative name]4</v>
      </c>
      <c r="B89" s="22">
        <f t="shared" si="15"/>
        <v>0</v>
      </c>
      <c r="C89" s="21">
        <f t="shared" si="10"/>
        <v>0</v>
      </c>
      <c r="D89" s="21">
        <f t="shared" si="11"/>
        <v>0</v>
      </c>
      <c r="E89" s="21">
        <f t="shared" si="12"/>
        <v>0</v>
      </c>
      <c r="F89" s="21">
        <f t="shared" si="13"/>
        <v>0</v>
      </c>
      <c r="G89" s="21">
        <f t="shared" si="14"/>
        <v>0</v>
      </c>
    </row>
    <row r="90" spans="1:8" hidden="1" x14ac:dyDescent="0.35">
      <c r="A90" s="19" t="str">
        <f>'Summary Tables'!A15</f>
        <v>[Fill in Initiative name]5</v>
      </c>
      <c r="B90" s="22">
        <f t="shared" si="15"/>
        <v>0</v>
      </c>
      <c r="C90" s="21">
        <f t="shared" si="10"/>
        <v>0</v>
      </c>
      <c r="D90" s="21">
        <f t="shared" si="11"/>
        <v>0</v>
      </c>
      <c r="E90" s="21">
        <f t="shared" si="12"/>
        <v>0</v>
      </c>
      <c r="F90" s="21">
        <f t="shared" si="13"/>
        <v>0</v>
      </c>
      <c r="G90" s="21">
        <f t="shared" si="14"/>
        <v>0</v>
      </c>
    </row>
    <row r="91" spans="1:8" hidden="1" x14ac:dyDescent="0.35">
      <c r="A91" s="19" t="str">
        <f>'Summary Tables'!A16</f>
        <v>[Fill in Initiative name]6</v>
      </c>
      <c r="B91" s="22">
        <f t="shared" si="15"/>
        <v>0</v>
      </c>
      <c r="C91" s="21">
        <f t="shared" si="10"/>
        <v>0</v>
      </c>
      <c r="D91" s="21">
        <f t="shared" si="11"/>
        <v>0</v>
      </c>
      <c r="E91" s="21">
        <f t="shared" si="12"/>
        <v>0</v>
      </c>
      <c r="F91" s="21">
        <f t="shared" si="13"/>
        <v>0</v>
      </c>
      <c r="G91" s="21">
        <f t="shared" si="14"/>
        <v>0</v>
      </c>
    </row>
    <row r="92" spans="1:8" hidden="1" x14ac:dyDescent="0.35">
      <c r="A92" s="19" t="str">
        <f>'Summary Tables'!A17</f>
        <v>[Fill in Initiative name]7</v>
      </c>
      <c r="B92" s="22">
        <f t="shared" si="15"/>
        <v>0</v>
      </c>
      <c r="C92" s="21">
        <f t="shared" si="10"/>
        <v>0</v>
      </c>
      <c r="D92" s="21">
        <f t="shared" si="11"/>
        <v>0</v>
      </c>
      <c r="E92" s="21">
        <f t="shared" si="12"/>
        <v>0</v>
      </c>
      <c r="F92" s="21">
        <f t="shared" si="13"/>
        <v>0</v>
      </c>
      <c r="G92" s="21">
        <f t="shared" si="14"/>
        <v>0</v>
      </c>
    </row>
    <row r="93" spans="1:8" hidden="1" x14ac:dyDescent="0.35">
      <c r="A93" s="19" t="str">
        <f>'Summary Tables'!A18</f>
        <v>[Fill in Initiative name]8</v>
      </c>
      <c r="B93" s="22">
        <f t="shared" si="15"/>
        <v>0</v>
      </c>
      <c r="C93" s="21">
        <f t="shared" si="10"/>
        <v>0</v>
      </c>
      <c r="D93" s="21">
        <f t="shared" si="11"/>
        <v>0</v>
      </c>
      <c r="E93" s="21">
        <f t="shared" si="12"/>
        <v>0</v>
      </c>
      <c r="F93" s="21">
        <f t="shared" si="13"/>
        <v>0</v>
      </c>
      <c r="G93" s="21">
        <f t="shared" si="14"/>
        <v>0</v>
      </c>
    </row>
    <row r="94" spans="1:8" hidden="1" x14ac:dyDescent="0.35">
      <c r="A94" s="19" t="str">
        <f>'Summary Tables'!A19</f>
        <v>[Fill in Initiative name]9</v>
      </c>
      <c r="B94" s="22">
        <f t="shared" si="15"/>
        <v>0</v>
      </c>
      <c r="C94" s="21">
        <f t="shared" si="10"/>
        <v>0</v>
      </c>
      <c r="D94" s="21">
        <f t="shared" si="11"/>
        <v>0</v>
      </c>
      <c r="E94" s="21">
        <f t="shared" si="12"/>
        <v>0</v>
      </c>
      <c r="F94" s="21">
        <f t="shared" si="13"/>
        <v>0</v>
      </c>
      <c r="G94" s="21">
        <f t="shared" si="14"/>
        <v>0</v>
      </c>
    </row>
    <row r="95" spans="1:8" hidden="1" x14ac:dyDescent="0.35">
      <c r="A95" s="19" t="str">
        <f>'Summary Tables'!A20</f>
        <v>[Fill in Initiative name]10</v>
      </c>
      <c r="B95" s="22">
        <f t="shared" si="15"/>
        <v>0</v>
      </c>
      <c r="C95" s="21">
        <f t="shared" si="10"/>
        <v>0</v>
      </c>
      <c r="D95" s="21">
        <f t="shared" si="11"/>
        <v>0</v>
      </c>
      <c r="E95" s="21">
        <f t="shared" si="12"/>
        <v>0</v>
      </c>
      <c r="F95" s="21">
        <f t="shared" si="13"/>
        <v>0</v>
      </c>
      <c r="G95" s="21">
        <f t="shared" si="14"/>
        <v>0</v>
      </c>
    </row>
    <row r="96" spans="1:8" hidden="1" x14ac:dyDescent="0.35">
      <c r="A96" s="19" t="str">
        <f>'Summary Tables'!A21</f>
        <v>[Fill in Initiative name]11</v>
      </c>
      <c r="B96" s="22">
        <f t="shared" si="15"/>
        <v>0</v>
      </c>
      <c r="C96" s="21">
        <f t="shared" si="10"/>
        <v>0</v>
      </c>
      <c r="D96" s="21">
        <f t="shared" si="11"/>
        <v>0</v>
      </c>
      <c r="E96" s="21">
        <f t="shared" si="12"/>
        <v>0</v>
      </c>
      <c r="F96" s="21">
        <f t="shared" si="13"/>
        <v>0</v>
      </c>
      <c r="G96" s="21">
        <f t="shared" si="14"/>
        <v>0</v>
      </c>
    </row>
    <row r="97" spans="1:7" hidden="1" x14ac:dyDescent="0.35">
      <c r="A97" s="19" t="str">
        <f>'Summary Tables'!A22</f>
        <v>[Fill in Initiative name]12</v>
      </c>
      <c r="B97" s="22">
        <f t="shared" si="15"/>
        <v>0</v>
      </c>
      <c r="C97" s="21">
        <f t="shared" si="10"/>
        <v>0</v>
      </c>
      <c r="D97" s="21">
        <f t="shared" si="11"/>
        <v>0</v>
      </c>
      <c r="E97" s="21">
        <f t="shared" si="12"/>
        <v>0</v>
      </c>
      <c r="F97" s="21">
        <f t="shared" si="13"/>
        <v>0</v>
      </c>
      <c r="G97" s="21">
        <f t="shared" si="14"/>
        <v>0</v>
      </c>
    </row>
  </sheetData>
  <mergeCells count="35">
    <mergeCell ref="B72:I72"/>
    <mergeCell ref="B73:I73"/>
    <mergeCell ref="B74:I74"/>
    <mergeCell ref="B63:I63"/>
    <mergeCell ref="B64:I64"/>
    <mergeCell ref="B65:I65"/>
    <mergeCell ref="B83:G83"/>
    <mergeCell ref="A7:F7"/>
    <mergeCell ref="B46:I46"/>
    <mergeCell ref="B47:I47"/>
    <mergeCell ref="B48:I48"/>
    <mergeCell ref="B49:I49"/>
    <mergeCell ref="B60:I60"/>
    <mergeCell ref="B66:I66"/>
    <mergeCell ref="B67:I67"/>
    <mergeCell ref="B68:I68"/>
    <mergeCell ref="B69:I69"/>
    <mergeCell ref="B70:I70"/>
    <mergeCell ref="B71:I71"/>
    <mergeCell ref="B75:I75"/>
    <mergeCell ref="B76:I76"/>
    <mergeCell ref="B77:I77"/>
    <mergeCell ref="C1:D1"/>
    <mergeCell ref="B50:I50"/>
    <mergeCell ref="B51:I51"/>
    <mergeCell ref="B52:I52"/>
    <mergeCell ref="B53:I53"/>
    <mergeCell ref="B59:I59"/>
    <mergeCell ref="B61:I61"/>
    <mergeCell ref="B62:I62"/>
    <mergeCell ref="B54:I54"/>
    <mergeCell ref="B55:I55"/>
    <mergeCell ref="B56:I56"/>
    <mergeCell ref="B57:I57"/>
    <mergeCell ref="B58:I58"/>
  </mergeCells>
  <phoneticPr fontId="14" type="noConversion"/>
  <conditionalFormatting sqref="D11">
    <cfRule type="cellIs" dxfId="1" priority="1" operator="greaterThan">
      <formula>225700</formula>
    </cfRule>
  </conditionalFormatting>
  <conditionalFormatting sqref="D14:D43">
    <cfRule type="cellIs" dxfId="0" priority="2" operator="greaterThan">
      <formula>225700</formula>
    </cfRule>
  </conditionalFormatting>
  <dataValidations count="2">
    <dataValidation type="list" allowBlank="1" showInputMessage="1" showErrorMessage="1" sqref="H11" xr:uid="{3E1C40E8-1471-4818-897F-E58DA4064A4B}">
      <formula1>#REF!</formula1>
    </dataValidation>
    <dataValidation type="list" allowBlank="1" showInputMessage="1" showErrorMessage="1" sqref="H14:H43" xr:uid="{75DE2B3E-2ABB-4508-ACA7-D8DD26DA22C0}">
      <formula1>$H$44:$H$45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3EC21A3-2B3E-4203-B1AC-FD8FAB1EC3E6}">
          <x14:formula1>
            <xm:f>'Summary Tables'!$A$10:$A$22</xm:f>
          </x14:formula1>
          <xm:sqref>B14:B43 A85:A97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B0C4-4EE9-4C74-A440-B360E5965816}">
  <dimension ref="A1:L63"/>
  <sheetViews>
    <sheetView showGridLines="0" workbookViewId="0"/>
  </sheetViews>
  <sheetFormatPr defaultRowHeight="14.5" x14ac:dyDescent="0.35"/>
  <cols>
    <col min="1" max="1" width="29.54296875" customWidth="1"/>
    <col min="2" max="2" width="22.453125" customWidth="1"/>
    <col min="3" max="4" width="19" customWidth="1"/>
    <col min="5" max="5" width="20" customWidth="1"/>
    <col min="6" max="6" width="19" customWidth="1"/>
    <col min="7" max="7" width="14.7265625" customWidth="1"/>
    <col min="8" max="13" width="18" customWidth="1"/>
    <col min="14" max="16" width="15.453125" customWidth="1"/>
    <col min="17" max="17" width="14" customWidth="1"/>
  </cols>
  <sheetData>
    <row r="1" spans="1:12" ht="26" x14ac:dyDescent="0.7">
      <c r="A1" s="144" t="s">
        <v>32</v>
      </c>
      <c r="B1" s="141" t="s">
        <v>67</v>
      </c>
      <c r="C1" s="158">
        <f>'Subrecipient Info'!B5</f>
        <v>0</v>
      </c>
      <c r="D1" s="158"/>
    </row>
    <row r="3" spans="1:12" ht="29" x14ac:dyDescent="0.35">
      <c r="B3" s="40" t="s">
        <v>70</v>
      </c>
      <c r="C3" s="40" t="s">
        <v>71</v>
      </c>
    </row>
    <row r="4" spans="1:12" x14ac:dyDescent="0.35">
      <c r="A4" s="2" t="s">
        <v>134</v>
      </c>
      <c r="B4" s="47">
        <f>H44</f>
        <v>0</v>
      </c>
      <c r="C4" s="47">
        <f>I44</f>
        <v>0</v>
      </c>
      <c r="H4" s="1"/>
    </row>
    <row r="5" spans="1:12" x14ac:dyDescent="0.35">
      <c r="B5" s="16"/>
    </row>
    <row r="6" spans="1:12" x14ac:dyDescent="0.35">
      <c r="D6" s="9"/>
    </row>
    <row r="7" spans="1:12" ht="46.5" customHeight="1" x14ac:dyDescent="0.35">
      <c r="A7" s="165" t="s">
        <v>135</v>
      </c>
      <c r="B7" s="165"/>
      <c r="C7" s="165"/>
      <c r="D7" s="165"/>
      <c r="E7" s="165"/>
      <c r="F7" s="165"/>
    </row>
    <row r="8" spans="1:12" ht="15" customHeight="1" x14ac:dyDescent="0.35">
      <c r="D8" s="9"/>
    </row>
    <row r="9" spans="1:12" ht="19" customHeight="1" x14ac:dyDescent="0.45">
      <c r="A9" s="15" t="s">
        <v>136</v>
      </c>
      <c r="D9" s="9"/>
    </row>
    <row r="10" spans="1:12" ht="43.5" x14ac:dyDescent="0.35">
      <c r="A10" s="24" t="s">
        <v>74</v>
      </c>
      <c r="B10" s="24" t="s">
        <v>122</v>
      </c>
      <c r="C10" s="24" t="s">
        <v>108</v>
      </c>
      <c r="D10" s="65" t="s">
        <v>109</v>
      </c>
      <c r="E10" s="53" t="s">
        <v>137</v>
      </c>
      <c r="F10" s="53" t="s">
        <v>138</v>
      </c>
      <c r="G10" s="66" t="s">
        <v>69</v>
      </c>
      <c r="H10" s="53" t="s">
        <v>117</v>
      </c>
      <c r="I10" s="53" t="s">
        <v>118</v>
      </c>
    </row>
    <row r="11" spans="1:12" ht="29" x14ac:dyDescent="0.35">
      <c r="A11" s="67" t="str">
        <f>Personnel!B11</f>
        <v>Sample Initiative</v>
      </c>
      <c r="B11" s="119" t="str">
        <f>Personnel!H11</f>
        <v>Yes, Admin</v>
      </c>
      <c r="C11" s="67" t="str">
        <f>Personnel!A11</f>
        <v>Example Position (John Doe)</v>
      </c>
      <c r="D11" s="68">
        <f>Personnel!C11</f>
        <v>1</v>
      </c>
      <c r="E11" s="69">
        <v>30</v>
      </c>
      <c r="F11" s="70" t="s">
        <v>139</v>
      </c>
      <c r="G11" s="71">
        <f>IF(F11="%", (E11/100)*Personnel!J11, E11*D11*(Personnel!I11/12))</f>
        <v>30000</v>
      </c>
      <c r="H11" s="62">
        <f>IFERROR(ROUND(Personnel!K11*(Fringe!$G$11/Personnel!$J$11),2), "")</f>
        <v>15000</v>
      </c>
      <c r="I11" s="62">
        <f>IFERROR(ROUND(Personnel!L11*(Fringe!$G$11/Personnel!$J$11),2), "")</f>
        <v>15000</v>
      </c>
    </row>
    <row r="12" spans="1:12" x14ac:dyDescent="0.35">
      <c r="C12" s="9"/>
    </row>
    <row r="13" spans="1:12" s="20" customFormat="1" ht="29" x14ac:dyDescent="0.35">
      <c r="A13" s="24" t="s">
        <v>74</v>
      </c>
      <c r="B13" s="24" t="s">
        <v>122</v>
      </c>
      <c r="C13" s="24" t="s">
        <v>108</v>
      </c>
      <c r="D13" s="65" t="s">
        <v>109</v>
      </c>
      <c r="E13" s="53" t="s">
        <v>137</v>
      </c>
      <c r="F13" s="53" t="s">
        <v>140</v>
      </c>
      <c r="G13" s="66" t="s">
        <v>69</v>
      </c>
      <c r="H13" s="53" t="s">
        <v>70</v>
      </c>
      <c r="I13" s="53" t="s">
        <v>71</v>
      </c>
      <c r="J13"/>
      <c r="K13"/>
      <c r="L13"/>
    </row>
    <row r="14" spans="1:12" x14ac:dyDescent="0.35">
      <c r="A14" s="32">
        <f>Personnel!B14</f>
        <v>0</v>
      </c>
      <c r="B14" s="99">
        <f>Personnel!H14</f>
        <v>0</v>
      </c>
      <c r="C14" s="32">
        <f>Personnel!A14</f>
        <v>0</v>
      </c>
      <c r="D14" s="26">
        <f>Personnel!C14</f>
        <v>0</v>
      </c>
      <c r="E14" s="49"/>
      <c r="F14" s="49"/>
      <c r="G14" s="29">
        <f>IF(F14="%", (E14/100)*Personnel!J14, E14*D14*ROUNDUP((Personnel!I14/12),0))</f>
        <v>0</v>
      </c>
      <c r="H14" s="17">
        <f>IF($F14="%",Personnel!K14*(Fringe!$G14/Personnel!$J14),$E14*$D14*(IF(Personnel!K14&gt;0,1,0)))+IF(AND(F14="Annual Flat Rate",Personnel!F14&lt;(DATE(2026,10,1))),Fringe!E14,0)</f>
        <v>0</v>
      </c>
      <c r="I14" s="17">
        <f>IF($F14="%",Personnel!L14*(Fringe!$G14/Personnel!$J14),$E14*$D14*(IF(Personnel!L14&gt;0,1,0)))</f>
        <v>0</v>
      </c>
    </row>
    <row r="15" spans="1:12" x14ac:dyDescent="0.35">
      <c r="A15" s="32">
        <f>Personnel!B15</f>
        <v>0</v>
      </c>
      <c r="B15" s="99">
        <f>Personnel!H15</f>
        <v>0</v>
      </c>
      <c r="C15" s="32">
        <f>Personnel!A15</f>
        <v>0</v>
      </c>
      <c r="D15" s="26">
        <f>Personnel!C15</f>
        <v>0</v>
      </c>
      <c r="E15" s="49"/>
      <c r="F15" s="49"/>
      <c r="G15" s="29">
        <f>IF(F15="%", (E15/100)*Personnel!J15, E15*D15*ROUNDUP((Personnel!I15/12),0))</f>
        <v>0</v>
      </c>
      <c r="H15" s="17">
        <f>IF($F15="%",Personnel!K15*(Fringe!$G15/Personnel!$J15),$E15*$D15*(IF(Personnel!K15&gt;0,1,0)))+IF(AND(F15="Annual Flat Rate",Personnel!F15&lt;(DATE(2026,10,1))),Fringe!E15,0)</f>
        <v>0</v>
      </c>
      <c r="I15" s="17">
        <f>IF($F15="%",Personnel!L15*(Fringe!$G15/Personnel!$J15),$E15*$D15*(IF(Personnel!L15&gt;0,1,0)))</f>
        <v>0</v>
      </c>
    </row>
    <row r="16" spans="1:12" x14ac:dyDescent="0.35">
      <c r="A16" s="32">
        <f>Personnel!B16</f>
        <v>0</v>
      </c>
      <c r="B16" s="99">
        <f>Personnel!H16</f>
        <v>0</v>
      </c>
      <c r="C16" s="32">
        <f>Personnel!A16</f>
        <v>0</v>
      </c>
      <c r="D16" s="26">
        <f>Personnel!C16</f>
        <v>0</v>
      </c>
      <c r="E16" s="49"/>
      <c r="F16" s="49"/>
      <c r="G16" s="29">
        <f>IF(F16="%", (E16/100)*Personnel!J16, E16*D16*ROUNDUP((Personnel!I16/12),0))</f>
        <v>0</v>
      </c>
      <c r="H16" s="17">
        <f>IF($F16="%",Personnel!K16*(Fringe!$G16/Personnel!$J16),$E16*$D16*(IF(Personnel!K16&gt;0,1,0)))+IF(AND(F16="Annual Flat Rate",Personnel!F16&lt;(DATE(2026,10,1))),Fringe!E16,0)</f>
        <v>0</v>
      </c>
      <c r="I16" s="17">
        <f>IF($F16="%",Personnel!L16*(Fringe!$G16/Personnel!$J16),$E16*$D16*(IF(Personnel!L16&gt;0,1,0)))</f>
        <v>0</v>
      </c>
    </row>
    <row r="17" spans="1:9" x14ac:dyDescent="0.35">
      <c r="A17" s="32">
        <f>Personnel!B17</f>
        <v>0</v>
      </c>
      <c r="B17" s="99">
        <f>Personnel!H17</f>
        <v>0</v>
      </c>
      <c r="C17" s="32">
        <f>Personnel!A17</f>
        <v>0</v>
      </c>
      <c r="D17" s="26">
        <f>Personnel!C17</f>
        <v>0</v>
      </c>
      <c r="E17" s="49"/>
      <c r="F17" s="49"/>
      <c r="G17" s="29">
        <f>IF(F17="%", (E17/100)*Personnel!J17, E17*D17*ROUNDUP((Personnel!I17/12),0))</f>
        <v>0</v>
      </c>
      <c r="H17" s="17">
        <f>IF($F17="%",Personnel!K17*(Fringe!$G17/Personnel!$J17),$E17*$D17*(IF(Personnel!K17&gt;0,1,0)))+IF(AND(F17="Annual Flat Rate",Personnel!F17&lt;(DATE(2026,10,1))),Fringe!E17,0)</f>
        <v>0</v>
      </c>
      <c r="I17" s="17">
        <f>IF($F17="%",Personnel!L17*(Fringe!$G17/Personnel!$J17),$E17*$D17*(IF(Personnel!L17&gt;0,1,0)))</f>
        <v>0</v>
      </c>
    </row>
    <row r="18" spans="1:9" x14ac:dyDescent="0.35">
      <c r="A18" s="32">
        <f>Personnel!B18</f>
        <v>0</v>
      </c>
      <c r="B18" s="99">
        <f>Personnel!H18</f>
        <v>0</v>
      </c>
      <c r="C18" s="32">
        <f>Personnel!A18</f>
        <v>0</v>
      </c>
      <c r="D18" s="26">
        <f>Personnel!C18</f>
        <v>0</v>
      </c>
      <c r="E18" s="49"/>
      <c r="F18" s="49"/>
      <c r="G18" s="29">
        <f>IF(F18="%", (E18/100)*Personnel!J18, E18*D18*ROUNDUP((Personnel!I18/12),0))</f>
        <v>0</v>
      </c>
      <c r="H18" s="17">
        <f>IF($F18="%",Personnel!K18*(Fringe!$G18/Personnel!$J18),$E18*$D18*(IF(Personnel!K18&gt;0,1,0)))+IF(AND(F18="Annual Flat Rate",Personnel!F18&lt;(DATE(2026,10,1))),Fringe!E18,0)</f>
        <v>0</v>
      </c>
      <c r="I18" s="17">
        <f>IF($F18="%",Personnel!L18*(Fringe!$G18/Personnel!$J18),$E18*$D18*(IF(Personnel!L18&gt;0,1,0)))</f>
        <v>0</v>
      </c>
    </row>
    <row r="19" spans="1:9" x14ac:dyDescent="0.35">
      <c r="A19" s="32">
        <f>Personnel!B19</f>
        <v>0</v>
      </c>
      <c r="B19" s="99">
        <f>Personnel!H19</f>
        <v>0</v>
      </c>
      <c r="C19" s="32">
        <f>Personnel!A19</f>
        <v>0</v>
      </c>
      <c r="D19" s="26">
        <f>Personnel!C19</f>
        <v>0</v>
      </c>
      <c r="E19" s="49"/>
      <c r="F19" s="49"/>
      <c r="G19" s="29">
        <f>IF(F19="%", (E19/100)*Personnel!J19, E19*D19*ROUNDUP((Personnel!I19/12),0))</f>
        <v>0</v>
      </c>
      <c r="H19" s="17">
        <f>IF($F19="%",Personnel!K19*(Fringe!$G19/Personnel!$J19),$E19*$D19*(IF(Personnel!K19&gt;0,1,0)))+IF(AND(F19="Annual Flat Rate",Personnel!F19&lt;(DATE(2026,10,1))),Fringe!E19,0)</f>
        <v>0</v>
      </c>
      <c r="I19" s="17">
        <f>IF($F19="%",Personnel!L19*(Fringe!$G19/Personnel!$J19),$E19*$D19*(IF(Personnel!L19&gt;0,1,0)))</f>
        <v>0</v>
      </c>
    </row>
    <row r="20" spans="1:9" x14ac:dyDescent="0.35">
      <c r="A20" s="32">
        <f>Personnel!B20</f>
        <v>0</v>
      </c>
      <c r="B20" s="99">
        <f>Personnel!H20</f>
        <v>0</v>
      </c>
      <c r="C20" s="32">
        <f>Personnel!A20</f>
        <v>0</v>
      </c>
      <c r="D20" s="26">
        <f>Personnel!C20</f>
        <v>0</v>
      </c>
      <c r="E20" s="49"/>
      <c r="F20" s="49"/>
      <c r="G20" s="29">
        <f>IF(F20="%", (E20/100)*Personnel!J20, E20*D20*ROUNDUP((Personnel!I20/12),0))</f>
        <v>0</v>
      </c>
      <c r="H20" s="17">
        <f>IF($F20="%",Personnel!K20*(Fringe!$G20/Personnel!$J20),$E20*$D20*(IF(Personnel!K20&gt;0,1,0)))+IF(AND(F20="Annual Flat Rate",Personnel!F20&lt;(DATE(2026,10,1))),Fringe!E20,0)</f>
        <v>0</v>
      </c>
      <c r="I20" s="17">
        <f>IF($F20="%",Personnel!L20*(Fringe!$G20/Personnel!$J20),$E20*$D20*(IF(Personnel!L20&gt;0,1,0)))</f>
        <v>0</v>
      </c>
    </row>
    <row r="21" spans="1:9" x14ac:dyDescent="0.35">
      <c r="A21" s="32">
        <f>Personnel!B21</f>
        <v>0</v>
      </c>
      <c r="B21" s="99">
        <f>Personnel!H21</f>
        <v>0</v>
      </c>
      <c r="C21" s="32">
        <f>Personnel!A21</f>
        <v>0</v>
      </c>
      <c r="D21" s="26">
        <f>Personnel!C21</f>
        <v>0</v>
      </c>
      <c r="E21" s="49"/>
      <c r="F21" s="49"/>
      <c r="G21" s="29">
        <f>IF(F21="%", (E21/100)*Personnel!J21, E21*D21*ROUNDUP((Personnel!I21/12),0))</f>
        <v>0</v>
      </c>
      <c r="H21" s="17">
        <f>IF($F21="%",Personnel!K21*(Fringe!$G21/Personnel!$J21),$E21*$D21*(IF(Personnel!K21&gt;0,1,0)))+IF(AND(F21="Annual Flat Rate",Personnel!F21&lt;(DATE(2026,10,1))),Fringe!E21,0)</f>
        <v>0</v>
      </c>
      <c r="I21" s="17">
        <f>IF($F21="%",Personnel!L21*(Fringe!$G21/Personnel!$J21),$E21*$D21*(IF(Personnel!L21&gt;0,1,0)))</f>
        <v>0</v>
      </c>
    </row>
    <row r="22" spans="1:9" x14ac:dyDescent="0.35">
      <c r="A22" s="32">
        <f>Personnel!B22</f>
        <v>0</v>
      </c>
      <c r="B22" s="99">
        <f>Personnel!H22</f>
        <v>0</v>
      </c>
      <c r="C22" s="32">
        <f>Personnel!A22</f>
        <v>0</v>
      </c>
      <c r="D22" s="26">
        <f>Personnel!C22</f>
        <v>0</v>
      </c>
      <c r="E22" s="49"/>
      <c r="F22" s="49"/>
      <c r="G22" s="29">
        <f>IF(F22="%", (E22/100)*Personnel!J22, E22*D22*ROUNDUP((Personnel!I22/12),0))</f>
        <v>0</v>
      </c>
      <c r="H22" s="17">
        <f>IF($F22="%",Personnel!K22*(Fringe!$G22/Personnel!$J22),$E22*$D22*(IF(Personnel!K22&gt;0,1,0)))+IF(AND(F22="Annual Flat Rate",Personnel!F22&lt;(DATE(2026,10,1))),Fringe!E22,0)</f>
        <v>0</v>
      </c>
      <c r="I22" s="17">
        <f>IF($F22="%",Personnel!L22*(Fringe!$G22/Personnel!$J22),$E22*$D22*(IF(Personnel!L22&gt;0,1,0)))</f>
        <v>0</v>
      </c>
    </row>
    <row r="23" spans="1:9" x14ac:dyDescent="0.35">
      <c r="A23" s="32">
        <f>Personnel!B23</f>
        <v>0</v>
      </c>
      <c r="B23" s="99">
        <f>Personnel!H23</f>
        <v>0</v>
      </c>
      <c r="C23" s="32">
        <f>Personnel!A23</f>
        <v>0</v>
      </c>
      <c r="D23" s="26">
        <f>Personnel!C23</f>
        <v>0</v>
      </c>
      <c r="E23" s="49"/>
      <c r="F23" s="49"/>
      <c r="G23" s="29">
        <f>IF(F23="%", (E23/100)*Personnel!J23, E23*D23*ROUNDUP((Personnel!I23/12),0))</f>
        <v>0</v>
      </c>
      <c r="H23" s="17">
        <f>IF($F23="%",Personnel!K23*(Fringe!$G23/Personnel!$J23),$E23*$D23*(IF(Personnel!K23&gt;0,1,0)))+IF(AND(F23="Annual Flat Rate",Personnel!F23&lt;(DATE(2026,10,1))),Fringe!E23,0)</f>
        <v>0</v>
      </c>
      <c r="I23" s="17">
        <f>IF($F23="%",Personnel!L23*(Fringe!$G23/Personnel!$J23),$E23*$D23*(IF(Personnel!L23&gt;0,1,0)))</f>
        <v>0</v>
      </c>
    </row>
    <row r="24" spans="1:9" x14ac:dyDescent="0.35">
      <c r="A24" s="32">
        <f>Personnel!B24</f>
        <v>0</v>
      </c>
      <c r="B24" s="99">
        <f>Personnel!H24</f>
        <v>0</v>
      </c>
      <c r="C24" s="32">
        <f>Personnel!A24</f>
        <v>0</v>
      </c>
      <c r="D24" s="26">
        <f>Personnel!C24</f>
        <v>0</v>
      </c>
      <c r="E24" s="49"/>
      <c r="F24" s="49"/>
      <c r="G24" s="29">
        <f>IF(F24="%", (E24/100)*Personnel!J24, E24*D24*ROUNDUP((Personnel!I24/12),0))</f>
        <v>0</v>
      </c>
      <c r="H24" s="17">
        <f>IF($F24="%",Personnel!K24*(Fringe!$G24/Personnel!$J24),$E24*$D24*(IF(Personnel!K24&gt;0,1,0)))+IF(AND(F24="Annual Flat Rate",Personnel!F24&lt;(DATE(2026,10,1))),Fringe!E24,0)</f>
        <v>0</v>
      </c>
      <c r="I24" s="17">
        <f>IF($F24="%",Personnel!L24*(Fringe!$G24/Personnel!$J24),$E24*$D24*(IF(Personnel!L24&gt;0,1,0)))</f>
        <v>0</v>
      </c>
    </row>
    <row r="25" spans="1:9" x14ac:dyDescent="0.35">
      <c r="A25" s="32">
        <f>Personnel!B25</f>
        <v>0</v>
      </c>
      <c r="B25" s="99">
        <f>Personnel!H25</f>
        <v>0</v>
      </c>
      <c r="C25" s="32">
        <f>Personnel!A25</f>
        <v>0</v>
      </c>
      <c r="D25" s="26">
        <f>Personnel!C25</f>
        <v>0</v>
      </c>
      <c r="E25" s="49"/>
      <c r="F25" s="49"/>
      <c r="G25" s="29">
        <f>IF(F25="%", (E25/100)*Personnel!J25, E25*D25*ROUNDUP((Personnel!I25/12),0))</f>
        <v>0</v>
      </c>
      <c r="H25" s="17">
        <f>IF($F25="%",Personnel!K25*(Fringe!$G25/Personnel!$J25),$E25*$D25*(IF(Personnel!K25&gt;0,1,0)))+IF(AND(F25="Annual Flat Rate",Personnel!F25&lt;(DATE(2026,10,1))),Fringe!E25,0)</f>
        <v>0</v>
      </c>
      <c r="I25" s="17">
        <f>IF($F25="%",Personnel!L25*(Fringe!$G25/Personnel!$J25),$E25*$D25*(IF(Personnel!L25&gt;0,1,0)))</f>
        <v>0</v>
      </c>
    </row>
    <row r="26" spans="1:9" x14ac:dyDescent="0.35">
      <c r="A26" s="32">
        <f>Personnel!B26</f>
        <v>0</v>
      </c>
      <c r="B26" s="99">
        <f>Personnel!H26</f>
        <v>0</v>
      </c>
      <c r="C26" s="32">
        <f>Personnel!A26</f>
        <v>0</v>
      </c>
      <c r="D26" s="26">
        <f>Personnel!C26</f>
        <v>0</v>
      </c>
      <c r="E26" s="49"/>
      <c r="F26" s="49"/>
      <c r="G26" s="29">
        <f>IF(F26="%", (E26/100)*Personnel!J26, E26*D26*ROUNDUP((Personnel!I26/12),0))</f>
        <v>0</v>
      </c>
      <c r="H26" s="17">
        <f>IF($F26="%",Personnel!K26*(Fringe!$G26/Personnel!$J26),$E26*$D26*(IF(Personnel!K26&gt;0,1,0)))+IF(AND(F26="Annual Flat Rate",Personnel!F26&lt;(DATE(2026,10,1))),Fringe!E26,0)</f>
        <v>0</v>
      </c>
      <c r="I26" s="17">
        <f>IF($F26="%",Personnel!L26*(Fringe!$G26/Personnel!$J26),$E26*$D26*(IF(Personnel!L26&gt;0,1,0)))</f>
        <v>0</v>
      </c>
    </row>
    <row r="27" spans="1:9" x14ac:dyDescent="0.35">
      <c r="A27" s="32">
        <f>Personnel!B27</f>
        <v>0</v>
      </c>
      <c r="B27" s="99">
        <f>Personnel!H27</f>
        <v>0</v>
      </c>
      <c r="C27" s="32">
        <f>Personnel!A27</f>
        <v>0</v>
      </c>
      <c r="D27" s="26">
        <f>Personnel!C27</f>
        <v>0</v>
      </c>
      <c r="E27" s="49"/>
      <c r="F27" s="49"/>
      <c r="G27" s="29">
        <f>IF(F27="%", (E27/100)*Personnel!J27, E27*D27*ROUNDUP((Personnel!I27/12),0))</f>
        <v>0</v>
      </c>
      <c r="H27" s="17">
        <f>IF($F27="%",Personnel!K27*(Fringe!$G27/Personnel!$J27),$E27*$D27*(IF(Personnel!K27&gt;0,1,0)))+IF(AND(F27="Annual Flat Rate",Personnel!F27&lt;(DATE(2026,10,1))),Fringe!E27,0)</f>
        <v>0</v>
      </c>
      <c r="I27" s="17">
        <f>IF($F27="%",Personnel!L27*(Fringe!$G27/Personnel!$J27),$E27*$D27*(IF(Personnel!L27&gt;0,1,0)))</f>
        <v>0</v>
      </c>
    </row>
    <row r="28" spans="1:9" x14ac:dyDescent="0.35">
      <c r="A28" s="32">
        <f>Personnel!B28</f>
        <v>0</v>
      </c>
      <c r="B28" s="99">
        <f>Personnel!H28</f>
        <v>0</v>
      </c>
      <c r="C28" s="32">
        <f>Personnel!A28</f>
        <v>0</v>
      </c>
      <c r="D28" s="26">
        <f>Personnel!C28</f>
        <v>0</v>
      </c>
      <c r="E28" s="49"/>
      <c r="F28" s="49"/>
      <c r="G28" s="29">
        <f>IF(F28="%", (E28/100)*Personnel!J28, E28*D28*ROUNDUP((Personnel!I28/12),0))</f>
        <v>0</v>
      </c>
      <c r="H28" s="17">
        <f>IF($F28="%",Personnel!K28*(Fringe!$G28/Personnel!$J28),$E28*$D28*(IF(Personnel!K28&gt;0,1,0)))+IF(AND(F28="Annual Flat Rate",Personnel!F28&lt;(DATE(2026,10,1))),Fringe!E28,0)</f>
        <v>0</v>
      </c>
      <c r="I28" s="17">
        <f>IF($F28="%",Personnel!L28*(Fringe!$G28/Personnel!$J28),$E28*$D28*(IF(Personnel!L28&gt;0,1,0)))</f>
        <v>0</v>
      </c>
    </row>
    <row r="29" spans="1:9" x14ac:dyDescent="0.35">
      <c r="A29" s="32">
        <f>Personnel!B29</f>
        <v>0</v>
      </c>
      <c r="B29" s="99">
        <f>Personnel!H29</f>
        <v>0</v>
      </c>
      <c r="C29" s="32">
        <f>Personnel!A29</f>
        <v>0</v>
      </c>
      <c r="D29" s="26">
        <f>Personnel!C29</f>
        <v>0</v>
      </c>
      <c r="E29" s="49"/>
      <c r="F29" s="49"/>
      <c r="G29" s="29">
        <f>IF(F29="%", (E29/100)*Personnel!J29, E29*D29*ROUNDUP((Personnel!I29/12),0))</f>
        <v>0</v>
      </c>
      <c r="H29" s="17">
        <f>IF($F29="%",Personnel!K29*(Fringe!$G29/Personnel!$J29),$E29*$D29*(IF(Personnel!K29&gt;0,1,0)))+IF(AND(F29="Annual Flat Rate",Personnel!F29&lt;(DATE(2026,10,1))),Fringe!E29,0)</f>
        <v>0</v>
      </c>
      <c r="I29" s="17">
        <f>IF($F29="%",Personnel!L29*(Fringe!$G29/Personnel!$J29),$E29*$D29*(IF(Personnel!L29&gt;0,1,0)))</f>
        <v>0</v>
      </c>
    </row>
    <row r="30" spans="1:9" x14ac:dyDescent="0.35">
      <c r="A30" s="32">
        <f>Personnel!B30</f>
        <v>0</v>
      </c>
      <c r="B30" s="99">
        <f>Personnel!H30</f>
        <v>0</v>
      </c>
      <c r="C30" s="32">
        <f>Personnel!A30</f>
        <v>0</v>
      </c>
      <c r="D30" s="26">
        <f>Personnel!C30</f>
        <v>0</v>
      </c>
      <c r="E30" s="49"/>
      <c r="F30" s="49"/>
      <c r="G30" s="29">
        <f>IF(F30="%", (E30/100)*Personnel!J30, E30*D30*ROUNDUP((Personnel!I30/12),0))</f>
        <v>0</v>
      </c>
      <c r="H30" s="17">
        <f>IF($F30="%",Personnel!K30*(Fringe!$G30/Personnel!$J30),$E30*$D30*(IF(Personnel!K30&gt;0,1,0)))+IF(AND(F30="Annual Flat Rate",Personnel!F30&lt;(DATE(2026,10,1))),Fringe!E30,0)</f>
        <v>0</v>
      </c>
      <c r="I30" s="17">
        <f>IF($F30="%",Personnel!L30*(Fringe!$G30/Personnel!$J30),$E30*$D30*(IF(Personnel!L30&gt;0,1,0)))</f>
        <v>0</v>
      </c>
    </row>
    <row r="31" spans="1:9" x14ac:dyDescent="0.35">
      <c r="A31" s="32">
        <f>Personnel!B31</f>
        <v>0</v>
      </c>
      <c r="B31" s="99">
        <f>Personnel!H31</f>
        <v>0</v>
      </c>
      <c r="C31" s="32">
        <f>Personnel!A31</f>
        <v>0</v>
      </c>
      <c r="D31" s="26">
        <f>Personnel!C31</f>
        <v>0</v>
      </c>
      <c r="E31" s="49"/>
      <c r="F31" s="49"/>
      <c r="G31" s="29">
        <f>IF(F31="%", (E31/100)*Personnel!J31, E31*D31*ROUNDUP((Personnel!I31/12),0))</f>
        <v>0</v>
      </c>
      <c r="H31" s="17">
        <f>IF($F31="%",Personnel!K31*(Fringe!$G31/Personnel!$J31),$E31*$D31*(IF(Personnel!K31&gt;0,1,0)))+IF(AND(F31="Annual Flat Rate",Personnel!F31&lt;(DATE(2026,10,1))),Fringe!E31,0)</f>
        <v>0</v>
      </c>
      <c r="I31" s="17">
        <f>IF($F31="%",Personnel!L31*(Fringe!$G31/Personnel!$J31),$E31*$D31*(IF(Personnel!L31&gt;0,1,0)))</f>
        <v>0</v>
      </c>
    </row>
    <row r="32" spans="1:9" x14ac:dyDescent="0.35">
      <c r="A32" s="32">
        <f>Personnel!B32</f>
        <v>0</v>
      </c>
      <c r="B32" s="99">
        <f>Personnel!H32</f>
        <v>0</v>
      </c>
      <c r="C32" s="32">
        <f>Personnel!A32</f>
        <v>0</v>
      </c>
      <c r="D32" s="26">
        <f>Personnel!C32</f>
        <v>0</v>
      </c>
      <c r="E32" s="49"/>
      <c r="F32" s="49"/>
      <c r="G32" s="29">
        <f>IF(F32="%", (E32/100)*Personnel!J32, E32*D32*ROUNDUP((Personnel!I32/12),0))</f>
        <v>0</v>
      </c>
      <c r="H32" s="17">
        <f>IF($F32="%",Personnel!K32*(Fringe!$G32/Personnel!$J32),$E32*$D32*(IF(Personnel!K32&gt;0,1,0)))+IF(AND(F32="Annual Flat Rate",Personnel!F32&lt;(DATE(2026,10,1))),Fringe!E32,0)</f>
        <v>0</v>
      </c>
      <c r="I32" s="17">
        <f>IF($F32="%",Personnel!L32*(Fringe!$G32/Personnel!$J32),$E32*$D32*(IF(Personnel!L32&gt;0,1,0)))</f>
        <v>0</v>
      </c>
    </row>
    <row r="33" spans="1:9" x14ac:dyDescent="0.35">
      <c r="A33" s="32">
        <f>Personnel!B33</f>
        <v>0</v>
      </c>
      <c r="B33" s="99">
        <f>Personnel!H33</f>
        <v>0</v>
      </c>
      <c r="C33" s="32">
        <f>Personnel!A33</f>
        <v>0</v>
      </c>
      <c r="D33" s="26">
        <f>Personnel!C33</f>
        <v>0</v>
      </c>
      <c r="E33" s="49"/>
      <c r="F33" s="49"/>
      <c r="G33" s="29">
        <f>IF(F33="%", (E33/100)*Personnel!J33, E33*D33*ROUNDUP((Personnel!I33/12),0))</f>
        <v>0</v>
      </c>
      <c r="H33" s="17">
        <f>IF($F33="%",Personnel!K33*(Fringe!$G33/Personnel!$J33),$E33*$D33*(IF(Personnel!K33&gt;0,1,0)))+IF(AND(F33="Annual Flat Rate",Personnel!F33&lt;(DATE(2026,10,1))),Fringe!E33,0)</f>
        <v>0</v>
      </c>
      <c r="I33" s="17">
        <f>IF($F33="%",Personnel!L33*(Fringe!$G33/Personnel!$J33),$E33*$D33*(IF(Personnel!L33&gt;0,1,0)))</f>
        <v>0</v>
      </c>
    </row>
    <row r="34" spans="1:9" x14ac:dyDescent="0.35">
      <c r="A34" s="32">
        <f>Personnel!B34</f>
        <v>0</v>
      </c>
      <c r="B34" s="99">
        <f>Personnel!H34</f>
        <v>0</v>
      </c>
      <c r="C34" s="32">
        <f>Personnel!A34</f>
        <v>0</v>
      </c>
      <c r="D34" s="26">
        <f>Personnel!C34</f>
        <v>0</v>
      </c>
      <c r="E34" s="49"/>
      <c r="F34" s="49"/>
      <c r="G34" s="29">
        <f>IF(F34="%", (E34/100)*Personnel!J34, E34*D34*ROUNDUP((Personnel!I34/12),0))</f>
        <v>0</v>
      </c>
      <c r="H34" s="17">
        <f>IF($F34="%",Personnel!K34*(Fringe!$G34/Personnel!$J34),$E34*$D34*(IF(Personnel!K34&gt;0,1,0)))+IF(AND(F34="Annual Flat Rate",Personnel!F34&lt;(DATE(2026,10,1))),Fringe!E34,0)</f>
        <v>0</v>
      </c>
      <c r="I34" s="17">
        <f>IF($F34="%",Personnel!L34*(Fringe!$G34/Personnel!$J34),$E34*$D34*(IF(Personnel!L34&gt;0,1,0)))</f>
        <v>0</v>
      </c>
    </row>
    <row r="35" spans="1:9" x14ac:dyDescent="0.35">
      <c r="A35" s="32">
        <f>Personnel!B35</f>
        <v>0</v>
      </c>
      <c r="B35" s="99">
        <f>Personnel!H35</f>
        <v>0</v>
      </c>
      <c r="C35" s="32">
        <f>Personnel!A35</f>
        <v>0</v>
      </c>
      <c r="D35" s="26">
        <f>Personnel!C35</f>
        <v>0</v>
      </c>
      <c r="E35" s="49"/>
      <c r="F35" s="49"/>
      <c r="G35" s="29">
        <f>IF(F35="%", (E35/100)*Personnel!J35, E35*D35*ROUNDUP((Personnel!I35/12),0))</f>
        <v>0</v>
      </c>
      <c r="H35" s="17">
        <f>IF($F35="%",Personnel!K35*(Fringe!$G35/Personnel!$J35),$E35*$D35*(IF(Personnel!K35&gt;0,1,0)))+IF(AND(F35="Annual Flat Rate",Personnel!F35&lt;(DATE(2026,10,1))),Fringe!E35,0)</f>
        <v>0</v>
      </c>
      <c r="I35" s="17">
        <f>IF($F35="%",Personnel!L35*(Fringe!$G35/Personnel!$J35),$E35*$D35*(IF(Personnel!L35&gt;0,1,0)))</f>
        <v>0</v>
      </c>
    </row>
    <row r="36" spans="1:9" x14ac:dyDescent="0.35">
      <c r="A36" s="32">
        <f>Personnel!B36</f>
        <v>0</v>
      </c>
      <c r="B36" s="99">
        <f>Personnel!H36</f>
        <v>0</v>
      </c>
      <c r="C36" s="32">
        <f>Personnel!A36</f>
        <v>0</v>
      </c>
      <c r="D36" s="26">
        <f>Personnel!C36</f>
        <v>0</v>
      </c>
      <c r="E36" s="49"/>
      <c r="F36" s="49"/>
      <c r="G36" s="29">
        <f>IF(F36="%", (E36/100)*Personnel!J36, E36*D36*ROUNDUP((Personnel!I36/12),0))</f>
        <v>0</v>
      </c>
      <c r="H36" s="17">
        <f>IF($F36="%",Personnel!K36*(Fringe!$G36/Personnel!$J36),$E36*$D36*(IF(Personnel!K36&gt;0,1,0)))+IF(AND(F36="Annual Flat Rate",Personnel!F36&lt;(DATE(2026,10,1))),Fringe!E36,0)</f>
        <v>0</v>
      </c>
      <c r="I36" s="17">
        <f>IF($F36="%",Personnel!L36*(Fringe!$G36/Personnel!$J36),$E36*$D36*(IF(Personnel!L36&gt;0,1,0)))</f>
        <v>0</v>
      </c>
    </row>
    <row r="37" spans="1:9" x14ac:dyDescent="0.35">
      <c r="A37" s="32">
        <f>Personnel!B37</f>
        <v>0</v>
      </c>
      <c r="B37" s="99">
        <f>Personnel!H37</f>
        <v>0</v>
      </c>
      <c r="C37" s="32">
        <f>Personnel!A37</f>
        <v>0</v>
      </c>
      <c r="D37" s="26">
        <f>Personnel!C37</f>
        <v>0</v>
      </c>
      <c r="E37" s="49"/>
      <c r="F37" s="49"/>
      <c r="G37" s="29">
        <f>IF(F37="%", (E37/100)*Personnel!J37, E37*D37*ROUNDUP((Personnel!I37/12),0))</f>
        <v>0</v>
      </c>
      <c r="H37" s="17">
        <f>IF($F37="%",Personnel!K37*(Fringe!$G37/Personnel!$J37),$E37*$D37*(IF(Personnel!K37&gt;0,1,0)))+IF(AND(F37="Annual Flat Rate",Personnel!F37&lt;(DATE(2026,10,1))),Fringe!E37,0)</f>
        <v>0</v>
      </c>
      <c r="I37" s="17">
        <f>IF($F37="%",Personnel!L37*(Fringe!$G37/Personnel!$J37),$E37*$D37*(IF(Personnel!L37&gt;0,1,0)))</f>
        <v>0</v>
      </c>
    </row>
    <row r="38" spans="1:9" x14ac:dyDescent="0.35">
      <c r="A38" s="32">
        <f>Personnel!B38</f>
        <v>0</v>
      </c>
      <c r="B38" s="99">
        <f>Personnel!H38</f>
        <v>0</v>
      </c>
      <c r="C38" s="32">
        <f>Personnel!A38</f>
        <v>0</v>
      </c>
      <c r="D38" s="26">
        <f>Personnel!C38</f>
        <v>0</v>
      </c>
      <c r="E38" s="49"/>
      <c r="F38" s="49"/>
      <c r="G38" s="29">
        <f>IF(F38="%", (E38/100)*Personnel!J38, E38*D38*ROUNDUP((Personnel!I38/12),0))</f>
        <v>0</v>
      </c>
      <c r="H38" s="17">
        <f>IF($F38="%",Personnel!K38*(Fringe!$G38/Personnel!$J38),$E38*$D38*(IF(Personnel!K38&gt;0,1,0)))+IF(AND(F38="Annual Flat Rate",Personnel!F38&lt;(DATE(2026,10,1))),Fringe!E38,0)</f>
        <v>0</v>
      </c>
      <c r="I38" s="17">
        <f>IF($F38="%",Personnel!L38*(Fringe!$G38/Personnel!$J38),$E38*$D38*(IF(Personnel!L38&gt;0,1,0)))</f>
        <v>0</v>
      </c>
    </row>
    <row r="39" spans="1:9" x14ac:dyDescent="0.35">
      <c r="A39" s="32">
        <f>Personnel!B39</f>
        <v>0</v>
      </c>
      <c r="B39" s="99">
        <f>Personnel!H39</f>
        <v>0</v>
      </c>
      <c r="C39" s="32">
        <f>Personnel!A39</f>
        <v>0</v>
      </c>
      <c r="D39" s="26">
        <f>Personnel!C39</f>
        <v>0</v>
      </c>
      <c r="E39" s="49"/>
      <c r="F39" s="49"/>
      <c r="G39" s="29">
        <f>IF(F39="%", (E39/100)*Personnel!J39, E39*D39*ROUNDUP((Personnel!I39/12),0))</f>
        <v>0</v>
      </c>
      <c r="H39" s="17">
        <f>IF($F39="%",Personnel!K39*(Fringe!$G39/Personnel!$J39),$E39*$D39*(IF(Personnel!K39&gt;0,1,0)))+IF(AND(F39="Annual Flat Rate",Personnel!F39&lt;(DATE(2026,10,1))),Fringe!E39,0)</f>
        <v>0</v>
      </c>
      <c r="I39" s="17">
        <f>IF($F39="%",Personnel!L39*(Fringe!$G39/Personnel!$J39),$E39*$D39*(IF(Personnel!L39&gt;0,1,0)))</f>
        <v>0</v>
      </c>
    </row>
    <row r="40" spans="1:9" x14ac:dyDescent="0.35">
      <c r="A40" s="32">
        <f>Personnel!B40</f>
        <v>0</v>
      </c>
      <c r="B40" s="99">
        <f>Personnel!H40</f>
        <v>0</v>
      </c>
      <c r="C40" s="32">
        <f>Personnel!A40</f>
        <v>0</v>
      </c>
      <c r="D40" s="26">
        <f>Personnel!C40</f>
        <v>0</v>
      </c>
      <c r="E40" s="49"/>
      <c r="F40" s="49"/>
      <c r="G40" s="29">
        <f>IF(F40="%", (E40/100)*Personnel!J40, E40*D40*ROUNDUP((Personnel!I40/12),0))</f>
        <v>0</v>
      </c>
      <c r="H40" s="17">
        <f>IF($F40="%",Personnel!K40*(Fringe!$G40/Personnel!$J40),$E40*$D40*(IF(Personnel!K40&gt;0,1,0)))+IF(AND(F40="Annual Flat Rate",Personnel!F40&lt;(DATE(2026,10,1))),Fringe!E40,0)</f>
        <v>0</v>
      </c>
      <c r="I40" s="17">
        <f>IF($F40="%",Personnel!L40*(Fringe!$G40/Personnel!$J40),$E40*$D40*(IF(Personnel!L40&gt;0,1,0)))</f>
        <v>0</v>
      </c>
    </row>
    <row r="41" spans="1:9" x14ac:dyDescent="0.35">
      <c r="A41" s="32">
        <f>Personnel!B41</f>
        <v>0</v>
      </c>
      <c r="B41" s="99">
        <f>Personnel!H41</f>
        <v>0</v>
      </c>
      <c r="C41" s="32">
        <f>Personnel!A41</f>
        <v>0</v>
      </c>
      <c r="D41" s="26">
        <f>Personnel!C41</f>
        <v>0</v>
      </c>
      <c r="E41" s="49"/>
      <c r="F41" s="49"/>
      <c r="G41" s="29">
        <f>IF(F41="%", (E41/100)*Personnel!J41, E41*D41*ROUNDUP((Personnel!I41/12),0))</f>
        <v>0</v>
      </c>
      <c r="H41" s="17">
        <f>IF($F41="%",Personnel!K41*(Fringe!$G41/Personnel!$J41),$E41*$D41*(IF(Personnel!K41&gt;0,1,0)))+IF(AND(F41="Annual Flat Rate",Personnel!F41&lt;(DATE(2026,10,1))),Fringe!E41,0)</f>
        <v>0</v>
      </c>
      <c r="I41" s="17">
        <f>IF($F41="%",Personnel!L41*(Fringe!$G41/Personnel!$J41),$E41*$D41*(IF(Personnel!L41&gt;0,1,0)))</f>
        <v>0</v>
      </c>
    </row>
    <row r="42" spans="1:9" x14ac:dyDescent="0.35">
      <c r="A42" s="32">
        <f>Personnel!B42</f>
        <v>0</v>
      </c>
      <c r="B42" s="99">
        <f>Personnel!H42</f>
        <v>0</v>
      </c>
      <c r="C42" s="32">
        <f>Personnel!A42</f>
        <v>0</v>
      </c>
      <c r="D42" s="26">
        <f>Personnel!C42</f>
        <v>0</v>
      </c>
      <c r="E42" s="49"/>
      <c r="F42" s="49"/>
      <c r="G42" s="29">
        <f>IF(F42="%", (E42/100)*Personnel!J42, E42*D42*ROUNDUP((Personnel!I42/12),0))</f>
        <v>0</v>
      </c>
      <c r="H42" s="17">
        <f>IF($F42="%",Personnel!K42*(Fringe!$G42/Personnel!$J42),$E42*$D42*(IF(Personnel!K42&gt;0,1,0)))+IF(AND(F42="Annual Flat Rate",Personnel!F42&lt;(DATE(2026,10,1))),Fringe!E42,0)</f>
        <v>0</v>
      </c>
      <c r="I42" s="17">
        <f>IF($F42="%",Personnel!L42*(Fringe!$G42/Personnel!$J42),$E42*$D42*(IF(Personnel!L42&gt;0,1,0)))</f>
        <v>0</v>
      </c>
    </row>
    <row r="43" spans="1:9" x14ac:dyDescent="0.35">
      <c r="A43" s="32">
        <f>Personnel!B43</f>
        <v>0</v>
      </c>
      <c r="B43" s="99">
        <f>Personnel!H43</f>
        <v>0</v>
      </c>
      <c r="C43" s="32">
        <f>Personnel!A43</f>
        <v>0</v>
      </c>
      <c r="D43" s="26">
        <f>Personnel!C43</f>
        <v>0</v>
      </c>
      <c r="E43" s="49"/>
      <c r="F43" s="49"/>
      <c r="G43" s="29">
        <f>IF(F43="%", (E43/100)*Personnel!J43, E43*D43*ROUNDUP((Personnel!I43/12),0))</f>
        <v>0</v>
      </c>
      <c r="H43" s="17">
        <f>IF($F43="%",Personnel!K43*(Fringe!$G43/Personnel!$J43),$E43*$D43*(IF(Personnel!K43&gt;0,1,0)))+IF(AND(F43="Annual Flat Rate",Personnel!F43&lt;(DATE(2026,10,1))),Fringe!E43,0)</f>
        <v>0</v>
      </c>
      <c r="I43" s="17">
        <f>IF($F43="%",Personnel!L43*(Fringe!$G43/Personnel!$J43),$E43*$D43*(IF(Personnel!L43&gt;0,1,0)))</f>
        <v>0</v>
      </c>
    </row>
    <row r="44" spans="1:9" x14ac:dyDescent="0.35">
      <c r="E44" s="50"/>
      <c r="G44" s="6">
        <f>SUM(G14:G43)</f>
        <v>0</v>
      </c>
      <c r="H44" s="6">
        <f>SUM(H14:H43)</f>
        <v>0</v>
      </c>
      <c r="I44" s="6">
        <f t="shared" ref="I44" si="0">SUM(I14:I43)</f>
        <v>0</v>
      </c>
    </row>
    <row r="45" spans="1:9" x14ac:dyDescent="0.35">
      <c r="G45" s="51" t="s">
        <v>139</v>
      </c>
    </row>
    <row r="46" spans="1:9" ht="18.5" x14ac:dyDescent="0.45">
      <c r="A46" s="15" t="s">
        <v>141</v>
      </c>
      <c r="G46" s="51" t="s">
        <v>142</v>
      </c>
    </row>
    <row r="47" spans="1:9" hidden="1" x14ac:dyDescent="0.35"/>
    <row r="48" spans="1:9" hidden="1" x14ac:dyDescent="0.35">
      <c r="A48" s="14" t="s">
        <v>143</v>
      </c>
    </row>
    <row r="49" spans="1:7" ht="16.5" hidden="1" customHeight="1" x14ac:dyDescent="0.35">
      <c r="A49" s="4"/>
      <c r="B49" s="172" t="s">
        <v>144</v>
      </c>
      <c r="C49" s="173"/>
      <c r="D49" s="173"/>
      <c r="E49" s="173"/>
      <c r="F49" s="173"/>
      <c r="G49" s="174"/>
    </row>
    <row r="50" spans="1:7" s="25" customFormat="1" hidden="1" x14ac:dyDescent="0.35">
      <c r="A50" s="13" t="s">
        <v>130</v>
      </c>
      <c r="B50" s="36" t="s">
        <v>69</v>
      </c>
      <c r="C50" s="40" t="s">
        <v>117</v>
      </c>
      <c r="D50" s="40" t="s">
        <v>118</v>
      </c>
      <c r="E50" s="40" t="s">
        <v>131</v>
      </c>
      <c r="F50" s="40" t="s">
        <v>132</v>
      </c>
      <c r="G50" s="40" t="s">
        <v>133</v>
      </c>
    </row>
    <row r="51" spans="1:7" hidden="1" x14ac:dyDescent="0.35">
      <c r="A51" s="19" t="str">
        <f>'Summary Tables'!A10</f>
        <v>Admin</v>
      </c>
      <c r="B51" s="22">
        <f>SUM(C51:G51)</f>
        <v>0</v>
      </c>
      <c r="C51" s="21">
        <f t="shared" ref="C51:C63" si="1">SUMIF($A$14:$A$43, $A51, H$14:H$43)</f>
        <v>0</v>
      </c>
      <c r="D51" s="21">
        <f t="shared" ref="D51:D63" si="2">SUMIF($A$14:$A$43, $A51, I$14:I$43)</f>
        <v>0</v>
      </c>
      <c r="E51" s="21">
        <f t="shared" ref="E51:E63" si="3">SUMIF($A$14:$A$43, $A51, J$14:J$43)</f>
        <v>0</v>
      </c>
      <c r="F51" s="21">
        <f t="shared" ref="F51:F63" si="4">SUMIF($A$14:$A$43, $A51, K$14:K$43)</f>
        <v>0</v>
      </c>
      <c r="G51" s="21">
        <f t="shared" ref="G51:G63" si="5">SUMIF($A$14:$A$43, $A51, L$14:L$43)</f>
        <v>0</v>
      </c>
    </row>
    <row r="52" spans="1:7" hidden="1" x14ac:dyDescent="0.35">
      <c r="A52" s="19" t="str">
        <f>'Summary Tables'!A11</f>
        <v>[Fill in Initiative name]1</v>
      </c>
      <c r="B52" s="22">
        <f t="shared" ref="B52:B63" si="6">SUM(C52:G52)</f>
        <v>0</v>
      </c>
      <c r="C52" s="21">
        <f t="shared" si="1"/>
        <v>0</v>
      </c>
      <c r="D52" s="21">
        <f t="shared" si="2"/>
        <v>0</v>
      </c>
      <c r="E52" s="21">
        <f t="shared" si="3"/>
        <v>0</v>
      </c>
      <c r="F52" s="21">
        <f t="shared" si="4"/>
        <v>0</v>
      </c>
      <c r="G52" s="21">
        <f t="shared" si="5"/>
        <v>0</v>
      </c>
    </row>
    <row r="53" spans="1:7" hidden="1" x14ac:dyDescent="0.35">
      <c r="A53" s="19" t="str">
        <f>'Summary Tables'!A12</f>
        <v>[Fill in Initiative name]2</v>
      </c>
      <c r="B53" s="22">
        <f t="shared" si="6"/>
        <v>0</v>
      </c>
      <c r="C53" s="21">
        <f t="shared" si="1"/>
        <v>0</v>
      </c>
      <c r="D53" s="21">
        <f t="shared" si="2"/>
        <v>0</v>
      </c>
      <c r="E53" s="21">
        <f t="shared" si="3"/>
        <v>0</v>
      </c>
      <c r="F53" s="21">
        <f t="shared" si="4"/>
        <v>0</v>
      </c>
      <c r="G53" s="21">
        <f t="shared" si="5"/>
        <v>0</v>
      </c>
    </row>
    <row r="54" spans="1:7" hidden="1" x14ac:dyDescent="0.35">
      <c r="A54" s="19" t="str">
        <f>'Summary Tables'!A13</f>
        <v>[Fill in Initiative name]3</v>
      </c>
      <c r="B54" s="22">
        <f t="shared" si="6"/>
        <v>0</v>
      </c>
      <c r="C54" s="21">
        <f t="shared" si="1"/>
        <v>0</v>
      </c>
      <c r="D54" s="21">
        <f t="shared" si="2"/>
        <v>0</v>
      </c>
      <c r="E54" s="21">
        <f t="shared" si="3"/>
        <v>0</v>
      </c>
      <c r="F54" s="21">
        <f t="shared" si="4"/>
        <v>0</v>
      </c>
      <c r="G54" s="21">
        <f t="shared" si="5"/>
        <v>0</v>
      </c>
    </row>
    <row r="55" spans="1:7" hidden="1" x14ac:dyDescent="0.35">
      <c r="A55" s="19" t="str">
        <f>'Summary Tables'!A14</f>
        <v>[Fill in Initiative name]4</v>
      </c>
      <c r="B55" s="22">
        <f t="shared" si="6"/>
        <v>0</v>
      </c>
      <c r="C55" s="21">
        <f t="shared" si="1"/>
        <v>0</v>
      </c>
      <c r="D55" s="21">
        <f t="shared" si="2"/>
        <v>0</v>
      </c>
      <c r="E55" s="21">
        <f t="shared" si="3"/>
        <v>0</v>
      </c>
      <c r="F55" s="21">
        <f t="shared" si="4"/>
        <v>0</v>
      </c>
      <c r="G55" s="21">
        <f t="shared" si="5"/>
        <v>0</v>
      </c>
    </row>
    <row r="56" spans="1:7" hidden="1" x14ac:dyDescent="0.35">
      <c r="A56" s="19" t="str">
        <f>'Summary Tables'!A15</f>
        <v>[Fill in Initiative name]5</v>
      </c>
      <c r="B56" s="22">
        <f t="shared" si="6"/>
        <v>0</v>
      </c>
      <c r="C56" s="21">
        <f t="shared" si="1"/>
        <v>0</v>
      </c>
      <c r="D56" s="21">
        <f t="shared" si="2"/>
        <v>0</v>
      </c>
      <c r="E56" s="21">
        <f t="shared" si="3"/>
        <v>0</v>
      </c>
      <c r="F56" s="21">
        <f t="shared" si="4"/>
        <v>0</v>
      </c>
      <c r="G56" s="21">
        <f t="shared" si="5"/>
        <v>0</v>
      </c>
    </row>
    <row r="57" spans="1:7" hidden="1" x14ac:dyDescent="0.35">
      <c r="A57" s="19" t="str">
        <f>'Summary Tables'!A16</f>
        <v>[Fill in Initiative name]6</v>
      </c>
      <c r="B57" s="22">
        <f t="shared" si="6"/>
        <v>0</v>
      </c>
      <c r="C57" s="21">
        <f t="shared" si="1"/>
        <v>0</v>
      </c>
      <c r="D57" s="21">
        <f t="shared" si="2"/>
        <v>0</v>
      </c>
      <c r="E57" s="21">
        <f t="shared" si="3"/>
        <v>0</v>
      </c>
      <c r="F57" s="21">
        <f t="shared" si="4"/>
        <v>0</v>
      </c>
      <c r="G57" s="21">
        <f t="shared" si="5"/>
        <v>0</v>
      </c>
    </row>
    <row r="58" spans="1:7" hidden="1" x14ac:dyDescent="0.35">
      <c r="A58" s="19" t="str">
        <f>'Summary Tables'!A17</f>
        <v>[Fill in Initiative name]7</v>
      </c>
      <c r="B58" s="22">
        <f t="shared" si="6"/>
        <v>0</v>
      </c>
      <c r="C58" s="21">
        <f t="shared" si="1"/>
        <v>0</v>
      </c>
      <c r="D58" s="21">
        <f t="shared" si="2"/>
        <v>0</v>
      </c>
      <c r="E58" s="21">
        <f t="shared" si="3"/>
        <v>0</v>
      </c>
      <c r="F58" s="21">
        <f t="shared" si="4"/>
        <v>0</v>
      </c>
      <c r="G58" s="21">
        <f t="shared" si="5"/>
        <v>0</v>
      </c>
    </row>
    <row r="59" spans="1:7" hidden="1" x14ac:dyDescent="0.35">
      <c r="A59" s="19" t="str">
        <f>'Summary Tables'!A18</f>
        <v>[Fill in Initiative name]8</v>
      </c>
      <c r="B59" s="22">
        <f t="shared" si="6"/>
        <v>0</v>
      </c>
      <c r="C59" s="21">
        <f t="shared" si="1"/>
        <v>0</v>
      </c>
      <c r="D59" s="21">
        <f t="shared" si="2"/>
        <v>0</v>
      </c>
      <c r="E59" s="21">
        <f t="shared" si="3"/>
        <v>0</v>
      </c>
      <c r="F59" s="21">
        <f t="shared" si="4"/>
        <v>0</v>
      </c>
      <c r="G59" s="21">
        <f t="shared" si="5"/>
        <v>0</v>
      </c>
    </row>
    <row r="60" spans="1:7" hidden="1" x14ac:dyDescent="0.35">
      <c r="A60" s="19" t="str">
        <f>'Summary Tables'!A19</f>
        <v>[Fill in Initiative name]9</v>
      </c>
      <c r="B60" s="22">
        <f t="shared" si="6"/>
        <v>0</v>
      </c>
      <c r="C60" s="21">
        <f t="shared" si="1"/>
        <v>0</v>
      </c>
      <c r="D60" s="21">
        <f t="shared" si="2"/>
        <v>0</v>
      </c>
      <c r="E60" s="21">
        <f t="shared" si="3"/>
        <v>0</v>
      </c>
      <c r="F60" s="21">
        <f t="shared" si="4"/>
        <v>0</v>
      </c>
      <c r="G60" s="21">
        <f t="shared" si="5"/>
        <v>0</v>
      </c>
    </row>
    <row r="61" spans="1:7" hidden="1" x14ac:dyDescent="0.35">
      <c r="A61" s="19" t="str">
        <f>'Summary Tables'!A20</f>
        <v>[Fill in Initiative name]10</v>
      </c>
      <c r="B61" s="22">
        <f t="shared" si="6"/>
        <v>0</v>
      </c>
      <c r="C61" s="21">
        <f t="shared" si="1"/>
        <v>0</v>
      </c>
      <c r="D61" s="21">
        <f t="shared" si="2"/>
        <v>0</v>
      </c>
      <c r="E61" s="21">
        <f t="shared" si="3"/>
        <v>0</v>
      </c>
      <c r="F61" s="21">
        <f t="shared" si="4"/>
        <v>0</v>
      </c>
      <c r="G61" s="21">
        <f t="shared" si="5"/>
        <v>0</v>
      </c>
    </row>
    <row r="62" spans="1:7" hidden="1" x14ac:dyDescent="0.35">
      <c r="A62" s="19" t="str">
        <f>'Summary Tables'!A21</f>
        <v>[Fill in Initiative name]11</v>
      </c>
      <c r="B62" s="22">
        <f t="shared" si="6"/>
        <v>0</v>
      </c>
      <c r="C62" s="21">
        <f t="shared" si="1"/>
        <v>0</v>
      </c>
      <c r="D62" s="21">
        <f t="shared" si="2"/>
        <v>0</v>
      </c>
      <c r="E62" s="21">
        <f t="shared" si="3"/>
        <v>0</v>
      </c>
      <c r="F62" s="21">
        <f t="shared" si="4"/>
        <v>0</v>
      </c>
      <c r="G62" s="21">
        <f t="shared" si="5"/>
        <v>0</v>
      </c>
    </row>
    <row r="63" spans="1:7" hidden="1" x14ac:dyDescent="0.35">
      <c r="A63" s="19" t="str">
        <f>'Summary Tables'!A22</f>
        <v>[Fill in Initiative name]12</v>
      </c>
      <c r="B63" s="22">
        <f t="shared" si="6"/>
        <v>0</v>
      </c>
      <c r="C63" s="21">
        <f t="shared" si="1"/>
        <v>0</v>
      </c>
      <c r="D63" s="21">
        <f t="shared" si="2"/>
        <v>0</v>
      </c>
      <c r="E63" s="21">
        <f t="shared" si="3"/>
        <v>0</v>
      </c>
      <c r="F63" s="21">
        <f t="shared" si="4"/>
        <v>0</v>
      </c>
      <c r="G63" s="21">
        <f t="shared" si="5"/>
        <v>0</v>
      </c>
    </row>
  </sheetData>
  <mergeCells count="3">
    <mergeCell ref="B49:G49"/>
    <mergeCell ref="A7:F7"/>
    <mergeCell ref="C1:D1"/>
  </mergeCells>
  <phoneticPr fontId="14" type="noConversion"/>
  <dataValidations count="2">
    <dataValidation type="list" allowBlank="1" showInputMessage="1" showErrorMessage="1" sqref="F11" xr:uid="{1B3B5E09-5557-48D5-ACE0-50A97212D1B4}">
      <formula1>#REF!</formula1>
    </dataValidation>
    <dataValidation type="list" allowBlank="1" showInputMessage="1" showErrorMessage="1" sqref="F14:F43" xr:uid="{EBA30C8F-C736-4F2E-AA88-FFE6E69785A7}">
      <formula1>$G$45:$G$46</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4DFA1B6-C0DA-4123-A82D-EFD1BDCEF45D}">
          <x14:formula1>
            <xm:f>'Summary Tables'!$A$10:$A$22</xm:f>
          </x14:formula1>
          <xm:sqref>A51:A63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4D95-7FBD-4580-95F7-A574D719A3BE}">
  <dimension ref="A1:U99"/>
  <sheetViews>
    <sheetView showGridLines="0" workbookViewId="0"/>
  </sheetViews>
  <sheetFormatPr defaultRowHeight="14.5" x14ac:dyDescent="0.35"/>
  <cols>
    <col min="1" max="1" width="27" customWidth="1"/>
    <col min="2" max="2" width="18.1796875" customWidth="1"/>
    <col min="3" max="3" width="18.453125" customWidth="1"/>
    <col min="4" max="4" width="18.1796875" bestFit="1" customWidth="1"/>
    <col min="5" max="5" width="18.453125" customWidth="1"/>
    <col min="6" max="6" width="18.26953125" customWidth="1"/>
    <col min="7" max="7" width="17.54296875" customWidth="1"/>
    <col min="8" max="8" width="16.7265625" customWidth="1"/>
    <col min="9" max="21" width="16.453125" customWidth="1"/>
    <col min="22" max="28" width="17.1796875" customWidth="1"/>
  </cols>
  <sheetData>
    <row r="1" spans="1:15" ht="26" x14ac:dyDescent="0.7">
      <c r="A1" s="144" t="s">
        <v>35</v>
      </c>
      <c r="B1" s="141" t="s">
        <v>67</v>
      </c>
      <c r="C1" s="158">
        <f>'Subrecipient Info'!B5</f>
        <v>0</v>
      </c>
      <c r="D1" s="158"/>
    </row>
    <row r="3" spans="1:15" ht="29" x14ac:dyDescent="0.35">
      <c r="B3" s="40" t="s">
        <v>70</v>
      </c>
      <c r="C3" s="40" t="s">
        <v>71</v>
      </c>
    </row>
    <row r="4" spans="1:15" x14ac:dyDescent="0.35">
      <c r="A4" s="2" t="s">
        <v>145</v>
      </c>
      <c r="B4" s="47">
        <f>F80</f>
        <v>0</v>
      </c>
      <c r="C4" s="47">
        <f>G80</f>
        <v>0</v>
      </c>
      <c r="I4" s="9"/>
    </row>
    <row r="6" spans="1:15" ht="18.5" x14ac:dyDescent="0.45">
      <c r="A6" s="15"/>
    </row>
    <row r="7" spans="1:15" ht="43" customHeight="1" x14ac:dyDescent="0.35">
      <c r="A7" s="165" t="s">
        <v>146</v>
      </c>
      <c r="B7" s="165"/>
      <c r="C7" s="165"/>
      <c r="D7" s="165"/>
      <c r="E7" s="165"/>
      <c r="F7" s="165"/>
    </row>
    <row r="8" spans="1:15" ht="6" customHeight="1" x14ac:dyDescent="0.35">
      <c r="A8" s="75"/>
      <c r="B8" s="75"/>
      <c r="C8" s="75"/>
      <c r="D8" s="75"/>
      <c r="E8" s="75"/>
      <c r="F8" s="75"/>
    </row>
    <row r="9" spans="1:15" ht="27" customHeight="1" x14ac:dyDescent="0.45">
      <c r="A9" s="8" t="s">
        <v>147</v>
      </c>
      <c r="B9" s="75"/>
      <c r="C9" s="75"/>
      <c r="D9" s="75"/>
      <c r="E9" s="75"/>
      <c r="F9" s="75"/>
    </row>
    <row r="10" spans="1:15" ht="43.5" customHeight="1" x14ac:dyDescent="0.35">
      <c r="A10" s="77" t="s">
        <v>148</v>
      </c>
      <c r="B10" s="94" t="s">
        <v>74</v>
      </c>
      <c r="C10" s="94" t="s">
        <v>149</v>
      </c>
      <c r="D10" s="96" t="s">
        <v>150</v>
      </c>
      <c r="E10" s="73" t="s">
        <v>151</v>
      </c>
      <c r="F10" s="23" t="s">
        <v>152</v>
      </c>
      <c r="G10" s="74" t="s">
        <v>153</v>
      </c>
      <c r="H10" s="74" t="s">
        <v>154</v>
      </c>
      <c r="I10" s="77" t="s">
        <v>155</v>
      </c>
      <c r="J10" s="23" t="s">
        <v>156</v>
      </c>
      <c r="K10" s="178" t="s">
        <v>157</v>
      </c>
      <c r="L10" s="179"/>
      <c r="M10" s="179"/>
      <c r="N10" s="179"/>
      <c r="O10" s="180"/>
    </row>
    <row r="11" spans="1:15" ht="29" x14ac:dyDescent="0.35">
      <c r="A11" s="95" t="str">
        <f>Personnel!A11</f>
        <v>Example Position (John Doe)</v>
      </c>
      <c r="B11" s="98" t="str">
        <f>Personnel!B11</f>
        <v>Sample Initiative</v>
      </c>
      <c r="C11" s="98" t="s">
        <v>158</v>
      </c>
      <c r="D11" s="97" t="s">
        <v>159</v>
      </c>
      <c r="E11" s="121">
        <v>50</v>
      </c>
      <c r="F11" s="76">
        <v>0</v>
      </c>
      <c r="G11" s="76">
        <v>0</v>
      </c>
      <c r="H11" s="76">
        <v>0</v>
      </c>
      <c r="I11" s="76">
        <v>0</v>
      </c>
      <c r="J11" s="76">
        <v>0</v>
      </c>
      <c r="K11" s="169" t="s">
        <v>160</v>
      </c>
      <c r="L11" s="170"/>
      <c r="M11" s="170"/>
      <c r="N11" s="170"/>
      <c r="O11" s="171"/>
    </row>
    <row r="13" spans="1:15" s="25" customFormat="1" ht="29.15" customHeight="1" x14ac:dyDescent="0.35">
      <c r="A13" s="73" t="s">
        <v>148</v>
      </c>
      <c r="B13" s="23" t="s">
        <v>74</v>
      </c>
      <c r="C13" s="23" t="s">
        <v>149</v>
      </c>
      <c r="D13" s="23" t="s">
        <v>150</v>
      </c>
      <c r="E13" s="73" t="s">
        <v>151</v>
      </c>
      <c r="F13" s="23" t="s">
        <v>152</v>
      </c>
      <c r="G13" s="74" t="s">
        <v>153</v>
      </c>
      <c r="H13" s="74" t="s">
        <v>154</v>
      </c>
      <c r="I13" s="74" t="s">
        <v>161</v>
      </c>
      <c r="J13" s="23" t="s">
        <v>156</v>
      </c>
      <c r="K13" s="181" t="s">
        <v>157</v>
      </c>
      <c r="L13" s="182"/>
      <c r="M13" s="182"/>
      <c r="N13" s="182"/>
      <c r="O13" s="183"/>
    </row>
    <row r="14" spans="1:15" x14ac:dyDescent="0.35">
      <c r="A14" s="19">
        <f>Personnel!A14</f>
        <v>0</v>
      </c>
      <c r="B14" s="19">
        <f>Personnel!$B14</f>
        <v>0</v>
      </c>
      <c r="C14" s="44"/>
      <c r="D14" s="44"/>
      <c r="E14" s="131"/>
      <c r="F14" s="132"/>
      <c r="G14" s="132"/>
      <c r="H14" s="132"/>
      <c r="I14" s="132"/>
      <c r="J14" s="133"/>
      <c r="K14" s="175"/>
      <c r="L14" s="176"/>
      <c r="M14" s="176"/>
      <c r="N14" s="176"/>
      <c r="O14" s="177"/>
    </row>
    <row r="15" spans="1:15" x14ac:dyDescent="0.35">
      <c r="A15" s="19">
        <f>Personnel!A15</f>
        <v>0</v>
      </c>
      <c r="B15" s="19">
        <f>Personnel!$B15</f>
        <v>0</v>
      </c>
      <c r="C15" s="44"/>
      <c r="D15" s="44"/>
      <c r="E15" s="131"/>
      <c r="F15" s="132"/>
      <c r="G15" s="132"/>
      <c r="H15" s="132"/>
      <c r="I15" s="132"/>
      <c r="J15" s="132"/>
      <c r="K15" s="175"/>
      <c r="L15" s="176"/>
      <c r="M15" s="176"/>
      <c r="N15" s="176"/>
      <c r="O15" s="177"/>
    </row>
    <row r="16" spans="1:15" x14ac:dyDescent="0.35">
      <c r="A16" s="19">
        <f>Personnel!A16</f>
        <v>0</v>
      </c>
      <c r="B16" s="19">
        <f>Personnel!$B16</f>
        <v>0</v>
      </c>
      <c r="C16" s="44"/>
      <c r="D16" s="44"/>
      <c r="E16" s="131"/>
      <c r="F16" s="132"/>
      <c r="G16" s="132"/>
      <c r="H16" s="132"/>
      <c r="I16" s="132"/>
      <c r="J16" s="132"/>
      <c r="K16" s="175"/>
      <c r="L16" s="176"/>
      <c r="M16" s="176"/>
      <c r="N16" s="176"/>
      <c r="O16" s="177"/>
    </row>
    <row r="17" spans="1:15" x14ac:dyDescent="0.35">
      <c r="A17" s="19">
        <f>Personnel!A17</f>
        <v>0</v>
      </c>
      <c r="B17" s="19">
        <f>Personnel!$B17</f>
        <v>0</v>
      </c>
      <c r="C17" s="44"/>
      <c r="D17" s="44"/>
      <c r="E17" s="131"/>
      <c r="F17" s="132"/>
      <c r="G17" s="132"/>
      <c r="H17" s="132"/>
      <c r="I17" s="132"/>
      <c r="J17" s="132"/>
      <c r="K17" s="175"/>
      <c r="L17" s="176"/>
      <c r="M17" s="176"/>
      <c r="N17" s="176"/>
      <c r="O17" s="177"/>
    </row>
    <row r="18" spans="1:15" x14ac:dyDescent="0.35">
      <c r="A18" s="19">
        <f>Personnel!A18</f>
        <v>0</v>
      </c>
      <c r="B18" s="19">
        <f>Personnel!$B18</f>
        <v>0</v>
      </c>
      <c r="C18" s="44"/>
      <c r="D18" s="44"/>
      <c r="E18" s="131"/>
      <c r="F18" s="132"/>
      <c r="G18" s="132"/>
      <c r="H18" s="132"/>
      <c r="I18" s="132"/>
      <c r="J18" s="132"/>
      <c r="K18" s="175"/>
      <c r="L18" s="176"/>
      <c r="M18" s="176"/>
      <c r="N18" s="176"/>
      <c r="O18" s="177"/>
    </row>
    <row r="19" spans="1:15" x14ac:dyDescent="0.35">
      <c r="A19" s="19">
        <f>Personnel!A19</f>
        <v>0</v>
      </c>
      <c r="B19" s="19">
        <f>Personnel!$B19</f>
        <v>0</v>
      </c>
      <c r="C19" s="44"/>
      <c r="D19" s="44"/>
      <c r="E19" s="131"/>
      <c r="F19" s="132"/>
      <c r="G19" s="132"/>
      <c r="H19" s="132"/>
      <c r="I19" s="132"/>
      <c r="J19" s="132"/>
      <c r="K19" s="175"/>
      <c r="L19" s="176"/>
      <c r="M19" s="176"/>
      <c r="N19" s="176"/>
      <c r="O19" s="177"/>
    </row>
    <row r="20" spans="1:15" x14ac:dyDescent="0.35">
      <c r="A20" s="19">
        <f>Personnel!A20</f>
        <v>0</v>
      </c>
      <c r="B20" s="19">
        <f>Personnel!$B20</f>
        <v>0</v>
      </c>
      <c r="C20" s="44"/>
      <c r="D20" s="44"/>
      <c r="E20" s="131"/>
      <c r="F20" s="132"/>
      <c r="G20" s="132"/>
      <c r="H20" s="132"/>
      <c r="I20" s="132"/>
      <c r="J20" s="132"/>
      <c r="K20" s="175"/>
      <c r="L20" s="176"/>
      <c r="M20" s="176"/>
      <c r="N20" s="176"/>
      <c r="O20" s="177"/>
    </row>
    <row r="21" spans="1:15" x14ac:dyDescent="0.35">
      <c r="A21" s="19">
        <f>Personnel!A21</f>
        <v>0</v>
      </c>
      <c r="B21" s="19">
        <f>Personnel!$B21</f>
        <v>0</v>
      </c>
      <c r="C21" s="44"/>
      <c r="D21" s="44"/>
      <c r="E21" s="131"/>
      <c r="F21" s="132"/>
      <c r="G21" s="132"/>
      <c r="H21" s="132"/>
      <c r="I21" s="132"/>
      <c r="J21" s="132"/>
      <c r="K21" s="175"/>
      <c r="L21" s="176"/>
      <c r="M21" s="176"/>
      <c r="N21" s="176"/>
      <c r="O21" s="177"/>
    </row>
    <row r="22" spans="1:15" x14ac:dyDescent="0.35">
      <c r="A22" s="19">
        <f>Personnel!A22</f>
        <v>0</v>
      </c>
      <c r="B22" s="19">
        <f>Personnel!$B22</f>
        <v>0</v>
      </c>
      <c r="C22" s="44"/>
      <c r="D22" s="44"/>
      <c r="E22" s="131"/>
      <c r="F22" s="132"/>
      <c r="G22" s="132"/>
      <c r="H22" s="132"/>
      <c r="I22" s="132"/>
      <c r="J22" s="132"/>
      <c r="K22" s="175"/>
      <c r="L22" s="176"/>
      <c r="M22" s="176"/>
      <c r="N22" s="176"/>
      <c r="O22" s="177"/>
    </row>
    <row r="23" spans="1:15" x14ac:dyDescent="0.35">
      <c r="A23" s="19">
        <f>Personnel!A23</f>
        <v>0</v>
      </c>
      <c r="B23" s="19">
        <f>Personnel!$B23</f>
        <v>0</v>
      </c>
      <c r="C23" s="44"/>
      <c r="D23" s="44"/>
      <c r="E23" s="131"/>
      <c r="F23" s="132"/>
      <c r="G23" s="132"/>
      <c r="H23" s="132"/>
      <c r="I23" s="132"/>
      <c r="J23" s="132"/>
      <c r="K23" s="175"/>
      <c r="L23" s="176"/>
      <c r="M23" s="176"/>
      <c r="N23" s="176"/>
      <c r="O23" s="177"/>
    </row>
    <row r="24" spans="1:15" x14ac:dyDescent="0.35">
      <c r="A24" s="19">
        <f>Personnel!A24</f>
        <v>0</v>
      </c>
      <c r="B24" s="19">
        <f>Personnel!$B24</f>
        <v>0</v>
      </c>
      <c r="C24" s="44"/>
      <c r="D24" s="44"/>
      <c r="E24" s="131"/>
      <c r="F24" s="132"/>
      <c r="G24" s="132"/>
      <c r="H24" s="132"/>
      <c r="I24" s="132"/>
      <c r="J24" s="132"/>
      <c r="K24" s="175"/>
      <c r="L24" s="176"/>
      <c r="M24" s="176"/>
      <c r="N24" s="176"/>
      <c r="O24" s="177"/>
    </row>
    <row r="25" spans="1:15" x14ac:dyDescent="0.35">
      <c r="A25" s="19">
        <f>Personnel!A25</f>
        <v>0</v>
      </c>
      <c r="B25" s="19">
        <f>Personnel!$B25</f>
        <v>0</v>
      </c>
      <c r="C25" s="44"/>
      <c r="D25" s="44"/>
      <c r="E25" s="131"/>
      <c r="F25" s="132"/>
      <c r="G25" s="132"/>
      <c r="H25" s="132"/>
      <c r="I25" s="132"/>
      <c r="J25" s="132"/>
      <c r="K25" s="175"/>
      <c r="L25" s="176"/>
      <c r="M25" s="176"/>
      <c r="N25" s="176"/>
      <c r="O25" s="177"/>
    </row>
    <row r="26" spans="1:15" ht="15" customHeight="1" x14ac:dyDescent="0.35">
      <c r="A26" s="19">
        <f>Personnel!A26</f>
        <v>0</v>
      </c>
      <c r="B26" s="19">
        <f>Personnel!$B26</f>
        <v>0</v>
      </c>
      <c r="C26" s="44"/>
      <c r="D26" s="44"/>
      <c r="E26" s="131"/>
      <c r="F26" s="132"/>
      <c r="G26" s="132"/>
      <c r="H26" s="132"/>
      <c r="I26" s="132"/>
      <c r="J26" s="132"/>
      <c r="K26" s="175"/>
      <c r="L26" s="176"/>
      <c r="M26" s="176"/>
      <c r="N26" s="176"/>
      <c r="O26" s="177"/>
    </row>
    <row r="27" spans="1:15" ht="15" customHeight="1" x14ac:dyDescent="0.35">
      <c r="A27" s="19">
        <f>Personnel!A27</f>
        <v>0</v>
      </c>
      <c r="B27" s="19">
        <f>Personnel!$B27</f>
        <v>0</v>
      </c>
      <c r="C27" s="44"/>
      <c r="D27" s="44"/>
      <c r="E27" s="131"/>
      <c r="F27" s="132"/>
      <c r="G27" s="132"/>
      <c r="H27" s="132"/>
      <c r="I27" s="132"/>
      <c r="J27" s="132"/>
      <c r="K27" s="175"/>
      <c r="L27" s="176"/>
      <c r="M27" s="176"/>
      <c r="N27" s="176"/>
      <c r="O27" s="177"/>
    </row>
    <row r="28" spans="1:15" ht="15" customHeight="1" x14ac:dyDescent="0.35">
      <c r="A28" s="19">
        <f>Personnel!A28</f>
        <v>0</v>
      </c>
      <c r="B28" s="19">
        <f>Personnel!$B28</f>
        <v>0</v>
      </c>
      <c r="C28" s="44"/>
      <c r="D28" s="44"/>
      <c r="E28" s="131"/>
      <c r="F28" s="132"/>
      <c r="G28" s="132"/>
      <c r="H28" s="132"/>
      <c r="I28" s="132"/>
      <c r="J28" s="132"/>
      <c r="K28" s="175"/>
      <c r="L28" s="176"/>
      <c r="M28" s="176"/>
      <c r="N28" s="176"/>
      <c r="O28" s="177"/>
    </row>
    <row r="29" spans="1:15" ht="15" customHeight="1" x14ac:dyDescent="0.35">
      <c r="A29" s="19">
        <f>Personnel!A29</f>
        <v>0</v>
      </c>
      <c r="B29" s="19">
        <f>Personnel!$B29</f>
        <v>0</v>
      </c>
      <c r="C29" s="44"/>
      <c r="D29" s="44"/>
      <c r="E29" s="131"/>
      <c r="F29" s="132"/>
      <c r="G29" s="132"/>
      <c r="H29" s="132"/>
      <c r="I29" s="132"/>
      <c r="J29" s="132"/>
      <c r="K29" s="175"/>
      <c r="L29" s="176"/>
      <c r="M29" s="176"/>
      <c r="N29" s="176"/>
      <c r="O29" s="177"/>
    </row>
    <row r="30" spans="1:15" ht="15" customHeight="1" x14ac:dyDescent="0.35">
      <c r="A30" s="19">
        <f>Personnel!A30</f>
        <v>0</v>
      </c>
      <c r="B30" s="19">
        <f>Personnel!$B30</f>
        <v>0</v>
      </c>
      <c r="C30" s="44"/>
      <c r="D30" s="44"/>
      <c r="E30" s="131"/>
      <c r="F30" s="132"/>
      <c r="G30" s="132"/>
      <c r="H30" s="132"/>
      <c r="I30" s="132"/>
      <c r="J30" s="132"/>
      <c r="K30" s="175"/>
      <c r="L30" s="176"/>
      <c r="M30" s="176"/>
      <c r="N30" s="176"/>
      <c r="O30" s="177"/>
    </row>
    <row r="31" spans="1:15" ht="15" customHeight="1" x14ac:dyDescent="0.35">
      <c r="A31" s="19">
        <f>Personnel!A31</f>
        <v>0</v>
      </c>
      <c r="B31" s="19">
        <f>Personnel!$B31</f>
        <v>0</v>
      </c>
      <c r="C31" s="44"/>
      <c r="D31" s="44"/>
      <c r="E31" s="131"/>
      <c r="F31" s="132"/>
      <c r="G31" s="132"/>
      <c r="H31" s="132"/>
      <c r="I31" s="132"/>
      <c r="J31" s="132"/>
      <c r="K31" s="175"/>
      <c r="L31" s="176"/>
      <c r="M31" s="176"/>
      <c r="N31" s="176"/>
      <c r="O31" s="177"/>
    </row>
    <row r="32" spans="1:15" ht="15" customHeight="1" x14ac:dyDescent="0.35">
      <c r="A32" s="19">
        <f>Personnel!A32</f>
        <v>0</v>
      </c>
      <c r="B32" s="19">
        <f>Personnel!$B32</f>
        <v>0</v>
      </c>
      <c r="C32" s="44"/>
      <c r="D32" s="44"/>
      <c r="E32" s="131"/>
      <c r="F32" s="132"/>
      <c r="G32" s="132"/>
      <c r="H32" s="132"/>
      <c r="I32" s="132"/>
      <c r="J32" s="132"/>
      <c r="K32" s="175"/>
      <c r="L32" s="176"/>
      <c r="M32" s="176"/>
      <c r="N32" s="176"/>
      <c r="O32" s="177"/>
    </row>
    <row r="33" spans="1:15" ht="15" customHeight="1" x14ac:dyDescent="0.35">
      <c r="A33" s="19">
        <f>Personnel!A33</f>
        <v>0</v>
      </c>
      <c r="B33" s="19">
        <f>Personnel!$B33</f>
        <v>0</v>
      </c>
      <c r="C33" s="44"/>
      <c r="D33" s="44"/>
      <c r="E33" s="131"/>
      <c r="F33" s="132"/>
      <c r="G33" s="132"/>
      <c r="H33" s="132"/>
      <c r="I33" s="132"/>
      <c r="J33" s="132"/>
      <c r="K33" s="175"/>
      <c r="L33" s="176"/>
      <c r="M33" s="176"/>
      <c r="N33" s="176"/>
      <c r="O33" s="177"/>
    </row>
    <row r="34" spans="1:15" ht="15" customHeight="1" x14ac:dyDescent="0.35">
      <c r="A34" s="19">
        <f>Personnel!A34</f>
        <v>0</v>
      </c>
      <c r="B34" s="19">
        <f>Personnel!$B34</f>
        <v>0</v>
      </c>
      <c r="C34" s="44"/>
      <c r="D34" s="44"/>
      <c r="E34" s="131"/>
      <c r="F34" s="132"/>
      <c r="G34" s="132"/>
      <c r="H34" s="132"/>
      <c r="I34" s="132"/>
      <c r="J34" s="132"/>
      <c r="K34" s="175"/>
      <c r="L34" s="176"/>
      <c r="M34" s="176"/>
      <c r="N34" s="176"/>
      <c r="O34" s="177"/>
    </row>
    <row r="35" spans="1:15" x14ac:dyDescent="0.35">
      <c r="A35" s="19">
        <f>Personnel!A35</f>
        <v>0</v>
      </c>
      <c r="B35" s="19">
        <f>Personnel!$B35</f>
        <v>0</v>
      </c>
      <c r="C35" s="44"/>
      <c r="D35" s="44"/>
      <c r="E35" s="131"/>
      <c r="F35" s="132"/>
      <c r="G35" s="132"/>
      <c r="H35" s="132"/>
      <c r="I35" s="132"/>
      <c r="J35" s="132"/>
      <c r="K35" s="175"/>
      <c r="L35" s="176"/>
      <c r="M35" s="176"/>
      <c r="N35" s="176"/>
      <c r="O35" s="177"/>
    </row>
    <row r="36" spans="1:15" x14ac:dyDescent="0.35">
      <c r="A36" s="19">
        <f>Personnel!A36</f>
        <v>0</v>
      </c>
      <c r="B36" s="19">
        <f>Personnel!$B36</f>
        <v>0</v>
      </c>
      <c r="C36" s="44"/>
      <c r="D36" s="44"/>
      <c r="E36" s="131"/>
      <c r="F36" s="132"/>
      <c r="G36" s="132"/>
      <c r="H36" s="132"/>
      <c r="I36" s="132"/>
      <c r="J36" s="132"/>
      <c r="K36" s="175"/>
      <c r="L36" s="176"/>
      <c r="M36" s="176"/>
      <c r="N36" s="176"/>
      <c r="O36" s="177"/>
    </row>
    <row r="37" spans="1:15" x14ac:dyDescent="0.35">
      <c r="A37" s="19">
        <f>Personnel!A37</f>
        <v>0</v>
      </c>
      <c r="B37" s="19">
        <f>Personnel!$B37</f>
        <v>0</v>
      </c>
      <c r="C37" s="44"/>
      <c r="D37" s="44"/>
      <c r="E37" s="131"/>
      <c r="F37" s="132"/>
      <c r="G37" s="132"/>
      <c r="H37" s="132"/>
      <c r="I37" s="132"/>
      <c r="J37" s="132"/>
      <c r="K37" s="175"/>
      <c r="L37" s="176"/>
      <c r="M37" s="176"/>
      <c r="N37" s="176"/>
      <c r="O37" s="177"/>
    </row>
    <row r="38" spans="1:15" x14ac:dyDescent="0.35">
      <c r="A38" s="19">
        <f>Personnel!A38</f>
        <v>0</v>
      </c>
      <c r="B38" s="19">
        <f>Personnel!$B38</f>
        <v>0</v>
      </c>
      <c r="C38" s="44"/>
      <c r="D38" s="44"/>
      <c r="E38" s="131"/>
      <c r="F38" s="132"/>
      <c r="G38" s="132"/>
      <c r="H38" s="132"/>
      <c r="I38" s="132"/>
      <c r="J38" s="132"/>
      <c r="K38" s="175"/>
      <c r="L38" s="176"/>
      <c r="M38" s="176"/>
      <c r="N38" s="176"/>
      <c r="O38" s="177"/>
    </row>
    <row r="39" spans="1:15" x14ac:dyDescent="0.35">
      <c r="A39" s="19">
        <f>Personnel!A39</f>
        <v>0</v>
      </c>
      <c r="B39" s="19">
        <f>Personnel!$B39</f>
        <v>0</v>
      </c>
      <c r="C39" s="44"/>
      <c r="D39" s="44"/>
      <c r="E39" s="131"/>
      <c r="F39" s="132"/>
      <c r="G39" s="132"/>
      <c r="H39" s="132"/>
      <c r="I39" s="132"/>
      <c r="J39" s="132"/>
      <c r="K39" s="175"/>
      <c r="L39" s="176"/>
      <c r="M39" s="176"/>
      <c r="N39" s="176"/>
      <c r="O39" s="177"/>
    </row>
    <row r="40" spans="1:15" x14ac:dyDescent="0.35">
      <c r="A40" s="19">
        <f>Personnel!A40</f>
        <v>0</v>
      </c>
      <c r="B40" s="19">
        <f>Personnel!$B40</f>
        <v>0</v>
      </c>
      <c r="C40" s="44"/>
      <c r="D40" s="44"/>
      <c r="E40" s="131"/>
      <c r="F40" s="132"/>
      <c r="G40" s="132"/>
      <c r="H40" s="132"/>
      <c r="I40" s="132"/>
      <c r="J40" s="132"/>
      <c r="K40" s="175"/>
      <c r="L40" s="176"/>
      <c r="M40" s="176"/>
      <c r="N40" s="176"/>
      <c r="O40" s="177"/>
    </row>
    <row r="41" spans="1:15" x14ac:dyDescent="0.35">
      <c r="A41" s="19">
        <f>Personnel!A41</f>
        <v>0</v>
      </c>
      <c r="B41" s="19">
        <f>Personnel!$B41</f>
        <v>0</v>
      </c>
      <c r="C41" s="44"/>
      <c r="D41" s="44"/>
      <c r="E41" s="131"/>
      <c r="F41" s="132"/>
      <c r="G41" s="132"/>
      <c r="H41" s="132"/>
      <c r="I41" s="132"/>
      <c r="J41" s="132"/>
      <c r="K41" s="175"/>
      <c r="L41" s="176"/>
      <c r="M41" s="176"/>
      <c r="N41" s="176"/>
      <c r="O41" s="177"/>
    </row>
    <row r="42" spans="1:15" x14ac:dyDescent="0.35">
      <c r="A42" s="19">
        <f>Personnel!A41</f>
        <v>0</v>
      </c>
      <c r="B42" s="19">
        <f>Personnel!$B41</f>
        <v>0</v>
      </c>
      <c r="C42" s="44"/>
      <c r="D42" s="44"/>
      <c r="E42" s="131"/>
      <c r="F42" s="132"/>
      <c r="G42" s="132"/>
      <c r="H42" s="132"/>
      <c r="I42" s="132"/>
      <c r="J42" s="132"/>
      <c r="K42" s="175"/>
      <c r="L42" s="176"/>
      <c r="M42" s="176"/>
      <c r="N42" s="176"/>
      <c r="O42" s="177"/>
    </row>
    <row r="43" spans="1:15" x14ac:dyDescent="0.35">
      <c r="A43" s="19">
        <f>Personnel!A42</f>
        <v>0</v>
      </c>
      <c r="B43" s="19">
        <f>Personnel!$B42</f>
        <v>0</v>
      </c>
      <c r="C43" s="44"/>
      <c r="D43" s="44"/>
      <c r="E43" s="131"/>
      <c r="F43" s="132"/>
      <c r="G43" s="132"/>
      <c r="H43" s="132"/>
      <c r="I43" s="132"/>
      <c r="J43" s="132"/>
      <c r="K43" s="175"/>
      <c r="L43" s="176"/>
      <c r="M43" s="176"/>
      <c r="N43" s="176"/>
      <c r="O43" s="177"/>
    </row>
    <row r="44" spans="1:15" x14ac:dyDescent="0.35">
      <c r="C44" s="18"/>
      <c r="E44" s="10"/>
      <c r="F44" s="10"/>
      <c r="G44" s="10"/>
      <c r="H44" s="10"/>
      <c r="I44" s="10"/>
    </row>
    <row r="45" spans="1:15" ht="18.5" x14ac:dyDescent="0.45">
      <c r="A45" s="8" t="s">
        <v>162</v>
      </c>
    </row>
    <row r="46" spans="1:15" ht="29" x14ac:dyDescent="0.35">
      <c r="A46" s="53" t="s">
        <v>148</v>
      </c>
      <c r="B46" s="94" t="s">
        <v>74</v>
      </c>
      <c r="C46" s="66" t="s">
        <v>163</v>
      </c>
      <c r="D46" s="66" t="s">
        <v>164</v>
      </c>
      <c r="E46" s="149" t="s">
        <v>165</v>
      </c>
      <c r="F46" s="77" t="s">
        <v>117</v>
      </c>
      <c r="G46" s="53" t="s">
        <v>118</v>
      </c>
    </row>
    <row r="47" spans="1:15" x14ac:dyDescent="0.35">
      <c r="A47" s="67" t="str">
        <f>A11</f>
        <v>Example Position (John Doe)</v>
      </c>
      <c r="B47" s="67" t="str">
        <f>Personnel!B11</f>
        <v>Sample Initiative</v>
      </c>
      <c r="C47" s="68">
        <v>24</v>
      </c>
      <c r="D47" s="68">
        <v>24</v>
      </c>
      <c r="E47" s="78">
        <f>SUM(F47,G47,K47,L47,M47)</f>
        <v>888</v>
      </c>
      <c r="F47" s="62">
        <f>(C47*($E11*0.37))+(C47*SUM($F11:$J11))</f>
        <v>444</v>
      </c>
      <c r="G47" s="117">
        <f>(D47*($E11*0.37))+(D47*SUM($F11:$J11))</f>
        <v>444</v>
      </c>
    </row>
    <row r="48" spans="1:15" ht="18.5" x14ac:dyDescent="0.45">
      <c r="A48" s="8"/>
    </row>
    <row r="49" spans="1:21" s="25" customFormat="1" ht="29" x14ac:dyDescent="0.35">
      <c r="A49" s="73" t="s">
        <v>148</v>
      </c>
      <c r="B49" s="23" t="s">
        <v>74</v>
      </c>
      <c r="C49" s="66" t="s">
        <v>163</v>
      </c>
      <c r="D49" s="66" t="s">
        <v>164</v>
      </c>
      <c r="E49" s="149" t="s">
        <v>165</v>
      </c>
      <c r="F49" s="53" t="s">
        <v>70</v>
      </c>
      <c r="G49" s="53" t="s">
        <v>71</v>
      </c>
      <c r="K49"/>
      <c r="L49"/>
      <c r="M49"/>
      <c r="Q49" s="27"/>
      <c r="S49" s="27"/>
      <c r="U49" s="27"/>
    </row>
    <row r="50" spans="1:21" ht="29.15" customHeight="1" x14ac:dyDescent="0.35">
      <c r="A50" s="19">
        <f>A14</f>
        <v>0</v>
      </c>
      <c r="B50" s="19">
        <f>Personnel!B14</f>
        <v>0</v>
      </c>
      <c r="C50" s="72"/>
      <c r="D50" s="72"/>
      <c r="E50" s="30">
        <f>SUM(F50,G50)</f>
        <v>0</v>
      </c>
      <c r="F50" s="17">
        <f t="shared" ref="F50:F79" si="0">(C50*($E14*0.37))+(C50*SUM($F14:$J14))</f>
        <v>0</v>
      </c>
      <c r="G50" s="17">
        <f t="shared" ref="G50:G79" si="1">(D50*($E14*0.37))+(D50*SUM($F14:$J14))</f>
        <v>0</v>
      </c>
      <c r="Q50" s="1"/>
      <c r="S50" s="1"/>
      <c r="U50" s="1"/>
    </row>
    <row r="51" spans="1:21" x14ac:dyDescent="0.35">
      <c r="A51" s="19">
        <f t="shared" ref="A51:A79" si="2">A15</f>
        <v>0</v>
      </c>
      <c r="B51" s="19">
        <f>Personnel!B15</f>
        <v>0</v>
      </c>
      <c r="C51" s="46"/>
      <c r="D51" s="46"/>
      <c r="E51" s="30">
        <f t="shared" ref="E51:E79" si="3">SUM(F51,G51)</f>
        <v>0</v>
      </c>
      <c r="F51" s="17">
        <f t="shared" si="0"/>
        <v>0</v>
      </c>
      <c r="G51" s="17">
        <f t="shared" si="1"/>
        <v>0</v>
      </c>
      <c r="Q51" s="1"/>
      <c r="S51" s="1"/>
      <c r="U51" s="1"/>
    </row>
    <row r="52" spans="1:21" x14ac:dyDescent="0.35">
      <c r="A52" s="19">
        <f t="shared" si="2"/>
        <v>0</v>
      </c>
      <c r="B52" s="19">
        <f>Personnel!B16</f>
        <v>0</v>
      </c>
      <c r="C52" s="46"/>
      <c r="D52" s="46"/>
      <c r="E52" s="30">
        <f t="shared" si="3"/>
        <v>0</v>
      </c>
      <c r="F52" s="17">
        <f t="shared" si="0"/>
        <v>0</v>
      </c>
      <c r="G52" s="17">
        <f t="shared" si="1"/>
        <v>0</v>
      </c>
      <c r="Q52" s="1"/>
      <c r="S52" s="1"/>
      <c r="U52" s="1"/>
    </row>
    <row r="53" spans="1:21" x14ac:dyDescent="0.35">
      <c r="A53" s="19">
        <f t="shared" si="2"/>
        <v>0</v>
      </c>
      <c r="B53" s="19">
        <f>Personnel!B17</f>
        <v>0</v>
      </c>
      <c r="C53" s="46"/>
      <c r="D53" s="46"/>
      <c r="E53" s="30">
        <f t="shared" si="3"/>
        <v>0</v>
      </c>
      <c r="F53" s="17">
        <f t="shared" si="0"/>
        <v>0</v>
      </c>
      <c r="G53" s="17">
        <f t="shared" si="1"/>
        <v>0</v>
      </c>
      <c r="Q53" s="1"/>
      <c r="S53" s="1"/>
      <c r="U53" s="1"/>
    </row>
    <row r="54" spans="1:21" x14ac:dyDescent="0.35">
      <c r="A54" s="19">
        <f t="shared" si="2"/>
        <v>0</v>
      </c>
      <c r="B54" s="19">
        <f>Personnel!B18</f>
        <v>0</v>
      </c>
      <c r="C54" s="46"/>
      <c r="D54" s="46"/>
      <c r="E54" s="30">
        <f t="shared" si="3"/>
        <v>0</v>
      </c>
      <c r="F54" s="17">
        <f t="shared" si="0"/>
        <v>0</v>
      </c>
      <c r="G54" s="17">
        <f t="shared" si="1"/>
        <v>0</v>
      </c>
      <c r="Q54" s="1"/>
      <c r="S54" s="1"/>
      <c r="U54" s="1"/>
    </row>
    <row r="55" spans="1:21" x14ac:dyDescent="0.35">
      <c r="A55" s="19">
        <f t="shared" si="2"/>
        <v>0</v>
      </c>
      <c r="B55" s="19">
        <f>Personnel!B19</f>
        <v>0</v>
      </c>
      <c r="C55" s="72"/>
      <c r="D55" s="72"/>
      <c r="E55" s="30">
        <f t="shared" si="3"/>
        <v>0</v>
      </c>
      <c r="F55" s="17">
        <f t="shared" si="0"/>
        <v>0</v>
      </c>
      <c r="G55" s="17">
        <f t="shared" si="1"/>
        <v>0</v>
      </c>
      <c r="Q55" s="1"/>
      <c r="S55" s="1"/>
      <c r="U55" s="1"/>
    </row>
    <row r="56" spans="1:21" x14ac:dyDescent="0.35">
      <c r="A56" s="19">
        <f t="shared" si="2"/>
        <v>0</v>
      </c>
      <c r="B56" s="19">
        <f>Personnel!B20</f>
        <v>0</v>
      </c>
      <c r="C56" s="46"/>
      <c r="D56" s="46"/>
      <c r="E56" s="30">
        <f t="shared" si="3"/>
        <v>0</v>
      </c>
      <c r="F56" s="17">
        <f t="shared" si="0"/>
        <v>0</v>
      </c>
      <c r="G56" s="17">
        <f t="shared" si="1"/>
        <v>0</v>
      </c>
      <c r="Q56" s="1"/>
      <c r="S56" s="1"/>
      <c r="U56" s="1"/>
    </row>
    <row r="57" spans="1:21" x14ac:dyDescent="0.35">
      <c r="A57" s="19">
        <f t="shared" si="2"/>
        <v>0</v>
      </c>
      <c r="B57" s="19">
        <f>Personnel!B21</f>
        <v>0</v>
      </c>
      <c r="C57" s="46"/>
      <c r="D57" s="46"/>
      <c r="E57" s="30">
        <f t="shared" si="3"/>
        <v>0</v>
      </c>
      <c r="F57" s="17">
        <f t="shared" si="0"/>
        <v>0</v>
      </c>
      <c r="G57" s="17">
        <f t="shared" si="1"/>
        <v>0</v>
      </c>
      <c r="Q57" s="1"/>
      <c r="S57" s="1"/>
      <c r="U57" s="1"/>
    </row>
    <row r="58" spans="1:21" x14ac:dyDescent="0.35">
      <c r="A58" s="19">
        <f t="shared" si="2"/>
        <v>0</v>
      </c>
      <c r="B58" s="19">
        <f>Personnel!B22</f>
        <v>0</v>
      </c>
      <c r="C58" s="46"/>
      <c r="D58" s="46"/>
      <c r="E58" s="30">
        <f t="shared" si="3"/>
        <v>0</v>
      </c>
      <c r="F58" s="17">
        <f t="shared" si="0"/>
        <v>0</v>
      </c>
      <c r="G58" s="17">
        <f t="shared" si="1"/>
        <v>0</v>
      </c>
      <c r="Q58" s="1"/>
      <c r="S58" s="1"/>
      <c r="U58" s="1"/>
    </row>
    <row r="59" spans="1:21" x14ac:dyDescent="0.35">
      <c r="A59" s="19">
        <f t="shared" si="2"/>
        <v>0</v>
      </c>
      <c r="B59" s="19">
        <f>Personnel!B23</f>
        <v>0</v>
      </c>
      <c r="C59" s="46"/>
      <c r="D59" s="46"/>
      <c r="E59" s="30">
        <f t="shared" si="3"/>
        <v>0</v>
      </c>
      <c r="F59" s="17">
        <f t="shared" si="0"/>
        <v>0</v>
      </c>
      <c r="G59" s="17">
        <f t="shared" si="1"/>
        <v>0</v>
      </c>
      <c r="Q59" s="1"/>
      <c r="S59" s="1"/>
      <c r="U59" s="1"/>
    </row>
    <row r="60" spans="1:21" x14ac:dyDescent="0.35">
      <c r="A60" s="19">
        <f t="shared" si="2"/>
        <v>0</v>
      </c>
      <c r="B60" s="19">
        <f>Personnel!B24</f>
        <v>0</v>
      </c>
      <c r="C60" s="46"/>
      <c r="D60" s="46"/>
      <c r="E60" s="30">
        <f t="shared" si="3"/>
        <v>0</v>
      </c>
      <c r="F60" s="17">
        <f t="shared" si="0"/>
        <v>0</v>
      </c>
      <c r="G60" s="17">
        <f t="shared" si="1"/>
        <v>0</v>
      </c>
      <c r="Q60" s="1"/>
      <c r="S60" s="1"/>
      <c r="U60" s="1"/>
    </row>
    <row r="61" spans="1:21" x14ac:dyDescent="0.35">
      <c r="A61" s="19">
        <f t="shared" si="2"/>
        <v>0</v>
      </c>
      <c r="B61" s="19">
        <f>Personnel!B25</f>
        <v>0</v>
      </c>
      <c r="C61" s="46"/>
      <c r="D61" s="46"/>
      <c r="E61" s="30">
        <f t="shared" si="3"/>
        <v>0</v>
      </c>
      <c r="F61" s="17">
        <f t="shared" si="0"/>
        <v>0</v>
      </c>
      <c r="G61" s="17">
        <f t="shared" si="1"/>
        <v>0</v>
      </c>
      <c r="Q61" s="1"/>
      <c r="S61" s="1"/>
      <c r="U61" s="1"/>
    </row>
    <row r="62" spans="1:21" x14ac:dyDescent="0.35">
      <c r="A62" s="19">
        <f t="shared" si="2"/>
        <v>0</v>
      </c>
      <c r="B62" s="19">
        <f>Personnel!B26</f>
        <v>0</v>
      </c>
      <c r="C62" s="46"/>
      <c r="D62" s="46"/>
      <c r="E62" s="30">
        <f t="shared" si="3"/>
        <v>0</v>
      </c>
      <c r="F62" s="17">
        <f t="shared" si="0"/>
        <v>0</v>
      </c>
      <c r="G62" s="17">
        <f t="shared" si="1"/>
        <v>0</v>
      </c>
      <c r="Q62" s="1"/>
      <c r="S62" s="1"/>
      <c r="U62" s="1"/>
    </row>
    <row r="63" spans="1:21" x14ac:dyDescent="0.35">
      <c r="A63" s="19">
        <f t="shared" si="2"/>
        <v>0</v>
      </c>
      <c r="B63" s="19">
        <f>Personnel!B27</f>
        <v>0</v>
      </c>
      <c r="C63" s="46"/>
      <c r="D63" s="46"/>
      <c r="E63" s="30">
        <f t="shared" si="3"/>
        <v>0</v>
      </c>
      <c r="F63" s="17">
        <f t="shared" si="0"/>
        <v>0</v>
      </c>
      <c r="G63" s="17">
        <f t="shared" si="1"/>
        <v>0</v>
      </c>
      <c r="Q63" s="1"/>
      <c r="S63" s="1"/>
      <c r="U63" s="1"/>
    </row>
    <row r="64" spans="1:21" x14ac:dyDescent="0.35">
      <c r="A64" s="19">
        <f t="shared" si="2"/>
        <v>0</v>
      </c>
      <c r="B64" s="19">
        <f>Personnel!B28</f>
        <v>0</v>
      </c>
      <c r="C64" s="46"/>
      <c r="D64" s="46"/>
      <c r="E64" s="30">
        <f t="shared" si="3"/>
        <v>0</v>
      </c>
      <c r="F64" s="17">
        <f t="shared" si="0"/>
        <v>0</v>
      </c>
      <c r="G64" s="17">
        <f t="shared" si="1"/>
        <v>0</v>
      </c>
      <c r="Q64" s="1"/>
      <c r="S64" s="1"/>
      <c r="U64" s="1"/>
    </row>
    <row r="65" spans="1:21" x14ac:dyDescent="0.35">
      <c r="A65" s="19">
        <f t="shared" si="2"/>
        <v>0</v>
      </c>
      <c r="B65" s="19">
        <f>Personnel!B29</f>
        <v>0</v>
      </c>
      <c r="C65" s="46"/>
      <c r="D65" s="46"/>
      <c r="E65" s="30">
        <f t="shared" si="3"/>
        <v>0</v>
      </c>
      <c r="F65" s="17">
        <f t="shared" si="0"/>
        <v>0</v>
      </c>
      <c r="G65" s="17">
        <f t="shared" si="1"/>
        <v>0</v>
      </c>
      <c r="Q65" s="1"/>
      <c r="S65" s="1"/>
      <c r="U65" s="1"/>
    </row>
    <row r="66" spans="1:21" x14ac:dyDescent="0.35">
      <c r="A66" s="19">
        <f t="shared" si="2"/>
        <v>0</v>
      </c>
      <c r="B66" s="19">
        <f>Personnel!B30</f>
        <v>0</v>
      </c>
      <c r="C66" s="46"/>
      <c r="D66" s="46"/>
      <c r="E66" s="30">
        <f t="shared" si="3"/>
        <v>0</v>
      </c>
      <c r="F66" s="17">
        <f t="shared" si="0"/>
        <v>0</v>
      </c>
      <c r="G66" s="17">
        <f t="shared" si="1"/>
        <v>0</v>
      </c>
      <c r="Q66" s="1"/>
      <c r="S66" s="1"/>
      <c r="U66" s="1"/>
    </row>
    <row r="67" spans="1:21" x14ac:dyDescent="0.35">
      <c r="A67" s="19">
        <f t="shared" si="2"/>
        <v>0</v>
      </c>
      <c r="B67" s="19">
        <f>Personnel!B31</f>
        <v>0</v>
      </c>
      <c r="C67" s="46"/>
      <c r="D67" s="46"/>
      <c r="E67" s="30">
        <f t="shared" si="3"/>
        <v>0</v>
      </c>
      <c r="F67" s="17">
        <f t="shared" si="0"/>
        <v>0</v>
      </c>
      <c r="G67" s="17">
        <f t="shared" si="1"/>
        <v>0</v>
      </c>
      <c r="Q67" s="1"/>
      <c r="S67" s="1"/>
      <c r="U67" s="1"/>
    </row>
    <row r="68" spans="1:21" x14ac:dyDescent="0.35">
      <c r="A68" s="19">
        <f t="shared" si="2"/>
        <v>0</v>
      </c>
      <c r="B68" s="19">
        <f>Personnel!B32</f>
        <v>0</v>
      </c>
      <c r="C68" s="46"/>
      <c r="D68" s="46"/>
      <c r="E68" s="30">
        <f t="shared" si="3"/>
        <v>0</v>
      </c>
      <c r="F68" s="17">
        <f t="shared" si="0"/>
        <v>0</v>
      </c>
      <c r="G68" s="17">
        <f t="shared" si="1"/>
        <v>0</v>
      </c>
      <c r="Q68" s="1"/>
      <c r="S68" s="1"/>
      <c r="U68" s="1"/>
    </row>
    <row r="69" spans="1:21" x14ac:dyDescent="0.35">
      <c r="A69" s="19">
        <f t="shared" si="2"/>
        <v>0</v>
      </c>
      <c r="B69" s="19">
        <f>Personnel!B33</f>
        <v>0</v>
      </c>
      <c r="C69" s="46"/>
      <c r="D69" s="46"/>
      <c r="E69" s="30">
        <f t="shared" si="3"/>
        <v>0</v>
      </c>
      <c r="F69" s="17">
        <f t="shared" si="0"/>
        <v>0</v>
      </c>
      <c r="G69" s="17">
        <f t="shared" si="1"/>
        <v>0</v>
      </c>
      <c r="Q69" s="1"/>
      <c r="S69" s="1"/>
      <c r="U69" s="1"/>
    </row>
    <row r="70" spans="1:21" x14ac:dyDescent="0.35">
      <c r="A70" s="19">
        <f t="shared" si="2"/>
        <v>0</v>
      </c>
      <c r="B70" s="19">
        <f>Personnel!B34</f>
        <v>0</v>
      </c>
      <c r="C70" s="46"/>
      <c r="D70" s="46"/>
      <c r="E70" s="30">
        <f t="shared" si="3"/>
        <v>0</v>
      </c>
      <c r="F70" s="17">
        <f t="shared" si="0"/>
        <v>0</v>
      </c>
      <c r="G70" s="17">
        <f t="shared" si="1"/>
        <v>0</v>
      </c>
      <c r="Q70" s="1"/>
      <c r="S70" s="1"/>
      <c r="U70" s="1"/>
    </row>
    <row r="71" spans="1:21" x14ac:dyDescent="0.35">
      <c r="A71" s="19">
        <f t="shared" si="2"/>
        <v>0</v>
      </c>
      <c r="B71" s="19">
        <f>Personnel!B35</f>
        <v>0</v>
      </c>
      <c r="C71" s="46"/>
      <c r="D71" s="46"/>
      <c r="E71" s="30">
        <f t="shared" si="3"/>
        <v>0</v>
      </c>
      <c r="F71" s="17">
        <f t="shared" si="0"/>
        <v>0</v>
      </c>
      <c r="G71" s="17">
        <f t="shared" si="1"/>
        <v>0</v>
      </c>
      <c r="Q71" s="1"/>
      <c r="S71" s="1"/>
      <c r="U71" s="1"/>
    </row>
    <row r="72" spans="1:21" x14ac:dyDescent="0.35">
      <c r="A72" s="19">
        <f t="shared" si="2"/>
        <v>0</v>
      </c>
      <c r="B72" s="19">
        <f>Personnel!B36</f>
        <v>0</v>
      </c>
      <c r="C72" s="46"/>
      <c r="D72" s="46"/>
      <c r="E72" s="30">
        <f t="shared" si="3"/>
        <v>0</v>
      </c>
      <c r="F72" s="17">
        <f t="shared" si="0"/>
        <v>0</v>
      </c>
      <c r="G72" s="17">
        <f t="shared" si="1"/>
        <v>0</v>
      </c>
      <c r="Q72" s="1"/>
      <c r="S72" s="1"/>
      <c r="U72" s="1"/>
    </row>
    <row r="73" spans="1:21" x14ac:dyDescent="0.35">
      <c r="A73" s="19">
        <f t="shared" si="2"/>
        <v>0</v>
      </c>
      <c r="B73" s="19">
        <f>Personnel!B37</f>
        <v>0</v>
      </c>
      <c r="C73" s="46"/>
      <c r="D73" s="46"/>
      <c r="E73" s="30">
        <f t="shared" si="3"/>
        <v>0</v>
      </c>
      <c r="F73" s="17">
        <f t="shared" si="0"/>
        <v>0</v>
      </c>
      <c r="G73" s="17">
        <f t="shared" si="1"/>
        <v>0</v>
      </c>
      <c r="Q73" s="1"/>
      <c r="S73" s="1"/>
      <c r="U73" s="1"/>
    </row>
    <row r="74" spans="1:21" x14ac:dyDescent="0.35">
      <c r="A74" s="19">
        <f t="shared" si="2"/>
        <v>0</v>
      </c>
      <c r="B74" s="19">
        <f>Personnel!B38</f>
        <v>0</v>
      </c>
      <c r="C74" s="46"/>
      <c r="D74" s="46"/>
      <c r="E74" s="30">
        <f t="shared" si="3"/>
        <v>0</v>
      </c>
      <c r="F74" s="17">
        <f t="shared" si="0"/>
        <v>0</v>
      </c>
      <c r="G74" s="17">
        <f t="shared" si="1"/>
        <v>0</v>
      </c>
      <c r="Q74" s="1"/>
      <c r="S74" s="1"/>
      <c r="U74" s="1"/>
    </row>
    <row r="75" spans="1:21" x14ac:dyDescent="0.35">
      <c r="A75" s="19">
        <f t="shared" si="2"/>
        <v>0</v>
      </c>
      <c r="B75" s="19">
        <f>Personnel!B39</f>
        <v>0</v>
      </c>
      <c r="C75" s="46"/>
      <c r="D75" s="46"/>
      <c r="E75" s="30">
        <f t="shared" si="3"/>
        <v>0</v>
      </c>
      <c r="F75" s="17">
        <f t="shared" si="0"/>
        <v>0</v>
      </c>
      <c r="G75" s="17">
        <f t="shared" si="1"/>
        <v>0</v>
      </c>
      <c r="Q75" s="1"/>
      <c r="S75" s="1"/>
      <c r="U75" s="1"/>
    </row>
    <row r="76" spans="1:21" x14ac:dyDescent="0.35">
      <c r="A76" s="19">
        <f t="shared" si="2"/>
        <v>0</v>
      </c>
      <c r="B76" s="19">
        <f>Personnel!B40</f>
        <v>0</v>
      </c>
      <c r="C76" s="46"/>
      <c r="D76" s="46"/>
      <c r="E76" s="30">
        <f t="shared" si="3"/>
        <v>0</v>
      </c>
      <c r="F76" s="17">
        <f t="shared" si="0"/>
        <v>0</v>
      </c>
      <c r="G76" s="17">
        <f t="shared" si="1"/>
        <v>0</v>
      </c>
      <c r="Q76" s="1"/>
      <c r="S76" s="1"/>
      <c r="U76" s="1"/>
    </row>
    <row r="77" spans="1:21" x14ac:dyDescent="0.35">
      <c r="A77" s="19">
        <f t="shared" si="2"/>
        <v>0</v>
      </c>
      <c r="B77" s="19">
        <f>Personnel!B41</f>
        <v>0</v>
      </c>
      <c r="C77" s="46"/>
      <c r="D77" s="46"/>
      <c r="E77" s="30">
        <f t="shared" si="3"/>
        <v>0</v>
      </c>
      <c r="F77" s="17">
        <f t="shared" si="0"/>
        <v>0</v>
      </c>
      <c r="G77" s="17">
        <f t="shared" si="1"/>
        <v>0</v>
      </c>
      <c r="Q77" s="1"/>
      <c r="S77" s="1"/>
      <c r="U77" s="1"/>
    </row>
    <row r="78" spans="1:21" x14ac:dyDescent="0.35">
      <c r="A78" s="19">
        <f t="shared" si="2"/>
        <v>0</v>
      </c>
      <c r="B78" s="19">
        <f>Personnel!B42</f>
        <v>0</v>
      </c>
      <c r="C78" s="46"/>
      <c r="D78" s="46"/>
      <c r="E78" s="30">
        <f t="shared" si="3"/>
        <v>0</v>
      </c>
      <c r="F78" s="17">
        <f t="shared" si="0"/>
        <v>0</v>
      </c>
      <c r="G78" s="17">
        <f t="shared" si="1"/>
        <v>0</v>
      </c>
      <c r="Q78" s="1"/>
      <c r="S78" s="1"/>
      <c r="U78" s="1"/>
    </row>
    <row r="79" spans="1:21" x14ac:dyDescent="0.35">
      <c r="A79" s="19">
        <f t="shared" si="2"/>
        <v>0</v>
      </c>
      <c r="B79" s="19">
        <f>Personnel!B43</f>
        <v>0</v>
      </c>
      <c r="C79" s="46"/>
      <c r="D79" s="46"/>
      <c r="E79" s="30">
        <f t="shared" si="3"/>
        <v>0</v>
      </c>
      <c r="F79" s="17">
        <f t="shared" si="0"/>
        <v>0</v>
      </c>
      <c r="G79" s="17">
        <f t="shared" si="1"/>
        <v>0</v>
      </c>
      <c r="Q79" s="1"/>
      <c r="S79" s="1"/>
      <c r="U79" s="1"/>
    </row>
    <row r="80" spans="1:21" x14ac:dyDescent="0.35">
      <c r="E80" s="1">
        <f t="shared" ref="E80" si="4">SUM(E50:E79)</f>
        <v>0</v>
      </c>
      <c r="F80" s="1">
        <f>SUM(F50:F79)</f>
        <v>0</v>
      </c>
      <c r="G80" s="1">
        <f>SUM(G50:G79)</f>
        <v>0</v>
      </c>
    </row>
    <row r="81" spans="1:13" x14ac:dyDescent="0.35">
      <c r="H81" s="1"/>
      <c r="I81" s="1"/>
      <c r="J81" s="1"/>
      <c r="K81" s="1"/>
      <c r="L81" s="1"/>
      <c r="M81" s="1"/>
    </row>
    <row r="82" spans="1:13" ht="18.5" x14ac:dyDescent="0.45">
      <c r="A82" s="15" t="s">
        <v>166</v>
      </c>
    </row>
    <row r="83" spans="1:13" hidden="1" x14ac:dyDescent="0.35"/>
    <row r="84" spans="1:13" hidden="1" x14ac:dyDescent="0.35">
      <c r="A84" s="14" t="s">
        <v>167</v>
      </c>
    </row>
    <row r="85" spans="1:13" hidden="1" x14ac:dyDescent="0.35">
      <c r="A85" s="4"/>
      <c r="B85" s="162" t="s">
        <v>144</v>
      </c>
      <c r="C85" s="163"/>
      <c r="D85" s="163"/>
      <c r="E85" s="163"/>
      <c r="F85" s="163"/>
      <c r="G85" s="164"/>
    </row>
    <row r="86" spans="1:13" s="25" customFormat="1" hidden="1" x14ac:dyDescent="0.35">
      <c r="A86" s="20"/>
      <c r="B86" s="36" t="s">
        <v>69</v>
      </c>
      <c r="C86" s="40" t="s">
        <v>117</v>
      </c>
      <c r="D86" s="40" t="s">
        <v>118</v>
      </c>
      <c r="E86" s="40" t="s">
        <v>131</v>
      </c>
      <c r="F86" s="40" t="s">
        <v>132</v>
      </c>
      <c r="G86" s="40" t="s">
        <v>133</v>
      </c>
    </row>
    <row r="87" spans="1:13" hidden="1" x14ac:dyDescent="0.35">
      <c r="A87" s="19" t="str">
        <f>'Summary Tables'!A10</f>
        <v>Admin</v>
      </c>
      <c r="B87" s="22">
        <f>SUM(C87:G87)</f>
        <v>0</v>
      </c>
      <c r="C87" s="21">
        <f t="shared" ref="C87:C99" si="5">SUMIF($B$14:$B$43, $A87, F$50:F$79)</f>
        <v>0</v>
      </c>
      <c r="D87" s="21">
        <f t="shared" ref="D87:D99" si="6">SUMIF($B$14:$B$43, $A87, G$50:G$79)</f>
        <v>0</v>
      </c>
      <c r="E87" s="21">
        <f t="shared" ref="E87:E99" si="7">SUMIF($B$14:$B$43, $A87, K$50:K$79)</f>
        <v>0</v>
      </c>
      <c r="F87" s="21">
        <f t="shared" ref="F87:F99" si="8">SUMIF($B$14:$B$43, $A87, L$50:L$79)</f>
        <v>0</v>
      </c>
      <c r="G87" s="21">
        <f t="shared" ref="G87:G99" si="9">SUMIF($B$14:$B$43, $A87, M$50:M$79)</f>
        <v>0</v>
      </c>
    </row>
    <row r="88" spans="1:13" hidden="1" x14ac:dyDescent="0.35">
      <c r="A88" s="19" t="str">
        <f>'Summary Tables'!A11</f>
        <v>[Fill in Initiative name]1</v>
      </c>
      <c r="B88" s="22">
        <f t="shared" ref="B88:B99" si="10">SUM(C88:G88)</f>
        <v>0</v>
      </c>
      <c r="C88" s="21">
        <f t="shared" si="5"/>
        <v>0</v>
      </c>
      <c r="D88" s="21">
        <f t="shared" si="6"/>
        <v>0</v>
      </c>
      <c r="E88" s="21">
        <f t="shared" si="7"/>
        <v>0</v>
      </c>
      <c r="F88" s="21">
        <f t="shared" si="8"/>
        <v>0</v>
      </c>
      <c r="G88" s="21">
        <f t="shared" si="9"/>
        <v>0</v>
      </c>
    </row>
    <row r="89" spans="1:13" hidden="1" x14ac:dyDescent="0.35">
      <c r="A89" s="19" t="str">
        <f>'Summary Tables'!A12</f>
        <v>[Fill in Initiative name]2</v>
      </c>
      <c r="B89" s="22">
        <f t="shared" si="10"/>
        <v>0</v>
      </c>
      <c r="C89" s="21">
        <f t="shared" si="5"/>
        <v>0</v>
      </c>
      <c r="D89" s="21">
        <f t="shared" si="6"/>
        <v>0</v>
      </c>
      <c r="E89" s="21">
        <f t="shared" si="7"/>
        <v>0</v>
      </c>
      <c r="F89" s="21">
        <f t="shared" si="8"/>
        <v>0</v>
      </c>
      <c r="G89" s="21">
        <f t="shared" si="9"/>
        <v>0</v>
      </c>
    </row>
    <row r="90" spans="1:13" hidden="1" x14ac:dyDescent="0.35">
      <c r="A90" s="19" t="str">
        <f>'Summary Tables'!A13</f>
        <v>[Fill in Initiative name]3</v>
      </c>
      <c r="B90" s="22">
        <f t="shared" si="10"/>
        <v>0</v>
      </c>
      <c r="C90" s="21">
        <f t="shared" si="5"/>
        <v>0</v>
      </c>
      <c r="D90" s="21">
        <f t="shared" si="6"/>
        <v>0</v>
      </c>
      <c r="E90" s="21">
        <f t="shared" si="7"/>
        <v>0</v>
      </c>
      <c r="F90" s="21">
        <f t="shared" si="8"/>
        <v>0</v>
      </c>
      <c r="G90" s="21">
        <f t="shared" si="9"/>
        <v>0</v>
      </c>
    </row>
    <row r="91" spans="1:13" hidden="1" x14ac:dyDescent="0.35">
      <c r="A91" s="19" t="str">
        <f>'Summary Tables'!A14</f>
        <v>[Fill in Initiative name]4</v>
      </c>
      <c r="B91" s="22">
        <f t="shared" si="10"/>
        <v>0</v>
      </c>
      <c r="C91" s="21">
        <f t="shared" si="5"/>
        <v>0</v>
      </c>
      <c r="D91" s="21">
        <f t="shared" si="6"/>
        <v>0</v>
      </c>
      <c r="E91" s="21">
        <f t="shared" si="7"/>
        <v>0</v>
      </c>
      <c r="F91" s="21">
        <f t="shared" si="8"/>
        <v>0</v>
      </c>
      <c r="G91" s="21">
        <f t="shared" si="9"/>
        <v>0</v>
      </c>
    </row>
    <row r="92" spans="1:13" hidden="1" x14ac:dyDescent="0.35">
      <c r="A92" s="19" t="str">
        <f>'Summary Tables'!A15</f>
        <v>[Fill in Initiative name]5</v>
      </c>
      <c r="B92" s="22">
        <f t="shared" si="10"/>
        <v>0</v>
      </c>
      <c r="C92" s="21">
        <f t="shared" si="5"/>
        <v>0</v>
      </c>
      <c r="D92" s="21">
        <f t="shared" si="6"/>
        <v>0</v>
      </c>
      <c r="E92" s="21">
        <f t="shared" si="7"/>
        <v>0</v>
      </c>
      <c r="F92" s="21">
        <f t="shared" si="8"/>
        <v>0</v>
      </c>
      <c r="G92" s="21">
        <f t="shared" si="9"/>
        <v>0</v>
      </c>
    </row>
    <row r="93" spans="1:13" hidden="1" x14ac:dyDescent="0.35">
      <c r="A93" s="19" t="str">
        <f>'Summary Tables'!A16</f>
        <v>[Fill in Initiative name]6</v>
      </c>
      <c r="B93" s="22">
        <f t="shared" si="10"/>
        <v>0</v>
      </c>
      <c r="C93" s="21">
        <f t="shared" si="5"/>
        <v>0</v>
      </c>
      <c r="D93" s="21">
        <f t="shared" si="6"/>
        <v>0</v>
      </c>
      <c r="E93" s="21">
        <f t="shared" si="7"/>
        <v>0</v>
      </c>
      <c r="F93" s="21">
        <f t="shared" si="8"/>
        <v>0</v>
      </c>
      <c r="G93" s="21">
        <f t="shared" si="9"/>
        <v>0</v>
      </c>
    </row>
    <row r="94" spans="1:13" hidden="1" x14ac:dyDescent="0.35">
      <c r="A94" s="19" t="str">
        <f>'Summary Tables'!A17</f>
        <v>[Fill in Initiative name]7</v>
      </c>
      <c r="B94" s="22">
        <f t="shared" si="10"/>
        <v>0</v>
      </c>
      <c r="C94" s="21">
        <f t="shared" si="5"/>
        <v>0</v>
      </c>
      <c r="D94" s="21">
        <f t="shared" si="6"/>
        <v>0</v>
      </c>
      <c r="E94" s="21">
        <f t="shared" si="7"/>
        <v>0</v>
      </c>
      <c r="F94" s="21">
        <f t="shared" si="8"/>
        <v>0</v>
      </c>
      <c r="G94" s="21">
        <f t="shared" si="9"/>
        <v>0</v>
      </c>
    </row>
    <row r="95" spans="1:13" hidden="1" x14ac:dyDescent="0.35">
      <c r="A95" s="19" t="str">
        <f>'Summary Tables'!A18</f>
        <v>[Fill in Initiative name]8</v>
      </c>
      <c r="B95" s="22">
        <f t="shared" si="10"/>
        <v>0</v>
      </c>
      <c r="C95" s="21">
        <f t="shared" si="5"/>
        <v>0</v>
      </c>
      <c r="D95" s="21">
        <f t="shared" si="6"/>
        <v>0</v>
      </c>
      <c r="E95" s="21">
        <f t="shared" si="7"/>
        <v>0</v>
      </c>
      <c r="F95" s="21">
        <f t="shared" si="8"/>
        <v>0</v>
      </c>
      <c r="G95" s="21">
        <f t="shared" si="9"/>
        <v>0</v>
      </c>
    </row>
    <row r="96" spans="1:13" hidden="1" x14ac:dyDescent="0.35">
      <c r="A96" s="19" t="str">
        <f>'Summary Tables'!A19</f>
        <v>[Fill in Initiative name]9</v>
      </c>
      <c r="B96" s="22">
        <f t="shared" si="10"/>
        <v>0</v>
      </c>
      <c r="C96" s="21">
        <f t="shared" si="5"/>
        <v>0</v>
      </c>
      <c r="D96" s="21">
        <f t="shared" si="6"/>
        <v>0</v>
      </c>
      <c r="E96" s="21">
        <f t="shared" si="7"/>
        <v>0</v>
      </c>
      <c r="F96" s="21">
        <f t="shared" si="8"/>
        <v>0</v>
      </c>
      <c r="G96" s="21">
        <f t="shared" si="9"/>
        <v>0</v>
      </c>
    </row>
    <row r="97" spans="1:7" hidden="1" x14ac:dyDescent="0.35">
      <c r="A97" s="19" t="str">
        <f>'Summary Tables'!A20</f>
        <v>[Fill in Initiative name]10</v>
      </c>
      <c r="B97" s="22">
        <f t="shared" si="10"/>
        <v>0</v>
      </c>
      <c r="C97" s="21">
        <f t="shared" si="5"/>
        <v>0</v>
      </c>
      <c r="D97" s="21">
        <f t="shared" si="6"/>
        <v>0</v>
      </c>
      <c r="E97" s="21">
        <f t="shared" si="7"/>
        <v>0</v>
      </c>
      <c r="F97" s="21">
        <f t="shared" si="8"/>
        <v>0</v>
      </c>
      <c r="G97" s="21">
        <f t="shared" si="9"/>
        <v>0</v>
      </c>
    </row>
    <row r="98" spans="1:7" hidden="1" x14ac:dyDescent="0.35">
      <c r="A98" s="19" t="str">
        <f>'Summary Tables'!A21</f>
        <v>[Fill in Initiative name]11</v>
      </c>
      <c r="B98" s="22">
        <f t="shared" si="10"/>
        <v>0</v>
      </c>
      <c r="C98" s="21">
        <f t="shared" si="5"/>
        <v>0</v>
      </c>
      <c r="D98" s="21">
        <f t="shared" si="6"/>
        <v>0</v>
      </c>
      <c r="E98" s="21">
        <f t="shared" si="7"/>
        <v>0</v>
      </c>
      <c r="F98" s="21">
        <f t="shared" si="8"/>
        <v>0</v>
      </c>
      <c r="G98" s="21">
        <f t="shared" si="9"/>
        <v>0</v>
      </c>
    </row>
    <row r="99" spans="1:7" hidden="1" x14ac:dyDescent="0.35">
      <c r="A99" s="19" t="str">
        <f>'Summary Tables'!A22</f>
        <v>[Fill in Initiative name]12</v>
      </c>
      <c r="B99" s="22">
        <f t="shared" si="10"/>
        <v>0</v>
      </c>
      <c r="C99" s="21">
        <f t="shared" si="5"/>
        <v>0</v>
      </c>
      <c r="D99" s="21">
        <f t="shared" si="6"/>
        <v>0</v>
      </c>
      <c r="E99" s="21">
        <f t="shared" si="7"/>
        <v>0</v>
      </c>
      <c r="F99" s="21">
        <f t="shared" si="8"/>
        <v>0</v>
      </c>
      <c r="G99" s="21">
        <f t="shared" si="9"/>
        <v>0</v>
      </c>
    </row>
  </sheetData>
  <mergeCells count="36">
    <mergeCell ref="B85:G85"/>
    <mergeCell ref="A7:F7"/>
    <mergeCell ref="K29:O29"/>
    <mergeCell ref="K30:O30"/>
    <mergeCell ref="K31:O31"/>
    <mergeCell ref="K32:O32"/>
    <mergeCell ref="K33:O33"/>
    <mergeCell ref="K34:O34"/>
    <mergeCell ref="K35:O35"/>
    <mergeCell ref="K36:O36"/>
    <mergeCell ref="K37:O37"/>
    <mergeCell ref="K38:O38"/>
    <mergeCell ref="K39:O39"/>
    <mergeCell ref="K40:O40"/>
    <mergeCell ref="K41:O41"/>
    <mergeCell ref="K42:O42"/>
    <mergeCell ref="K43:O43"/>
    <mergeCell ref="K25:O25"/>
    <mergeCell ref="K26:O26"/>
    <mergeCell ref="K27:O27"/>
    <mergeCell ref="K28:O28"/>
    <mergeCell ref="C1:D1"/>
    <mergeCell ref="K21:O21"/>
    <mergeCell ref="K22:O22"/>
    <mergeCell ref="K23:O23"/>
    <mergeCell ref="K24:O24"/>
    <mergeCell ref="K10:O10"/>
    <mergeCell ref="K11:O11"/>
    <mergeCell ref="K13:O13"/>
    <mergeCell ref="K14:O14"/>
    <mergeCell ref="K15:O15"/>
    <mergeCell ref="K16:O16"/>
    <mergeCell ref="K17:O17"/>
    <mergeCell ref="K18:O18"/>
    <mergeCell ref="K19:O19"/>
    <mergeCell ref="K20:O20"/>
  </mergeCells>
  <dataValidations count="1">
    <dataValidation allowBlank="1" showInputMessage="1" showErrorMessage="1" sqref="C47:G47 C50:G79" xr:uid="{EB068324-B971-4668-A42F-B15C20B346DD}"/>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767F199-48DF-4B99-8A3B-C869E4CEBBC3}">
          <x14:formula1>
            <xm:f>'Summary Tables'!$A$10:$A$22</xm:f>
          </x14:formula1>
          <xm:sqref>A87:A99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1236-11C2-436F-8041-F3C02F5C2F4A}">
  <dimension ref="A1:O77"/>
  <sheetViews>
    <sheetView showGridLines="0" workbookViewId="0"/>
  </sheetViews>
  <sheetFormatPr defaultColWidth="17.54296875" defaultRowHeight="14.5" x14ac:dyDescent="0.35"/>
  <cols>
    <col min="1" max="1" width="29" customWidth="1"/>
    <col min="2" max="2" width="19.1796875" customWidth="1"/>
  </cols>
  <sheetData>
    <row r="1" spans="1:15" ht="26" x14ac:dyDescent="0.7">
      <c r="A1" s="144" t="s">
        <v>38</v>
      </c>
      <c r="B1" s="141" t="s">
        <v>67</v>
      </c>
      <c r="C1" s="158">
        <f>'Subrecipient Info'!B5</f>
        <v>0</v>
      </c>
      <c r="D1" s="158"/>
    </row>
    <row r="3" spans="1:15" s="25" customFormat="1" ht="29" x14ac:dyDescent="0.35">
      <c r="B3" s="40" t="s">
        <v>70</v>
      </c>
      <c r="C3" s="40" t="s">
        <v>71</v>
      </c>
    </row>
    <row r="4" spans="1:15" x14ac:dyDescent="0.35">
      <c r="A4" s="2" t="s">
        <v>168</v>
      </c>
      <c r="B4" s="47">
        <f>I34</f>
        <v>0</v>
      </c>
      <c r="C4" s="47">
        <f>J34</f>
        <v>0</v>
      </c>
      <c r="D4" s="25"/>
      <c r="E4" s="25"/>
      <c r="F4" s="25"/>
    </row>
    <row r="7" spans="1:15" ht="45.65" customHeight="1" x14ac:dyDescent="0.35">
      <c r="A7" s="184" t="s">
        <v>169</v>
      </c>
      <c r="B7" s="184"/>
      <c r="C7" s="184"/>
      <c r="D7" s="184"/>
      <c r="E7" s="184"/>
      <c r="F7" s="184"/>
    </row>
    <row r="8" spans="1:15" ht="7" customHeight="1" x14ac:dyDescent="0.35">
      <c r="A8" s="75"/>
      <c r="B8" s="75"/>
      <c r="C8" s="75"/>
      <c r="D8" s="75"/>
      <c r="E8" s="75"/>
      <c r="F8" s="75"/>
    </row>
    <row r="9" spans="1:15" ht="19" customHeight="1" x14ac:dyDescent="0.45">
      <c r="A9" s="83" t="s">
        <v>170</v>
      </c>
      <c r="B9" s="75"/>
      <c r="C9" s="75"/>
      <c r="D9" s="75"/>
      <c r="E9" s="75"/>
      <c r="F9" s="75"/>
    </row>
    <row r="10" spans="1:15" ht="29" x14ac:dyDescent="0.35">
      <c r="A10" s="23" t="s">
        <v>171</v>
      </c>
      <c r="B10" s="23" t="s">
        <v>74</v>
      </c>
      <c r="C10" s="74" t="s">
        <v>172</v>
      </c>
      <c r="D10" s="77" t="s">
        <v>114</v>
      </c>
      <c r="E10" s="77" t="s">
        <v>173</v>
      </c>
      <c r="F10" s="77" t="s">
        <v>174</v>
      </c>
      <c r="G10" s="77" t="s">
        <v>175</v>
      </c>
      <c r="H10" s="23" t="s">
        <v>165</v>
      </c>
      <c r="I10" s="77" t="s">
        <v>117</v>
      </c>
      <c r="J10" s="77" t="s">
        <v>118</v>
      </c>
    </row>
    <row r="11" spans="1:15" x14ac:dyDescent="0.35">
      <c r="A11" s="55" t="s">
        <v>176</v>
      </c>
      <c r="B11" s="55" t="s">
        <v>120</v>
      </c>
      <c r="C11" s="76">
        <v>12000</v>
      </c>
      <c r="D11" s="60" t="s">
        <v>124</v>
      </c>
      <c r="E11" s="59" t="s">
        <v>177</v>
      </c>
      <c r="F11" s="60">
        <v>5</v>
      </c>
      <c r="G11" s="60">
        <v>10</v>
      </c>
      <c r="H11" s="79">
        <f>SUM(I11,J11,M11,N11,O11)</f>
        <v>180000</v>
      </c>
      <c r="I11" s="62">
        <f>$C11*F11</f>
        <v>60000</v>
      </c>
      <c r="J11" s="62">
        <f>$C11*G11</f>
        <v>120000</v>
      </c>
    </row>
    <row r="13" spans="1:15" s="25" customFormat="1" ht="43.5" x14ac:dyDescent="0.35">
      <c r="A13" s="23" t="s">
        <v>171</v>
      </c>
      <c r="B13" s="23" t="s">
        <v>74</v>
      </c>
      <c r="C13" s="74" t="s">
        <v>172</v>
      </c>
      <c r="D13" s="77" t="s">
        <v>122</v>
      </c>
      <c r="E13" s="77" t="s">
        <v>178</v>
      </c>
      <c r="F13" s="77" t="s">
        <v>174</v>
      </c>
      <c r="G13" s="77" t="s">
        <v>175</v>
      </c>
      <c r="H13" s="23" t="s">
        <v>165</v>
      </c>
      <c r="I13" s="53" t="s">
        <v>70</v>
      </c>
      <c r="J13" s="53" t="s">
        <v>71</v>
      </c>
      <c r="M13"/>
      <c r="N13"/>
      <c r="O13"/>
    </row>
    <row r="14" spans="1:15" ht="29.5" customHeight="1" x14ac:dyDescent="0.35">
      <c r="A14" s="44"/>
      <c r="B14" s="44"/>
      <c r="C14" s="132"/>
      <c r="D14" s="134"/>
      <c r="E14" s="134"/>
      <c r="F14" s="134"/>
      <c r="G14" s="134"/>
      <c r="H14" s="31">
        <f>SUM(I14,J14)</f>
        <v>0</v>
      </c>
      <c r="I14" s="17">
        <f t="shared" ref="I14:I33" si="0">$C14*F14</f>
        <v>0</v>
      </c>
      <c r="J14" s="17">
        <f t="shared" ref="J14:J33" si="1">$C14*G14</f>
        <v>0</v>
      </c>
    </row>
    <row r="15" spans="1:15" x14ac:dyDescent="0.35">
      <c r="A15" s="44"/>
      <c r="B15" s="44"/>
      <c r="C15" s="132"/>
      <c r="D15" s="134"/>
      <c r="E15" s="134"/>
      <c r="F15" s="134"/>
      <c r="G15" s="134"/>
      <c r="H15" s="31">
        <f t="shared" ref="H15:H33" si="2">SUM(I15,J15)</f>
        <v>0</v>
      </c>
      <c r="I15" s="17">
        <f t="shared" si="0"/>
        <v>0</v>
      </c>
      <c r="J15" s="17">
        <f t="shared" si="1"/>
        <v>0</v>
      </c>
    </row>
    <row r="16" spans="1:15" x14ac:dyDescent="0.35">
      <c r="A16" s="44"/>
      <c r="B16" s="44"/>
      <c r="C16" s="132"/>
      <c r="D16" s="134"/>
      <c r="E16" s="134"/>
      <c r="F16" s="134"/>
      <c r="G16" s="134"/>
      <c r="H16" s="31">
        <f t="shared" si="2"/>
        <v>0</v>
      </c>
      <c r="I16" s="17">
        <f t="shared" si="0"/>
        <v>0</v>
      </c>
      <c r="J16" s="17">
        <f t="shared" si="1"/>
        <v>0</v>
      </c>
    </row>
    <row r="17" spans="1:10" x14ac:dyDescent="0.35">
      <c r="A17" s="44"/>
      <c r="B17" s="44"/>
      <c r="C17" s="132"/>
      <c r="D17" s="134"/>
      <c r="E17" s="134"/>
      <c r="F17" s="134"/>
      <c r="G17" s="134"/>
      <c r="H17" s="31">
        <f t="shared" si="2"/>
        <v>0</v>
      </c>
      <c r="I17" s="17">
        <f t="shared" si="0"/>
        <v>0</v>
      </c>
      <c r="J17" s="17">
        <f t="shared" si="1"/>
        <v>0</v>
      </c>
    </row>
    <row r="18" spans="1:10" x14ac:dyDescent="0.35">
      <c r="A18" s="44"/>
      <c r="B18" s="44"/>
      <c r="C18" s="132"/>
      <c r="D18" s="134"/>
      <c r="E18" s="134"/>
      <c r="F18" s="134"/>
      <c r="G18" s="134"/>
      <c r="H18" s="31">
        <f t="shared" si="2"/>
        <v>0</v>
      </c>
      <c r="I18" s="17">
        <f t="shared" si="0"/>
        <v>0</v>
      </c>
      <c r="J18" s="17">
        <f t="shared" si="1"/>
        <v>0</v>
      </c>
    </row>
    <row r="19" spans="1:10" x14ac:dyDescent="0.35">
      <c r="A19" s="44"/>
      <c r="B19" s="44"/>
      <c r="C19" s="132"/>
      <c r="D19" s="134"/>
      <c r="E19" s="134"/>
      <c r="F19" s="134"/>
      <c r="G19" s="134"/>
      <c r="H19" s="31">
        <f t="shared" si="2"/>
        <v>0</v>
      </c>
      <c r="I19" s="17">
        <f t="shared" si="0"/>
        <v>0</v>
      </c>
      <c r="J19" s="17">
        <f t="shared" si="1"/>
        <v>0</v>
      </c>
    </row>
    <row r="20" spans="1:10" x14ac:dyDescent="0.35">
      <c r="A20" s="44"/>
      <c r="B20" s="44"/>
      <c r="C20" s="132"/>
      <c r="D20" s="134"/>
      <c r="E20" s="134"/>
      <c r="F20" s="134"/>
      <c r="G20" s="134"/>
      <c r="H20" s="31">
        <f t="shared" si="2"/>
        <v>0</v>
      </c>
      <c r="I20" s="17">
        <f t="shared" si="0"/>
        <v>0</v>
      </c>
      <c r="J20" s="17">
        <f t="shared" si="1"/>
        <v>0</v>
      </c>
    </row>
    <row r="21" spans="1:10" x14ac:dyDescent="0.35">
      <c r="A21" s="44"/>
      <c r="B21" s="44"/>
      <c r="C21" s="132"/>
      <c r="D21" s="134"/>
      <c r="E21" s="134"/>
      <c r="F21" s="134"/>
      <c r="G21" s="134"/>
      <c r="H21" s="31">
        <f t="shared" si="2"/>
        <v>0</v>
      </c>
      <c r="I21" s="17">
        <f t="shared" si="0"/>
        <v>0</v>
      </c>
      <c r="J21" s="17">
        <f t="shared" si="1"/>
        <v>0</v>
      </c>
    </row>
    <row r="22" spans="1:10" x14ac:dyDescent="0.35">
      <c r="A22" s="44"/>
      <c r="B22" s="44"/>
      <c r="C22" s="132"/>
      <c r="D22" s="134"/>
      <c r="E22" s="134"/>
      <c r="F22" s="134"/>
      <c r="G22" s="134"/>
      <c r="H22" s="31">
        <f t="shared" si="2"/>
        <v>0</v>
      </c>
      <c r="I22" s="17">
        <f t="shared" si="0"/>
        <v>0</v>
      </c>
      <c r="J22" s="17">
        <f t="shared" si="1"/>
        <v>0</v>
      </c>
    </row>
    <row r="23" spans="1:10" x14ac:dyDescent="0.35">
      <c r="A23" s="44"/>
      <c r="B23" s="44"/>
      <c r="C23" s="132"/>
      <c r="D23" s="134"/>
      <c r="E23" s="134"/>
      <c r="F23" s="134"/>
      <c r="G23" s="134"/>
      <c r="H23" s="31">
        <f t="shared" si="2"/>
        <v>0</v>
      </c>
      <c r="I23" s="17">
        <f t="shared" si="0"/>
        <v>0</v>
      </c>
      <c r="J23" s="17">
        <f t="shared" si="1"/>
        <v>0</v>
      </c>
    </row>
    <row r="24" spans="1:10" x14ac:dyDescent="0.35">
      <c r="A24" s="44"/>
      <c r="B24" s="44"/>
      <c r="C24" s="132"/>
      <c r="D24" s="134"/>
      <c r="E24" s="134"/>
      <c r="F24" s="134"/>
      <c r="G24" s="134"/>
      <c r="H24" s="31">
        <f t="shared" si="2"/>
        <v>0</v>
      </c>
      <c r="I24" s="17">
        <f t="shared" si="0"/>
        <v>0</v>
      </c>
      <c r="J24" s="17">
        <f t="shared" si="1"/>
        <v>0</v>
      </c>
    </row>
    <row r="25" spans="1:10" x14ac:dyDescent="0.35">
      <c r="A25" s="44"/>
      <c r="B25" s="44"/>
      <c r="C25" s="132"/>
      <c r="D25" s="134"/>
      <c r="E25" s="134"/>
      <c r="F25" s="134"/>
      <c r="G25" s="134"/>
      <c r="H25" s="31">
        <f t="shared" si="2"/>
        <v>0</v>
      </c>
      <c r="I25" s="17">
        <f t="shared" si="0"/>
        <v>0</v>
      </c>
      <c r="J25" s="17">
        <f t="shared" si="1"/>
        <v>0</v>
      </c>
    </row>
    <row r="26" spans="1:10" x14ac:dyDescent="0.35">
      <c r="A26" s="44"/>
      <c r="B26" s="44"/>
      <c r="C26" s="132"/>
      <c r="D26" s="134"/>
      <c r="E26" s="134"/>
      <c r="F26" s="134"/>
      <c r="G26" s="134"/>
      <c r="H26" s="31">
        <f t="shared" si="2"/>
        <v>0</v>
      </c>
      <c r="I26" s="17">
        <f t="shared" si="0"/>
        <v>0</v>
      </c>
      <c r="J26" s="17">
        <f t="shared" si="1"/>
        <v>0</v>
      </c>
    </row>
    <row r="27" spans="1:10" x14ac:dyDescent="0.35">
      <c r="A27" s="44"/>
      <c r="B27" s="44"/>
      <c r="C27" s="132"/>
      <c r="D27" s="134"/>
      <c r="E27" s="134"/>
      <c r="F27" s="135"/>
      <c r="G27" s="135"/>
      <c r="H27" s="31">
        <f t="shared" si="2"/>
        <v>0</v>
      </c>
      <c r="I27" s="17">
        <f t="shared" si="0"/>
        <v>0</v>
      </c>
      <c r="J27" s="17">
        <f t="shared" si="1"/>
        <v>0</v>
      </c>
    </row>
    <row r="28" spans="1:10" x14ac:dyDescent="0.35">
      <c r="A28" s="44"/>
      <c r="B28" s="44"/>
      <c r="C28" s="132"/>
      <c r="D28" s="134"/>
      <c r="E28" s="134"/>
      <c r="F28" s="135"/>
      <c r="G28" s="135"/>
      <c r="H28" s="31">
        <f t="shared" si="2"/>
        <v>0</v>
      </c>
      <c r="I28" s="17">
        <f t="shared" si="0"/>
        <v>0</v>
      </c>
      <c r="J28" s="17">
        <f t="shared" si="1"/>
        <v>0</v>
      </c>
    </row>
    <row r="29" spans="1:10" x14ac:dyDescent="0.35">
      <c r="A29" s="44"/>
      <c r="B29" s="44"/>
      <c r="C29" s="132"/>
      <c r="D29" s="134"/>
      <c r="E29" s="134"/>
      <c r="F29" s="135"/>
      <c r="G29" s="135"/>
      <c r="H29" s="31">
        <f t="shared" si="2"/>
        <v>0</v>
      </c>
      <c r="I29" s="17">
        <f t="shared" si="0"/>
        <v>0</v>
      </c>
      <c r="J29" s="17">
        <f t="shared" si="1"/>
        <v>0</v>
      </c>
    </row>
    <row r="30" spans="1:10" x14ac:dyDescent="0.35">
      <c r="A30" s="44"/>
      <c r="B30" s="44"/>
      <c r="C30" s="132"/>
      <c r="D30" s="134"/>
      <c r="E30" s="134"/>
      <c r="F30" s="135"/>
      <c r="G30" s="135"/>
      <c r="H30" s="31">
        <f t="shared" si="2"/>
        <v>0</v>
      </c>
      <c r="I30" s="17">
        <f t="shared" si="0"/>
        <v>0</v>
      </c>
      <c r="J30" s="17">
        <f t="shared" si="1"/>
        <v>0</v>
      </c>
    </row>
    <row r="31" spans="1:10" x14ac:dyDescent="0.35">
      <c r="A31" s="44"/>
      <c r="B31" s="44"/>
      <c r="C31" s="132"/>
      <c r="D31" s="134"/>
      <c r="E31" s="134"/>
      <c r="F31" s="135"/>
      <c r="G31" s="135"/>
      <c r="H31" s="31">
        <f t="shared" si="2"/>
        <v>0</v>
      </c>
      <c r="I31" s="17">
        <f t="shared" si="0"/>
        <v>0</v>
      </c>
      <c r="J31" s="17">
        <f t="shared" si="1"/>
        <v>0</v>
      </c>
    </row>
    <row r="32" spans="1:10" x14ac:dyDescent="0.35">
      <c r="A32" s="44"/>
      <c r="B32" s="44"/>
      <c r="C32" s="132"/>
      <c r="D32" s="134"/>
      <c r="E32" s="134"/>
      <c r="F32" s="135"/>
      <c r="G32" s="135"/>
      <c r="H32" s="31">
        <f t="shared" si="2"/>
        <v>0</v>
      </c>
      <c r="I32" s="17">
        <f t="shared" si="0"/>
        <v>0</v>
      </c>
      <c r="J32" s="17">
        <f t="shared" si="1"/>
        <v>0</v>
      </c>
    </row>
    <row r="33" spans="1:10" x14ac:dyDescent="0.35">
      <c r="A33" s="44"/>
      <c r="B33" s="44"/>
      <c r="C33" s="132"/>
      <c r="D33" s="134"/>
      <c r="E33" s="134"/>
      <c r="F33" s="135"/>
      <c r="G33" s="135"/>
      <c r="H33" s="31">
        <f t="shared" si="2"/>
        <v>0</v>
      </c>
      <c r="I33" s="17">
        <f t="shared" si="0"/>
        <v>0</v>
      </c>
      <c r="J33" s="17">
        <f t="shared" si="1"/>
        <v>0</v>
      </c>
    </row>
    <row r="34" spans="1:10" x14ac:dyDescent="0.35">
      <c r="D34" s="126" t="s">
        <v>121</v>
      </c>
      <c r="E34" s="51" t="s">
        <v>179</v>
      </c>
      <c r="H34" s="1">
        <f>SUM(H14:H33)</f>
        <v>0</v>
      </c>
      <c r="I34" s="1">
        <f>SUM(I14:I33)</f>
        <v>0</v>
      </c>
      <c r="J34" s="1">
        <f>SUM(J14:J33)</f>
        <v>0</v>
      </c>
    </row>
    <row r="35" spans="1:10" ht="18.5" x14ac:dyDescent="0.45">
      <c r="A35" s="83" t="s">
        <v>180</v>
      </c>
      <c r="D35" s="126" t="s">
        <v>124</v>
      </c>
      <c r="E35" s="51" t="s">
        <v>177</v>
      </c>
    </row>
    <row r="36" spans="1:10" x14ac:dyDescent="0.35">
      <c r="A36" s="80" t="s">
        <v>181</v>
      </c>
      <c r="B36" s="185" t="s">
        <v>182</v>
      </c>
      <c r="C36" s="185"/>
      <c r="D36" s="185"/>
      <c r="E36" s="185"/>
      <c r="F36" s="185"/>
      <c r="G36" s="185"/>
    </row>
    <row r="37" spans="1:10" ht="42.65" customHeight="1" x14ac:dyDescent="0.35">
      <c r="A37" s="81" t="str">
        <f>A11</f>
        <v>Pediatric hospital bed</v>
      </c>
      <c r="B37" s="169" t="s">
        <v>183</v>
      </c>
      <c r="C37" s="170"/>
      <c r="D37" s="170"/>
      <c r="E37" s="170"/>
      <c r="F37" s="170"/>
      <c r="G37" s="171"/>
    </row>
    <row r="38" spans="1:10" x14ac:dyDescent="0.35">
      <c r="A38" s="82">
        <f>A14</f>
        <v>0</v>
      </c>
      <c r="B38" s="159"/>
      <c r="C38" s="160"/>
      <c r="D38" s="160"/>
      <c r="E38" s="160"/>
      <c r="F38" s="160"/>
      <c r="G38" s="161"/>
    </row>
    <row r="39" spans="1:10" x14ac:dyDescent="0.35">
      <c r="A39" s="82">
        <f t="shared" ref="A39:A57" si="3">A15</f>
        <v>0</v>
      </c>
      <c r="B39" s="159"/>
      <c r="C39" s="160"/>
      <c r="D39" s="160"/>
      <c r="E39" s="160"/>
      <c r="F39" s="160"/>
      <c r="G39" s="161"/>
    </row>
    <row r="40" spans="1:10" x14ac:dyDescent="0.35">
      <c r="A40" s="82">
        <f t="shared" si="3"/>
        <v>0</v>
      </c>
      <c r="B40" s="159"/>
      <c r="C40" s="160"/>
      <c r="D40" s="160"/>
      <c r="E40" s="160"/>
      <c r="F40" s="160"/>
      <c r="G40" s="161"/>
    </row>
    <row r="41" spans="1:10" x14ac:dyDescent="0.35">
      <c r="A41" s="82">
        <f t="shared" si="3"/>
        <v>0</v>
      </c>
      <c r="B41" s="159"/>
      <c r="C41" s="160"/>
      <c r="D41" s="160"/>
      <c r="E41" s="160"/>
      <c r="F41" s="160"/>
      <c r="G41" s="161"/>
    </row>
    <row r="42" spans="1:10" x14ac:dyDescent="0.35">
      <c r="A42" s="82">
        <f t="shared" si="3"/>
        <v>0</v>
      </c>
      <c r="B42" s="159"/>
      <c r="C42" s="160"/>
      <c r="D42" s="160"/>
      <c r="E42" s="160"/>
      <c r="F42" s="160"/>
      <c r="G42" s="161"/>
    </row>
    <row r="43" spans="1:10" x14ac:dyDescent="0.35">
      <c r="A43" s="82">
        <f t="shared" si="3"/>
        <v>0</v>
      </c>
      <c r="B43" s="159"/>
      <c r="C43" s="160"/>
      <c r="D43" s="160"/>
      <c r="E43" s="160"/>
      <c r="F43" s="160"/>
      <c r="G43" s="161"/>
    </row>
    <row r="44" spans="1:10" x14ac:dyDescent="0.35">
      <c r="A44" s="82">
        <f t="shared" si="3"/>
        <v>0</v>
      </c>
      <c r="B44" s="159"/>
      <c r="C44" s="160"/>
      <c r="D44" s="160"/>
      <c r="E44" s="160"/>
      <c r="F44" s="160"/>
      <c r="G44" s="161"/>
    </row>
    <row r="45" spans="1:10" x14ac:dyDescent="0.35">
      <c r="A45" s="82">
        <f t="shared" si="3"/>
        <v>0</v>
      </c>
      <c r="B45" s="159"/>
      <c r="C45" s="160"/>
      <c r="D45" s="160"/>
      <c r="E45" s="160"/>
      <c r="F45" s="160"/>
      <c r="G45" s="161"/>
    </row>
    <row r="46" spans="1:10" x14ac:dyDescent="0.35">
      <c r="A46" s="82">
        <f t="shared" si="3"/>
        <v>0</v>
      </c>
      <c r="B46" s="159"/>
      <c r="C46" s="160"/>
      <c r="D46" s="160"/>
      <c r="E46" s="160"/>
      <c r="F46" s="160"/>
      <c r="G46" s="161"/>
    </row>
    <row r="47" spans="1:10" x14ac:dyDescent="0.35">
      <c r="A47" s="82">
        <f t="shared" si="3"/>
        <v>0</v>
      </c>
      <c r="B47" s="159"/>
      <c r="C47" s="160"/>
      <c r="D47" s="160"/>
      <c r="E47" s="160"/>
      <c r="F47" s="160"/>
      <c r="G47" s="161"/>
    </row>
    <row r="48" spans="1:10" x14ac:dyDescent="0.35">
      <c r="A48" s="82">
        <f t="shared" si="3"/>
        <v>0</v>
      </c>
      <c r="B48" s="159"/>
      <c r="C48" s="160"/>
      <c r="D48" s="160"/>
      <c r="E48" s="160"/>
      <c r="F48" s="160"/>
      <c r="G48" s="161"/>
    </row>
    <row r="49" spans="1:7" x14ac:dyDescent="0.35">
      <c r="A49" s="82">
        <f t="shared" si="3"/>
        <v>0</v>
      </c>
      <c r="B49" s="159"/>
      <c r="C49" s="160"/>
      <c r="D49" s="160"/>
      <c r="E49" s="160"/>
      <c r="F49" s="160"/>
      <c r="G49" s="161"/>
    </row>
    <row r="50" spans="1:7" x14ac:dyDescent="0.35">
      <c r="A50" s="82">
        <f t="shared" si="3"/>
        <v>0</v>
      </c>
      <c r="B50" s="159"/>
      <c r="C50" s="160"/>
      <c r="D50" s="160"/>
      <c r="E50" s="160"/>
      <c r="F50" s="160"/>
      <c r="G50" s="161"/>
    </row>
    <row r="51" spans="1:7" x14ac:dyDescent="0.35">
      <c r="A51" s="82">
        <f t="shared" si="3"/>
        <v>0</v>
      </c>
      <c r="B51" s="159"/>
      <c r="C51" s="160"/>
      <c r="D51" s="160"/>
      <c r="E51" s="160"/>
      <c r="F51" s="160"/>
      <c r="G51" s="161"/>
    </row>
    <row r="52" spans="1:7" x14ac:dyDescent="0.35">
      <c r="A52" s="82">
        <f t="shared" si="3"/>
        <v>0</v>
      </c>
      <c r="B52" s="159"/>
      <c r="C52" s="160"/>
      <c r="D52" s="160"/>
      <c r="E52" s="160"/>
      <c r="F52" s="160"/>
      <c r="G52" s="161"/>
    </row>
    <row r="53" spans="1:7" x14ac:dyDescent="0.35">
      <c r="A53" s="82">
        <f t="shared" si="3"/>
        <v>0</v>
      </c>
      <c r="B53" s="159"/>
      <c r="C53" s="160"/>
      <c r="D53" s="160"/>
      <c r="E53" s="160"/>
      <c r="F53" s="160"/>
      <c r="G53" s="161"/>
    </row>
    <row r="54" spans="1:7" x14ac:dyDescent="0.35">
      <c r="A54" s="82">
        <f t="shared" si="3"/>
        <v>0</v>
      </c>
      <c r="B54" s="159"/>
      <c r="C54" s="160"/>
      <c r="D54" s="160"/>
      <c r="E54" s="160"/>
      <c r="F54" s="160"/>
      <c r="G54" s="161"/>
    </row>
    <row r="55" spans="1:7" x14ac:dyDescent="0.35">
      <c r="A55" s="82">
        <f t="shared" si="3"/>
        <v>0</v>
      </c>
      <c r="B55" s="159"/>
      <c r="C55" s="160"/>
      <c r="D55" s="160"/>
      <c r="E55" s="160"/>
      <c r="F55" s="160"/>
      <c r="G55" s="161"/>
    </row>
    <row r="56" spans="1:7" x14ac:dyDescent="0.35">
      <c r="A56" s="82">
        <f t="shared" si="3"/>
        <v>0</v>
      </c>
      <c r="B56" s="159"/>
      <c r="C56" s="160"/>
      <c r="D56" s="160"/>
      <c r="E56" s="160"/>
      <c r="F56" s="160"/>
      <c r="G56" s="161"/>
    </row>
    <row r="57" spans="1:7" x14ac:dyDescent="0.35">
      <c r="A57" s="82">
        <f t="shared" si="3"/>
        <v>0</v>
      </c>
      <c r="B57" s="159"/>
      <c r="C57" s="160"/>
      <c r="D57" s="160"/>
      <c r="E57" s="160"/>
      <c r="F57" s="160"/>
      <c r="G57" s="161"/>
    </row>
    <row r="60" spans="1:7" ht="18.5" x14ac:dyDescent="0.45">
      <c r="A60" s="15" t="s">
        <v>184</v>
      </c>
    </row>
    <row r="61" spans="1:7" hidden="1" x14ac:dyDescent="0.35"/>
    <row r="62" spans="1:7" hidden="1" x14ac:dyDescent="0.35">
      <c r="A62" s="14" t="s">
        <v>185</v>
      </c>
    </row>
    <row r="63" spans="1:7" hidden="1" x14ac:dyDescent="0.35">
      <c r="A63" s="4"/>
      <c r="B63" s="162" t="s">
        <v>144</v>
      </c>
      <c r="C63" s="163"/>
      <c r="D63" s="163"/>
      <c r="E63" s="163"/>
      <c r="F63" s="163"/>
      <c r="G63" s="164"/>
    </row>
    <row r="64" spans="1:7" s="25" customFormat="1" hidden="1" x14ac:dyDescent="0.35">
      <c r="A64" s="20"/>
      <c r="B64" s="36" t="s">
        <v>69</v>
      </c>
      <c r="C64" s="40" t="s">
        <v>117</v>
      </c>
      <c r="D64" s="40" t="s">
        <v>118</v>
      </c>
      <c r="E64" s="40" t="s">
        <v>131</v>
      </c>
      <c r="F64" s="40" t="s">
        <v>132</v>
      </c>
      <c r="G64" s="40" t="s">
        <v>133</v>
      </c>
    </row>
    <row r="65" spans="1:7" hidden="1" x14ac:dyDescent="0.35">
      <c r="A65" s="19" t="str">
        <f>'Summary Tables'!A10</f>
        <v>Admin</v>
      </c>
      <c r="B65" s="22">
        <f>SUM(C65:G65)</f>
        <v>0</v>
      </c>
      <c r="C65" s="21">
        <f t="shared" ref="C65:C77" si="4">SUMIF($B$14:$B$33, $A65, I$14:I$33)</f>
        <v>0</v>
      </c>
      <c r="D65" s="21">
        <f t="shared" ref="D65:D77" si="5">SUMIF($B$14:$B$33, $A65, J$14:J$33)</f>
        <v>0</v>
      </c>
      <c r="E65" s="21">
        <f t="shared" ref="E65:E77" si="6">SUMIF($B$14:$B$33, $A65, M$14:M$33)</f>
        <v>0</v>
      </c>
      <c r="F65" s="21">
        <f t="shared" ref="F65:F77" si="7">SUMIF($B$14:$B$33, $A65, N$14:N$33)</f>
        <v>0</v>
      </c>
      <c r="G65" s="21">
        <f t="shared" ref="G65:G77" si="8">SUMIF($B$14:$B$33, $A65, O$14:O$33)</f>
        <v>0</v>
      </c>
    </row>
    <row r="66" spans="1:7" hidden="1" x14ac:dyDescent="0.35">
      <c r="A66" s="19" t="str">
        <f>'Summary Tables'!A11</f>
        <v>[Fill in Initiative name]1</v>
      </c>
      <c r="B66" s="22">
        <f t="shared" ref="B66:B77" si="9">SUM(C66:G66)</f>
        <v>0</v>
      </c>
      <c r="C66" s="21">
        <f t="shared" si="4"/>
        <v>0</v>
      </c>
      <c r="D66" s="21">
        <f t="shared" si="5"/>
        <v>0</v>
      </c>
      <c r="E66" s="21">
        <f t="shared" si="6"/>
        <v>0</v>
      </c>
      <c r="F66" s="21">
        <f t="shared" si="7"/>
        <v>0</v>
      </c>
      <c r="G66" s="21">
        <f t="shared" si="8"/>
        <v>0</v>
      </c>
    </row>
    <row r="67" spans="1:7" hidden="1" x14ac:dyDescent="0.35">
      <c r="A67" s="19" t="str">
        <f>'Summary Tables'!A12</f>
        <v>[Fill in Initiative name]2</v>
      </c>
      <c r="B67" s="22">
        <f t="shared" si="9"/>
        <v>0</v>
      </c>
      <c r="C67" s="21">
        <f t="shared" si="4"/>
        <v>0</v>
      </c>
      <c r="D67" s="21">
        <f t="shared" si="5"/>
        <v>0</v>
      </c>
      <c r="E67" s="21">
        <f t="shared" si="6"/>
        <v>0</v>
      </c>
      <c r="F67" s="21">
        <f t="shared" si="7"/>
        <v>0</v>
      </c>
      <c r="G67" s="21">
        <f t="shared" si="8"/>
        <v>0</v>
      </c>
    </row>
    <row r="68" spans="1:7" hidden="1" x14ac:dyDescent="0.35">
      <c r="A68" s="19" t="str">
        <f>'Summary Tables'!A13</f>
        <v>[Fill in Initiative name]3</v>
      </c>
      <c r="B68" s="22">
        <f t="shared" si="9"/>
        <v>0</v>
      </c>
      <c r="C68" s="21">
        <f t="shared" si="4"/>
        <v>0</v>
      </c>
      <c r="D68" s="21">
        <f t="shared" si="5"/>
        <v>0</v>
      </c>
      <c r="E68" s="21">
        <f t="shared" si="6"/>
        <v>0</v>
      </c>
      <c r="F68" s="21">
        <f t="shared" si="7"/>
        <v>0</v>
      </c>
      <c r="G68" s="21">
        <f t="shared" si="8"/>
        <v>0</v>
      </c>
    </row>
    <row r="69" spans="1:7" hidden="1" x14ac:dyDescent="0.35">
      <c r="A69" s="19" t="str">
        <f>'Summary Tables'!A14</f>
        <v>[Fill in Initiative name]4</v>
      </c>
      <c r="B69" s="22">
        <f t="shared" si="9"/>
        <v>0</v>
      </c>
      <c r="C69" s="21">
        <f t="shared" si="4"/>
        <v>0</v>
      </c>
      <c r="D69" s="21">
        <f t="shared" si="5"/>
        <v>0</v>
      </c>
      <c r="E69" s="21">
        <f t="shared" si="6"/>
        <v>0</v>
      </c>
      <c r="F69" s="21">
        <f t="shared" si="7"/>
        <v>0</v>
      </c>
      <c r="G69" s="21">
        <f t="shared" si="8"/>
        <v>0</v>
      </c>
    </row>
    <row r="70" spans="1:7" hidden="1" x14ac:dyDescent="0.35">
      <c r="A70" s="19" t="str">
        <f>'Summary Tables'!A15</f>
        <v>[Fill in Initiative name]5</v>
      </c>
      <c r="B70" s="22">
        <f t="shared" si="9"/>
        <v>0</v>
      </c>
      <c r="C70" s="21">
        <f t="shared" si="4"/>
        <v>0</v>
      </c>
      <c r="D70" s="21">
        <f t="shared" si="5"/>
        <v>0</v>
      </c>
      <c r="E70" s="21">
        <f t="shared" si="6"/>
        <v>0</v>
      </c>
      <c r="F70" s="21">
        <f t="shared" si="7"/>
        <v>0</v>
      </c>
      <c r="G70" s="21">
        <f t="shared" si="8"/>
        <v>0</v>
      </c>
    </row>
    <row r="71" spans="1:7" hidden="1" x14ac:dyDescent="0.35">
      <c r="A71" s="19" t="str">
        <f>'Summary Tables'!A16</f>
        <v>[Fill in Initiative name]6</v>
      </c>
      <c r="B71" s="22">
        <f t="shared" si="9"/>
        <v>0</v>
      </c>
      <c r="C71" s="21">
        <f t="shared" si="4"/>
        <v>0</v>
      </c>
      <c r="D71" s="21">
        <f t="shared" si="5"/>
        <v>0</v>
      </c>
      <c r="E71" s="21">
        <f t="shared" si="6"/>
        <v>0</v>
      </c>
      <c r="F71" s="21">
        <f t="shared" si="7"/>
        <v>0</v>
      </c>
      <c r="G71" s="21">
        <f t="shared" si="8"/>
        <v>0</v>
      </c>
    </row>
    <row r="72" spans="1:7" hidden="1" x14ac:dyDescent="0.35">
      <c r="A72" s="19" t="str">
        <f>'Summary Tables'!A17</f>
        <v>[Fill in Initiative name]7</v>
      </c>
      <c r="B72" s="22">
        <f t="shared" si="9"/>
        <v>0</v>
      </c>
      <c r="C72" s="21">
        <f t="shared" si="4"/>
        <v>0</v>
      </c>
      <c r="D72" s="21">
        <f t="shared" si="5"/>
        <v>0</v>
      </c>
      <c r="E72" s="21">
        <f t="shared" si="6"/>
        <v>0</v>
      </c>
      <c r="F72" s="21">
        <f t="shared" si="7"/>
        <v>0</v>
      </c>
      <c r="G72" s="21">
        <f t="shared" si="8"/>
        <v>0</v>
      </c>
    </row>
    <row r="73" spans="1:7" hidden="1" x14ac:dyDescent="0.35">
      <c r="A73" s="19" t="str">
        <f>'Summary Tables'!A18</f>
        <v>[Fill in Initiative name]8</v>
      </c>
      <c r="B73" s="22">
        <f t="shared" si="9"/>
        <v>0</v>
      </c>
      <c r="C73" s="21">
        <f t="shared" si="4"/>
        <v>0</v>
      </c>
      <c r="D73" s="21">
        <f t="shared" si="5"/>
        <v>0</v>
      </c>
      <c r="E73" s="21">
        <f t="shared" si="6"/>
        <v>0</v>
      </c>
      <c r="F73" s="21">
        <f t="shared" si="7"/>
        <v>0</v>
      </c>
      <c r="G73" s="21">
        <f t="shared" si="8"/>
        <v>0</v>
      </c>
    </row>
    <row r="74" spans="1:7" hidden="1" x14ac:dyDescent="0.35">
      <c r="A74" s="19" t="str">
        <f>'Summary Tables'!A19</f>
        <v>[Fill in Initiative name]9</v>
      </c>
      <c r="B74" s="22">
        <f t="shared" si="9"/>
        <v>0</v>
      </c>
      <c r="C74" s="21">
        <f t="shared" si="4"/>
        <v>0</v>
      </c>
      <c r="D74" s="21">
        <f t="shared" si="5"/>
        <v>0</v>
      </c>
      <c r="E74" s="21">
        <f t="shared" si="6"/>
        <v>0</v>
      </c>
      <c r="F74" s="21">
        <f t="shared" si="7"/>
        <v>0</v>
      </c>
      <c r="G74" s="21">
        <f t="shared" si="8"/>
        <v>0</v>
      </c>
    </row>
    <row r="75" spans="1:7" hidden="1" x14ac:dyDescent="0.35">
      <c r="A75" s="19" t="str">
        <f>'Summary Tables'!A20</f>
        <v>[Fill in Initiative name]10</v>
      </c>
      <c r="B75" s="22">
        <f t="shared" si="9"/>
        <v>0</v>
      </c>
      <c r="C75" s="21">
        <f t="shared" si="4"/>
        <v>0</v>
      </c>
      <c r="D75" s="21">
        <f t="shared" si="5"/>
        <v>0</v>
      </c>
      <c r="E75" s="21">
        <f t="shared" si="6"/>
        <v>0</v>
      </c>
      <c r="F75" s="21">
        <f t="shared" si="7"/>
        <v>0</v>
      </c>
      <c r="G75" s="21">
        <f t="shared" si="8"/>
        <v>0</v>
      </c>
    </row>
    <row r="76" spans="1:7" hidden="1" x14ac:dyDescent="0.35">
      <c r="A76" s="19" t="str">
        <f>'Summary Tables'!A21</f>
        <v>[Fill in Initiative name]11</v>
      </c>
      <c r="B76" s="22">
        <f t="shared" si="9"/>
        <v>0</v>
      </c>
      <c r="C76" s="21">
        <f t="shared" si="4"/>
        <v>0</v>
      </c>
      <c r="D76" s="21">
        <f t="shared" si="5"/>
        <v>0</v>
      </c>
      <c r="E76" s="21">
        <f t="shared" si="6"/>
        <v>0</v>
      </c>
      <c r="F76" s="21">
        <f t="shared" si="7"/>
        <v>0</v>
      </c>
      <c r="G76" s="21">
        <f t="shared" si="8"/>
        <v>0</v>
      </c>
    </row>
    <row r="77" spans="1:7" hidden="1" x14ac:dyDescent="0.35">
      <c r="A77" s="19" t="str">
        <f>'Summary Tables'!A22</f>
        <v>[Fill in Initiative name]12</v>
      </c>
      <c r="B77" s="22">
        <f t="shared" si="9"/>
        <v>0</v>
      </c>
      <c r="C77" s="21">
        <f t="shared" si="4"/>
        <v>0</v>
      </c>
      <c r="D77" s="21">
        <f t="shared" si="5"/>
        <v>0</v>
      </c>
      <c r="E77" s="21">
        <f t="shared" si="6"/>
        <v>0</v>
      </c>
      <c r="F77" s="21">
        <f t="shared" si="7"/>
        <v>0</v>
      </c>
      <c r="G77" s="21">
        <f t="shared" si="8"/>
        <v>0</v>
      </c>
    </row>
  </sheetData>
  <mergeCells count="25">
    <mergeCell ref="B50:G50"/>
    <mergeCell ref="B51:G51"/>
    <mergeCell ref="B63:G63"/>
    <mergeCell ref="B46:G46"/>
    <mergeCell ref="B57:G57"/>
    <mergeCell ref="B52:G52"/>
    <mergeCell ref="B53:G53"/>
    <mergeCell ref="B54:G54"/>
    <mergeCell ref="B55:G55"/>
    <mergeCell ref="B56:G56"/>
    <mergeCell ref="B43:G43"/>
    <mergeCell ref="B44:G44"/>
    <mergeCell ref="B47:G47"/>
    <mergeCell ref="B48:G48"/>
    <mergeCell ref="B49:G49"/>
    <mergeCell ref="B45:G45"/>
    <mergeCell ref="C1:D1"/>
    <mergeCell ref="B39:G39"/>
    <mergeCell ref="B40:G40"/>
    <mergeCell ref="B41:G41"/>
    <mergeCell ref="B42:G42"/>
    <mergeCell ref="A7:F7"/>
    <mergeCell ref="B36:G36"/>
    <mergeCell ref="B37:G37"/>
    <mergeCell ref="B38:G38"/>
  </mergeCells>
  <phoneticPr fontId="14" type="noConversion"/>
  <dataValidations count="2">
    <dataValidation type="list" allowBlank="1" showInputMessage="1" showErrorMessage="1" sqref="D14:D33" xr:uid="{9446CFD6-8E19-4CDC-8F29-DD74BA5A3FF9}">
      <formula1>$D$34:$D$35</formula1>
    </dataValidation>
    <dataValidation type="list" allowBlank="1" showInputMessage="1" showErrorMessage="1" sqref="D11:E11 E14:E33" xr:uid="{794D02FA-37A3-4275-B2FC-BEE18073382C}">
      <formula1>$E$34:$E$35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48DE0686-D92D-4D74-9A9E-E21FCFAC3060}">
          <x14:formula1>
            <xm:f>'Summary Tables'!$A$10:$A$22</xm:f>
          </x14:formula1>
          <xm:sqref>B14:B33 A65:A77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5F23-FCDC-48FF-A590-A73553C077D2}">
  <dimension ref="A1:O77"/>
  <sheetViews>
    <sheetView showGridLines="0" workbookViewId="0"/>
  </sheetViews>
  <sheetFormatPr defaultColWidth="17.54296875" defaultRowHeight="14.5" x14ac:dyDescent="0.35"/>
  <cols>
    <col min="1" max="1" width="29" customWidth="1"/>
    <col min="2" max="2" width="21.54296875" customWidth="1"/>
  </cols>
  <sheetData>
    <row r="1" spans="1:15" ht="26" x14ac:dyDescent="0.7">
      <c r="A1" s="144" t="s">
        <v>41</v>
      </c>
      <c r="B1" s="141" t="s">
        <v>67</v>
      </c>
      <c r="C1" s="158">
        <f>'Subrecipient Info'!B5</f>
        <v>0</v>
      </c>
      <c r="D1" s="158"/>
    </row>
    <row r="3" spans="1:15" s="25" customFormat="1" ht="29" x14ac:dyDescent="0.35">
      <c r="B3" s="40" t="s">
        <v>70</v>
      </c>
      <c r="C3" s="40" t="s">
        <v>71</v>
      </c>
      <c r="D3"/>
      <c r="E3"/>
      <c r="F3"/>
    </row>
    <row r="4" spans="1:15" x14ac:dyDescent="0.35">
      <c r="A4" s="2" t="s">
        <v>186</v>
      </c>
      <c r="B4" s="47">
        <f>I34</f>
        <v>0</v>
      </c>
      <c r="C4" s="47">
        <f>J34</f>
        <v>0</v>
      </c>
    </row>
    <row r="7" spans="1:15" ht="28" customHeight="1" x14ac:dyDescent="0.35">
      <c r="A7" s="184" t="s">
        <v>187</v>
      </c>
      <c r="B7" s="184"/>
      <c r="C7" s="184"/>
      <c r="D7" s="184"/>
      <c r="E7" s="184"/>
      <c r="F7" s="184"/>
    </row>
    <row r="8" spans="1:15" ht="7" customHeight="1" x14ac:dyDescent="0.35">
      <c r="A8" s="75"/>
      <c r="B8" s="75"/>
      <c r="C8" s="75"/>
      <c r="D8" s="75"/>
      <c r="E8" s="75"/>
      <c r="F8" s="75"/>
    </row>
    <row r="9" spans="1:15" ht="19" customHeight="1" x14ac:dyDescent="0.45">
      <c r="A9" s="83" t="s">
        <v>188</v>
      </c>
      <c r="B9" s="75"/>
      <c r="C9" s="75"/>
      <c r="D9" s="75"/>
      <c r="E9" s="75"/>
      <c r="F9" s="75"/>
    </row>
    <row r="10" spans="1:15" ht="29" x14ac:dyDescent="0.35">
      <c r="A10" s="23" t="s">
        <v>171</v>
      </c>
      <c r="B10" s="23" t="s">
        <v>74</v>
      </c>
      <c r="C10" s="74" t="s">
        <v>172</v>
      </c>
      <c r="D10" s="77" t="s">
        <v>114</v>
      </c>
      <c r="E10" s="77" t="s">
        <v>173</v>
      </c>
      <c r="F10" s="77" t="s">
        <v>174</v>
      </c>
      <c r="G10" s="77" t="s">
        <v>175</v>
      </c>
      <c r="H10" s="23" t="s">
        <v>165</v>
      </c>
      <c r="I10" s="77" t="s">
        <v>117</v>
      </c>
      <c r="J10" s="77" t="s">
        <v>118</v>
      </c>
    </row>
    <row r="11" spans="1:15" x14ac:dyDescent="0.35">
      <c r="A11" s="55" t="s">
        <v>189</v>
      </c>
      <c r="B11" s="55" t="s">
        <v>120</v>
      </c>
      <c r="C11" s="76">
        <v>1200</v>
      </c>
      <c r="D11" s="60" t="s">
        <v>124</v>
      </c>
      <c r="E11" s="59" t="s">
        <v>177</v>
      </c>
      <c r="F11" s="60">
        <v>1</v>
      </c>
      <c r="G11" s="60">
        <v>0</v>
      </c>
      <c r="H11" s="79">
        <f>SUM(I11,J11,M11,N11,O11)</f>
        <v>1200</v>
      </c>
      <c r="I11" s="62">
        <f>$C11*F11</f>
        <v>1200</v>
      </c>
      <c r="J11" s="62">
        <f>$C11*G11</f>
        <v>0</v>
      </c>
    </row>
    <row r="13" spans="1:15" s="25" customFormat="1" ht="43.5" x14ac:dyDescent="0.35">
      <c r="A13" s="23" t="s">
        <v>171</v>
      </c>
      <c r="B13" s="23" t="s">
        <v>74</v>
      </c>
      <c r="C13" s="74" t="s">
        <v>172</v>
      </c>
      <c r="D13" s="77" t="s">
        <v>122</v>
      </c>
      <c r="E13" s="77" t="s">
        <v>178</v>
      </c>
      <c r="F13" s="77" t="s">
        <v>174</v>
      </c>
      <c r="G13" s="77" t="s">
        <v>175</v>
      </c>
      <c r="H13" s="23" t="s">
        <v>165</v>
      </c>
      <c r="I13" s="53" t="s">
        <v>70</v>
      </c>
      <c r="J13" s="53" t="s">
        <v>71</v>
      </c>
      <c r="M13"/>
      <c r="N13"/>
      <c r="O13"/>
    </row>
    <row r="14" spans="1:15" x14ac:dyDescent="0.35">
      <c r="A14" s="44"/>
      <c r="B14" s="44"/>
      <c r="C14" s="132"/>
      <c r="D14" s="134"/>
      <c r="E14" s="134"/>
      <c r="F14" s="134"/>
      <c r="G14" s="134"/>
      <c r="H14" s="31">
        <f>SUM(I14,J14)</f>
        <v>0</v>
      </c>
      <c r="I14" s="17">
        <f t="shared" ref="I14:I33" si="0">$C14*F14</f>
        <v>0</v>
      </c>
      <c r="J14" s="17">
        <f t="shared" ref="J14:J33" si="1">$C14*G14</f>
        <v>0</v>
      </c>
    </row>
    <row r="15" spans="1:15" x14ac:dyDescent="0.35">
      <c r="A15" s="44"/>
      <c r="B15" s="44"/>
      <c r="C15" s="132"/>
      <c r="D15" s="134"/>
      <c r="E15" s="134"/>
      <c r="F15" s="134"/>
      <c r="G15" s="134"/>
      <c r="H15" s="31">
        <f t="shared" ref="H15:H33" si="2">SUM(I15,J15)</f>
        <v>0</v>
      </c>
      <c r="I15" s="17">
        <f t="shared" si="0"/>
        <v>0</v>
      </c>
      <c r="J15" s="17">
        <f t="shared" si="1"/>
        <v>0</v>
      </c>
    </row>
    <row r="16" spans="1:15" x14ac:dyDescent="0.35">
      <c r="A16" s="44"/>
      <c r="B16" s="44"/>
      <c r="C16" s="132"/>
      <c r="D16" s="134"/>
      <c r="E16" s="134"/>
      <c r="F16" s="134"/>
      <c r="G16" s="134"/>
      <c r="H16" s="31">
        <f t="shared" si="2"/>
        <v>0</v>
      </c>
      <c r="I16" s="17">
        <f t="shared" si="0"/>
        <v>0</v>
      </c>
      <c r="J16" s="17">
        <f t="shared" si="1"/>
        <v>0</v>
      </c>
    </row>
    <row r="17" spans="1:10" x14ac:dyDescent="0.35">
      <c r="A17" s="44"/>
      <c r="B17" s="44"/>
      <c r="C17" s="132"/>
      <c r="D17" s="134"/>
      <c r="E17" s="134"/>
      <c r="F17" s="134"/>
      <c r="G17" s="134"/>
      <c r="H17" s="31">
        <f t="shared" si="2"/>
        <v>0</v>
      </c>
      <c r="I17" s="17">
        <f t="shared" si="0"/>
        <v>0</v>
      </c>
      <c r="J17" s="17">
        <f t="shared" si="1"/>
        <v>0</v>
      </c>
    </row>
    <row r="18" spans="1:10" x14ac:dyDescent="0.35">
      <c r="A18" s="44"/>
      <c r="B18" s="44"/>
      <c r="C18" s="132"/>
      <c r="D18" s="134"/>
      <c r="E18" s="134"/>
      <c r="F18" s="134"/>
      <c r="G18" s="134"/>
      <c r="H18" s="31">
        <f t="shared" si="2"/>
        <v>0</v>
      </c>
      <c r="I18" s="17">
        <f t="shared" si="0"/>
        <v>0</v>
      </c>
      <c r="J18" s="17">
        <f t="shared" si="1"/>
        <v>0</v>
      </c>
    </row>
    <row r="19" spans="1:10" x14ac:dyDescent="0.35">
      <c r="A19" s="44"/>
      <c r="B19" s="44"/>
      <c r="C19" s="132"/>
      <c r="D19" s="134"/>
      <c r="E19" s="134"/>
      <c r="F19" s="134"/>
      <c r="G19" s="134"/>
      <c r="H19" s="31">
        <f t="shared" si="2"/>
        <v>0</v>
      </c>
      <c r="I19" s="17">
        <f t="shared" si="0"/>
        <v>0</v>
      </c>
      <c r="J19" s="17">
        <f t="shared" si="1"/>
        <v>0</v>
      </c>
    </row>
    <row r="20" spans="1:10" x14ac:dyDescent="0.35">
      <c r="A20" s="44"/>
      <c r="B20" s="44"/>
      <c r="C20" s="132"/>
      <c r="D20" s="134"/>
      <c r="E20" s="134"/>
      <c r="F20" s="134"/>
      <c r="G20" s="134"/>
      <c r="H20" s="31">
        <f t="shared" si="2"/>
        <v>0</v>
      </c>
      <c r="I20" s="17">
        <f t="shared" si="0"/>
        <v>0</v>
      </c>
      <c r="J20" s="17">
        <f t="shared" si="1"/>
        <v>0</v>
      </c>
    </row>
    <row r="21" spans="1:10" x14ac:dyDescent="0.35">
      <c r="A21" s="44"/>
      <c r="B21" s="44"/>
      <c r="C21" s="132"/>
      <c r="D21" s="134"/>
      <c r="E21" s="134"/>
      <c r="F21" s="134"/>
      <c r="G21" s="134"/>
      <c r="H21" s="31">
        <f t="shared" si="2"/>
        <v>0</v>
      </c>
      <c r="I21" s="17">
        <f t="shared" si="0"/>
        <v>0</v>
      </c>
      <c r="J21" s="17">
        <f t="shared" si="1"/>
        <v>0</v>
      </c>
    </row>
    <row r="22" spans="1:10" x14ac:dyDescent="0.35">
      <c r="A22" s="44"/>
      <c r="B22" s="44"/>
      <c r="C22" s="132"/>
      <c r="D22" s="134"/>
      <c r="E22" s="134"/>
      <c r="F22" s="134"/>
      <c r="G22" s="134"/>
      <c r="H22" s="31">
        <f t="shared" si="2"/>
        <v>0</v>
      </c>
      <c r="I22" s="17">
        <f t="shared" si="0"/>
        <v>0</v>
      </c>
      <c r="J22" s="17">
        <f t="shared" si="1"/>
        <v>0</v>
      </c>
    </row>
    <row r="23" spans="1:10" x14ac:dyDescent="0.35">
      <c r="A23" s="44"/>
      <c r="B23" s="44"/>
      <c r="C23" s="132"/>
      <c r="D23" s="134"/>
      <c r="E23" s="134"/>
      <c r="F23" s="134"/>
      <c r="G23" s="134"/>
      <c r="H23" s="31">
        <f t="shared" si="2"/>
        <v>0</v>
      </c>
      <c r="I23" s="17">
        <f t="shared" si="0"/>
        <v>0</v>
      </c>
      <c r="J23" s="17">
        <f t="shared" si="1"/>
        <v>0</v>
      </c>
    </row>
    <row r="24" spans="1:10" x14ac:dyDescent="0.35">
      <c r="A24" s="44"/>
      <c r="B24" s="44"/>
      <c r="C24" s="132"/>
      <c r="D24" s="134"/>
      <c r="E24" s="134"/>
      <c r="F24" s="134"/>
      <c r="G24" s="134"/>
      <c r="H24" s="31">
        <f t="shared" si="2"/>
        <v>0</v>
      </c>
      <c r="I24" s="17">
        <f t="shared" si="0"/>
        <v>0</v>
      </c>
      <c r="J24" s="17">
        <f t="shared" si="1"/>
        <v>0</v>
      </c>
    </row>
    <row r="25" spans="1:10" x14ac:dyDescent="0.35">
      <c r="A25" s="44"/>
      <c r="B25" s="44"/>
      <c r="C25" s="132"/>
      <c r="D25" s="134"/>
      <c r="E25" s="134"/>
      <c r="F25" s="134"/>
      <c r="G25" s="134"/>
      <c r="H25" s="31">
        <f t="shared" si="2"/>
        <v>0</v>
      </c>
      <c r="I25" s="17">
        <f t="shared" si="0"/>
        <v>0</v>
      </c>
      <c r="J25" s="17">
        <f t="shared" si="1"/>
        <v>0</v>
      </c>
    </row>
    <row r="26" spans="1:10" x14ac:dyDescent="0.35">
      <c r="A26" s="44"/>
      <c r="B26" s="44"/>
      <c r="C26" s="132"/>
      <c r="D26" s="134"/>
      <c r="E26" s="134"/>
      <c r="F26" s="134"/>
      <c r="G26" s="134"/>
      <c r="H26" s="31">
        <f t="shared" si="2"/>
        <v>0</v>
      </c>
      <c r="I26" s="17">
        <f t="shared" si="0"/>
        <v>0</v>
      </c>
      <c r="J26" s="17">
        <f t="shared" si="1"/>
        <v>0</v>
      </c>
    </row>
    <row r="27" spans="1:10" x14ac:dyDescent="0.35">
      <c r="A27" s="44"/>
      <c r="B27" s="44"/>
      <c r="C27" s="132"/>
      <c r="D27" s="134"/>
      <c r="E27" s="134"/>
      <c r="F27" s="135"/>
      <c r="G27" s="135"/>
      <c r="H27" s="31">
        <f t="shared" si="2"/>
        <v>0</v>
      </c>
      <c r="I27" s="17">
        <f t="shared" si="0"/>
        <v>0</v>
      </c>
      <c r="J27" s="17">
        <f t="shared" si="1"/>
        <v>0</v>
      </c>
    </row>
    <row r="28" spans="1:10" x14ac:dyDescent="0.35">
      <c r="A28" s="44"/>
      <c r="B28" s="44"/>
      <c r="C28" s="132"/>
      <c r="D28" s="134"/>
      <c r="E28" s="134"/>
      <c r="F28" s="135"/>
      <c r="G28" s="135"/>
      <c r="H28" s="31">
        <f t="shared" si="2"/>
        <v>0</v>
      </c>
      <c r="I28" s="17">
        <f t="shared" si="0"/>
        <v>0</v>
      </c>
      <c r="J28" s="17">
        <f t="shared" si="1"/>
        <v>0</v>
      </c>
    </row>
    <row r="29" spans="1:10" x14ac:dyDescent="0.35">
      <c r="A29" s="44"/>
      <c r="B29" s="44"/>
      <c r="C29" s="132"/>
      <c r="D29" s="134"/>
      <c r="E29" s="134"/>
      <c r="F29" s="135"/>
      <c r="G29" s="135"/>
      <c r="H29" s="31">
        <f t="shared" si="2"/>
        <v>0</v>
      </c>
      <c r="I29" s="17">
        <f t="shared" si="0"/>
        <v>0</v>
      </c>
      <c r="J29" s="17">
        <f t="shared" si="1"/>
        <v>0</v>
      </c>
    </row>
    <row r="30" spans="1:10" x14ac:dyDescent="0.35">
      <c r="A30" s="44"/>
      <c r="B30" s="44"/>
      <c r="C30" s="132"/>
      <c r="D30" s="134"/>
      <c r="E30" s="134"/>
      <c r="F30" s="135"/>
      <c r="G30" s="135"/>
      <c r="H30" s="31">
        <f t="shared" si="2"/>
        <v>0</v>
      </c>
      <c r="I30" s="17">
        <f t="shared" si="0"/>
        <v>0</v>
      </c>
      <c r="J30" s="17">
        <f t="shared" si="1"/>
        <v>0</v>
      </c>
    </row>
    <row r="31" spans="1:10" x14ac:dyDescent="0.35">
      <c r="A31" s="44"/>
      <c r="B31" s="44"/>
      <c r="C31" s="132"/>
      <c r="D31" s="134"/>
      <c r="E31" s="134"/>
      <c r="F31" s="135"/>
      <c r="G31" s="135"/>
      <c r="H31" s="31">
        <f t="shared" si="2"/>
        <v>0</v>
      </c>
      <c r="I31" s="17">
        <f t="shared" si="0"/>
        <v>0</v>
      </c>
      <c r="J31" s="17">
        <f t="shared" si="1"/>
        <v>0</v>
      </c>
    </row>
    <row r="32" spans="1:10" x14ac:dyDescent="0.35">
      <c r="A32" s="44"/>
      <c r="B32" s="44"/>
      <c r="C32" s="132"/>
      <c r="D32" s="134"/>
      <c r="E32" s="134"/>
      <c r="F32" s="135"/>
      <c r="G32" s="135"/>
      <c r="H32" s="31">
        <f t="shared" si="2"/>
        <v>0</v>
      </c>
      <c r="I32" s="17">
        <f t="shared" si="0"/>
        <v>0</v>
      </c>
      <c r="J32" s="17">
        <f t="shared" si="1"/>
        <v>0</v>
      </c>
    </row>
    <row r="33" spans="1:10" x14ac:dyDescent="0.35">
      <c r="A33" s="44"/>
      <c r="B33" s="44"/>
      <c r="C33" s="132"/>
      <c r="D33" s="134"/>
      <c r="E33" s="134"/>
      <c r="F33" s="135"/>
      <c r="G33" s="135"/>
      <c r="H33" s="31">
        <f t="shared" si="2"/>
        <v>0</v>
      </c>
      <c r="I33" s="17">
        <f t="shared" si="0"/>
        <v>0</v>
      </c>
      <c r="J33" s="17">
        <f t="shared" si="1"/>
        <v>0</v>
      </c>
    </row>
    <row r="34" spans="1:10" x14ac:dyDescent="0.35">
      <c r="D34" s="126" t="s">
        <v>121</v>
      </c>
      <c r="E34" s="51" t="s">
        <v>179</v>
      </c>
      <c r="H34" s="1">
        <f>SUM(H14:H33)</f>
        <v>0</v>
      </c>
      <c r="I34" s="1">
        <f>SUM(I14:I33)</f>
        <v>0</v>
      </c>
      <c r="J34" s="1">
        <f>SUM(J14:J33)</f>
        <v>0</v>
      </c>
    </row>
    <row r="35" spans="1:10" ht="18.5" x14ac:dyDescent="0.45">
      <c r="A35" s="83" t="s">
        <v>190</v>
      </c>
      <c r="D35" s="126" t="s">
        <v>124</v>
      </c>
      <c r="E35" s="51" t="s">
        <v>177</v>
      </c>
    </row>
    <row r="36" spans="1:10" x14ac:dyDescent="0.35">
      <c r="A36" s="80" t="s">
        <v>181</v>
      </c>
      <c r="B36" s="185" t="s">
        <v>191</v>
      </c>
      <c r="C36" s="185"/>
      <c r="D36" s="185"/>
      <c r="E36" s="185"/>
      <c r="F36" s="185"/>
      <c r="G36" s="185"/>
    </row>
    <row r="37" spans="1:10" ht="31.5" customHeight="1" x14ac:dyDescent="0.35">
      <c r="A37" s="81" t="str">
        <f>A11</f>
        <v>Example Laptop Computer</v>
      </c>
      <c r="B37" s="169" t="s">
        <v>192</v>
      </c>
      <c r="C37" s="170"/>
      <c r="D37" s="170"/>
      <c r="E37" s="170"/>
      <c r="F37" s="170"/>
      <c r="G37" s="171"/>
    </row>
    <row r="38" spans="1:10" x14ac:dyDescent="0.35">
      <c r="A38" s="82">
        <f>A14</f>
        <v>0</v>
      </c>
      <c r="B38" s="159"/>
      <c r="C38" s="160"/>
      <c r="D38" s="160"/>
      <c r="E38" s="160"/>
      <c r="F38" s="160"/>
      <c r="G38" s="161"/>
    </row>
    <row r="39" spans="1:10" x14ac:dyDescent="0.35">
      <c r="A39" s="82">
        <f t="shared" ref="A39:A57" si="3">A15</f>
        <v>0</v>
      </c>
      <c r="B39" s="159"/>
      <c r="C39" s="160"/>
      <c r="D39" s="160"/>
      <c r="E39" s="160"/>
      <c r="F39" s="160"/>
      <c r="G39" s="161"/>
    </row>
    <row r="40" spans="1:10" x14ac:dyDescent="0.35">
      <c r="A40" s="82">
        <f t="shared" si="3"/>
        <v>0</v>
      </c>
      <c r="B40" s="159"/>
      <c r="C40" s="160"/>
      <c r="D40" s="160"/>
      <c r="E40" s="160"/>
      <c r="F40" s="160"/>
      <c r="G40" s="161"/>
    </row>
    <row r="41" spans="1:10" x14ac:dyDescent="0.35">
      <c r="A41" s="82">
        <f t="shared" si="3"/>
        <v>0</v>
      </c>
      <c r="B41" s="159"/>
      <c r="C41" s="160"/>
      <c r="D41" s="160"/>
      <c r="E41" s="160"/>
      <c r="F41" s="160"/>
      <c r="G41" s="161"/>
    </row>
    <row r="42" spans="1:10" x14ac:dyDescent="0.35">
      <c r="A42" s="82">
        <f t="shared" si="3"/>
        <v>0</v>
      </c>
      <c r="B42" s="159"/>
      <c r="C42" s="160"/>
      <c r="D42" s="160"/>
      <c r="E42" s="160"/>
      <c r="F42" s="160"/>
      <c r="G42" s="161"/>
    </row>
    <row r="43" spans="1:10" x14ac:dyDescent="0.35">
      <c r="A43" s="82">
        <f t="shared" si="3"/>
        <v>0</v>
      </c>
      <c r="B43" s="159"/>
      <c r="C43" s="160"/>
      <c r="D43" s="160"/>
      <c r="E43" s="160"/>
      <c r="F43" s="160"/>
      <c r="G43" s="161"/>
    </row>
    <row r="44" spans="1:10" x14ac:dyDescent="0.35">
      <c r="A44" s="82">
        <f t="shared" si="3"/>
        <v>0</v>
      </c>
      <c r="B44" s="159"/>
      <c r="C44" s="160"/>
      <c r="D44" s="160"/>
      <c r="E44" s="160"/>
      <c r="F44" s="160"/>
      <c r="G44" s="161"/>
    </row>
    <row r="45" spans="1:10" x14ac:dyDescent="0.35">
      <c r="A45" s="82">
        <f t="shared" si="3"/>
        <v>0</v>
      </c>
      <c r="B45" s="159"/>
      <c r="C45" s="160"/>
      <c r="D45" s="160"/>
      <c r="E45" s="160"/>
      <c r="F45" s="160"/>
      <c r="G45" s="161"/>
    </row>
    <row r="46" spans="1:10" x14ac:dyDescent="0.35">
      <c r="A46" s="82">
        <f t="shared" si="3"/>
        <v>0</v>
      </c>
      <c r="B46" s="159"/>
      <c r="C46" s="160"/>
      <c r="D46" s="160"/>
      <c r="E46" s="160"/>
      <c r="F46" s="160"/>
      <c r="G46" s="161"/>
    </row>
    <row r="47" spans="1:10" x14ac:dyDescent="0.35">
      <c r="A47" s="82">
        <f t="shared" si="3"/>
        <v>0</v>
      </c>
      <c r="B47" s="159"/>
      <c r="C47" s="160"/>
      <c r="D47" s="160"/>
      <c r="E47" s="160"/>
      <c r="F47" s="160"/>
      <c r="G47" s="161"/>
    </row>
    <row r="48" spans="1:10" x14ac:dyDescent="0.35">
      <c r="A48" s="82">
        <f t="shared" si="3"/>
        <v>0</v>
      </c>
      <c r="B48" s="159"/>
      <c r="C48" s="160"/>
      <c r="D48" s="160"/>
      <c r="E48" s="160"/>
      <c r="F48" s="160"/>
      <c r="G48" s="161"/>
    </row>
    <row r="49" spans="1:7" x14ac:dyDescent="0.35">
      <c r="A49" s="82">
        <f t="shared" si="3"/>
        <v>0</v>
      </c>
      <c r="B49" s="159"/>
      <c r="C49" s="160"/>
      <c r="D49" s="160"/>
      <c r="E49" s="160"/>
      <c r="F49" s="160"/>
      <c r="G49" s="161"/>
    </row>
    <row r="50" spans="1:7" x14ac:dyDescent="0.35">
      <c r="A50" s="82">
        <f t="shared" si="3"/>
        <v>0</v>
      </c>
      <c r="B50" s="159"/>
      <c r="C50" s="160"/>
      <c r="D50" s="160"/>
      <c r="E50" s="160"/>
      <c r="F50" s="160"/>
      <c r="G50" s="161"/>
    </row>
    <row r="51" spans="1:7" x14ac:dyDescent="0.35">
      <c r="A51" s="82">
        <f t="shared" si="3"/>
        <v>0</v>
      </c>
      <c r="B51" s="159"/>
      <c r="C51" s="160"/>
      <c r="D51" s="160"/>
      <c r="E51" s="160"/>
      <c r="F51" s="160"/>
      <c r="G51" s="161"/>
    </row>
    <row r="52" spans="1:7" x14ac:dyDescent="0.35">
      <c r="A52" s="82">
        <f t="shared" si="3"/>
        <v>0</v>
      </c>
      <c r="B52" s="159"/>
      <c r="C52" s="160"/>
      <c r="D52" s="160"/>
      <c r="E52" s="160"/>
      <c r="F52" s="160"/>
      <c r="G52" s="161"/>
    </row>
    <row r="53" spans="1:7" x14ac:dyDescent="0.35">
      <c r="A53" s="82">
        <f t="shared" si="3"/>
        <v>0</v>
      </c>
      <c r="B53" s="159"/>
      <c r="C53" s="160"/>
      <c r="D53" s="160"/>
      <c r="E53" s="160"/>
      <c r="F53" s="160"/>
      <c r="G53" s="161"/>
    </row>
    <row r="54" spans="1:7" x14ac:dyDescent="0.35">
      <c r="A54" s="82">
        <f t="shared" si="3"/>
        <v>0</v>
      </c>
      <c r="B54" s="159"/>
      <c r="C54" s="160"/>
      <c r="D54" s="160"/>
      <c r="E54" s="160"/>
      <c r="F54" s="160"/>
      <c r="G54" s="161"/>
    </row>
    <row r="55" spans="1:7" x14ac:dyDescent="0.35">
      <c r="A55" s="82">
        <f t="shared" si="3"/>
        <v>0</v>
      </c>
      <c r="B55" s="159"/>
      <c r="C55" s="160"/>
      <c r="D55" s="160"/>
      <c r="E55" s="160"/>
      <c r="F55" s="160"/>
      <c r="G55" s="161"/>
    </row>
    <row r="56" spans="1:7" x14ac:dyDescent="0.35">
      <c r="A56" s="82">
        <f t="shared" si="3"/>
        <v>0</v>
      </c>
      <c r="B56" s="159"/>
      <c r="C56" s="160"/>
      <c r="D56" s="160"/>
      <c r="E56" s="160"/>
      <c r="F56" s="160"/>
      <c r="G56" s="161"/>
    </row>
    <row r="57" spans="1:7" x14ac:dyDescent="0.35">
      <c r="A57" s="82">
        <f t="shared" si="3"/>
        <v>0</v>
      </c>
      <c r="B57" s="159"/>
      <c r="C57" s="160"/>
      <c r="D57" s="160"/>
      <c r="E57" s="160"/>
      <c r="F57" s="160"/>
      <c r="G57" s="161"/>
    </row>
    <row r="60" spans="1:7" ht="18.5" x14ac:dyDescent="0.45">
      <c r="A60" s="15" t="s">
        <v>193</v>
      </c>
    </row>
    <row r="61" spans="1:7" hidden="1" x14ac:dyDescent="0.35"/>
    <row r="62" spans="1:7" hidden="1" x14ac:dyDescent="0.35">
      <c r="A62" s="14" t="s">
        <v>194</v>
      </c>
    </row>
    <row r="63" spans="1:7" hidden="1" x14ac:dyDescent="0.35">
      <c r="A63" s="4"/>
      <c r="B63" s="162" t="s">
        <v>144</v>
      </c>
      <c r="C63" s="163"/>
      <c r="D63" s="163"/>
      <c r="E63" s="163"/>
      <c r="F63" s="163"/>
      <c r="G63" s="164"/>
    </row>
    <row r="64" spans="1:7" s="25" customFormat="1" hidden="1" x14ac:dyDescent="0.35">
      <c r="A64" s="20"/>
      <c r="B64" s="36" t="s">
        <v>69</v>
      </c>
      <c r="C64" s="40" t="s">
        <v>117</v>
      </c>
      <c r="D64" s="40" t="s">
        <v>118</v>
      </c>
      <c r="E64" s="40" t="s">
        <v>131</v>
      </c>
      <c r="F64" s="40" t="s">
        <v>132</v>
      </c>
      <c r="G64" s="40" t="s">
        <v>133</v>
      </c>
    </row>
    <row r="65" spans="1:7" hidden="1" x14ac:dyDescent="0.35">
      <c r="A65" s="19" t="str">
        <f>'Summary Tables'!A10</f>
        <v>Admin</v>
      </c>
      <c r="B65" s="22">
        <f>SUM(C65:G65)</f>
        <v>0</v>
      </c>
      <c r="C65" s="21">
        <f t="shared" ref="C65:C77" si="4">SUMIF($B$14:$B$33, $A65, I$14:I$33)</f>
        <v>0</v>
      </c>
      <c r="D65" s="21">
        <f t="shared" ref="D65:D77" si="5">SUMIF($B$14:$B$33, $A65, J$14:J$33)</f>
        <v>0</v>
      </c>
      <c r="E65" s="21">
        <f t="shared" ref="E65:E77" si="6">SUMIF($B$14:$B$33, $A65, M$14:M$33)</f>
        <v>0</v>
      </c>
      <c r="F65" s="21">
        <f t="shared" ref="F65:F77" si="7">SUMIF($B$14:$B$33, $A65, N$14:N$33)</f>
        <v>0</v>
      </c>
      <c r="G65" s="21">
        <f t="shared" ref="G65:G77" si="8">SUMIF($B$14:$B$33, $A65, O$14:O$33)</f>
        <v>0</v>
      </c>
    </row>
    <row r="66" spans="1:7" hidden="1" x14ac:dyDescent="0.35">
      <c r="A66" s="19" t="str">
        <f>'Summary Tables'!A11</f>
        <v>[Fill in Initiative name]1</v>
      </c>
      <c r="B66" s="22">
        <f t="shared" ref="B66:B77" si="9">SUM(C66:G66)</f>
        <v>0</v>
      </c>
      <c r="C66" s="21">
        <f t="shared" si="4"/>
        <v>0</v>
      </c>
      <c r="D66" s="21">
        <f t="shared" si="5"/>
        <v>0</v>
      </c>
      <c r="E66" s="21">
        <f t="shared" si="6"/>
        <v>0</v>
      </c>
      <c r="F66" s="21">
        <f t="shared" si="7"/>
        <v>0</v>
      </c>
      <c r="G66" s="21">
        <f t="shared" si="8"/>
        <v>0</v>
      </c>
    </row>
    <row r="67" spans="1:7" hidden="1" x14ac:dyDescent="0.35">
      <c r="A67" s="19" t="str">
        <f>'Summary Tables'!A12</f>
        <v>[Fill in Initiative name]2</v>
      </c>
      <c r="B67" s="22">
        <f t="shared" si="9"/>
        <v>0</v>
      </c>
      <c r="C67" s="21">
        <f t="shared" si="4"/>
        <v>0</v>
      </c>
      <c r="D67" s="21">
        <f t="shared" si="5"/>
        <v>0</v>
      </c>
      <c r="E67" s="21">
        <f t="shared" si="6"/>
        <v>0</v>
      </c>
      <c r="F67" s="21">
        <f t="shared" si="7"/>
        <v>0</v>
      </c>
      <c r="G67" s="21">
        <f t="shared" si="8"/>
        <v>0</v>
      </c>
    </row>
    <row r="68" spans="1:7" hidden="1" x14ac:dyDescent="0.35">
      <c r="A68" s="19" t="str">
        <f>'Summary Tables'!A13</f>
        <v>[Fill in Initiative name]3</v>
      </c>
      <c r="B68" s="22">
        <f t="shared" si="9"/>
        <v>0</v>
      </c>
      <c r="C68" s="21">
        <f t="shared" si="4"/>
        <v>0</v>
      </c>
      <c r="D68" s="21">
        <f t="shared" si="5"/>
        <v>0</v>
      </c>
      <c r="E68" s="21">
        <f t="shared" si="6"/>
        <v>0</v>
      </c>
      <c r="F68" s="21">
        <f t="shared" si="7"/>
        <v>0</v>
      </c>
      <c r="G68" s="21">
        <f t="shared" si="8"/>
        <v>0</v>
      </c>
    </row>
    <row r="69" spans="1:7" hidden="1" x14ac:dyDescent="0.35">
      <c r="A69" s="19" t="str">
        <f>'Summary Tables'!A14</f>
        <v>[Fill in Initiative name]4</v>
      </c>
      <c r="B69" s="22">
        <f t="shared" si="9"/>
        <v>0</v>
      </c>
      <c r="C69" s="21">
        <f t="shared" si="4"/>
        <v>0</v>
      </c>
      <c r="D69" s="21">
        <f t="shared" si="5"/>
        <v>0</v>
      </c>
      <c r="E69" s="21">
        <f t="shared" si="6"/>
        <v>0</v>
      </c>
      <c r="F69" s="21">
        <f t="shared" si="7"/>
        <v>0</v>
      </c>
      <c r="G69" s="21">
        <f t="shared" si="8"/>
        <v>0</v>
      </c>
    </row>
    <row r="70" spans="1:7" hidden="1" x14ac:dyDescent="0.35">
      <c r="A70" s="19" t="str">
        <f>'Summary Tables'!A15</f>
        <v>[Fill in Initiative name]5</v>
      </c>
      <c r="B70" s="22">
        <f t="shared" si="9"/>
        <v>0</v>
      </c>
      <c r="C70" s="21">
        <f t="shared" si="4"/>
        <v>0</v>
      </c>
      <c r="D70" s="21">
        <f t="shared" si="5"/>
        <v>0</v>
      </c>
      <c r="E70" s="21">
        <f t="shared" si="6"/>
        <v>0</v>
      </c>
      <c r="F70" s="21">
        <f t="shared" si="7"/>
        <v>0</v>
      </c>
      <c r="G70" s="21">
        <f t="shared" si="8"/>
        <v>0</v>
      </c>
    </row>
    <row r="71" spans="1:7" hidden="1" x14ac:dyDescent="0.35">
      <c r="A71" s="19" t="str">
        <f>'Summary Tables'!A16</f>
        <v>[Fill in Initiative name]6</v>
      </c>
      <c r="B71" s="22">
        <f t="shared" si="9"/>
        <v>0</v>
      </c>
      <c r="C71" s="21">
        <f t="shared" si="4"/>
        <v>0</v>
      </c>
      <c r="D71" s="21">
        <f t="shared" si="5"/>
        <v>0</v>
      </c>
      <c r="E71" s="21">
        <f t="shared" si="6"/>
        <v>0</v>
      </c>
      <c r="F71" s="21">
        <f t="shared" si="7"/>
        <v>0</v>
      </c>
      <c r="G71" s="21">
        <f t="shared" si="8"/>
        <v>0</v>
      </c>
    </row>
    <row r="72" spans="1:7" hidden="1" x14ac:dyDescent="0.35">
      <c r="A72" s="19" t="str">
        <f>'Summary Tables'!A17</f>
        <v>[Fill in Initiative name]7</v>
      </c>
      <c r="B72" s="22">
        <f t="shared" si="9"/>
        <v>0</v>
      </c>
      <c r="C72" s="21">
        <f t="shared" si="4"/>
        <v>0</v>
      </c>
      <c r="D72" s="21">
        <f t="shared" si="5"/>
        <v>0</v>
      </c>
      <c r="E72" s="21">
        <f t="shared" si="6"/>
        <v>0</v>
      </c>
      <c r="F72" s="21">
        <f t="shared" si="7"/>
        <v>0</v>
      </c>
      <c r="G72" s="21">
        <f t="shared" si="8"/>
        <v>0</v>
      </c>
    </row>
    <row r="73" spans="1:7" hidden="1" x14ac:dyDescent="0.35">
      <c r="A73" s="19" t="str">
        <f>'Summary Tables'!A18</f>
        <v>[Fill in Initiative name]8</v>
      </c>
      <c r="B73" s="22">
        <f t="shared" si="9"/>
        <v>0</v>
      </c>
      <c r="C73" s="21">
        <f t="shared" si="4"/>
        <v>0</v>
      </c>
      <c r="D73" s="21">
        <f t="shared" si="5"/>
        <v>0</v>
      </c>
      <c r="E73" s="21">
        <f t="shared" si="6"/>
        <v>0</v>
      </c>
      <c r="F73" s="21">
        <f t="shared" si="7"/>
        <v>0</v>
      </c>
      <c r="G73" s="21">
        <f t="shared" si="8"/>
        <v>0</v>
      </c>
    </row>
    <row r="74" spans="1:7" hidden="1" x14ac:dyDescent="0.35">
      <c r="A74" s="19" t="str">
        <f>'Summary Tables'!A19</f>
        <v>[Fill in Initiative name]9</v>
      </c>
      <c r="B74" s="22">
        <f t="shared" si="9"/>
        <v>0</v>
      </c>
      <c r="C74" s="21">
        <f t="shared" si="4"/>
        <v>0</v>
      </c>
      <c r="D74" s="21">
        <f t="shared" si="5"/>
        <v>0</v>
      </c>
      <c r="E74" s="21">
        <f t="shared" si="6"/>
        <v>0</v>
      </c>
      <c r="F74" s="21">
        <f t="shared" si="7"/>
        <v>0</v>
      </c>
      <c r="G74" s="21">
        <f t="shared" si="8"/>
        <v>0</v>
      </c>
    </row>
    <row r="75" spans="1:7" hidden="1" x14ac:dyDescent="0.35">
      <c r="A75" s="19" t="str">
        <f>'Summary Tables'!A20</f>
        <v>[Fill in Initiative name]10</v>
      </c>
      <c r="B75" s="22">
        <f t="shared" si="9"/>
        <v>0</v>
      </c>
      <c r="C75" s="21">
        <f t="shared" si="4"/>
        <v>0</v>
      </c>
      <c r="D75" s="21">
        <f t="shared" si="5"/>
        <v>0</v>
      </c>
      <c r="E75" s="21">
        <f t="shared" si="6"/>
        <v>0</v>
      </c>
      <c r="F75" s="21">
        <f t="shared" si="7"/>
        <v>0</v>
      </c>
      <c r="G75" s="21">
        <f t="shared" si="8"/>
        <v>0</v>
      </c>
    </row>
    <row r="76" spans="1:7" hidden="1" x14ac:dyDescent="0.35">
      <c r="A76" s="19" t="str">
        <f>'Summary Tables'!A21</f>
        <v>[Fill in Initiative name]11</v>
      </c>
      <c r="B76" s="22">
        <f t="shared" si="9"/>
        <v>0</v>
      </c>
      <c r="C76" s="21">
        <f t="shared" si="4"/>
        <v>0</v>
      </c>
      <c r="D76" s="21">
        <f t="shared" si="5"/>
        <v>0</v>
      </c>
      <c r="E76" s="21">
        <f t="shared" si="6"/>
        <v>0</v>
      </c>
      <c r="F76" s="21">
        <f t="shared" si="7"/>
        <v>0</v>
      </c>
      <c r="G76" s="21">
        <f t="shared" si="8"/>
        <v>0</v>
      </c>
    </row>
    <row r="77" spans="1:7" hidden="1" x14ac:dyDescent="0.35">
      <c r="A77" s="19" t="str">
        <f>'Summary Tables'!A22</f>
        <v>[Fill in Initiative name]12</v>
      </c>
      <c r="B77" s="22">
        <f t="shared" si="9"/>
        <v>0</v>
      </c>
      <c r="C77" s="21">
        <f t="shared" si="4"/>
        <v>0</v>
      </c>
      <c r="D77" s="21">
        <f t="shared" si="5"/>
        <v>0</v>
      </c>
      <c r="E77" s="21">
        <f t="shared" si="6"/>
        <v>0</v>
      </c>
      <c r="F77" s="21">
        <f t="shared" si="7"/>
        <v>0</v>
      </c>
      <c r="G77" s="21">
        <f t="shared" si="8"/>
        <v>0</v>
      </c>
    </row>
  </sheetData>
  <mergeCells count="25">
    <mergeCell ref="B50:G50"/>
    <mergeCell ref="B57:G57"/>
    <mergeCell ref="B63:G63"/>
    <mergeCell ref="B51:G51"/>
    <mergeCell ref="B52:G52"/>
    <mergeCell ref="B53:G53"/>
    <mergeCell ref="B54:G54"/>
    <mergeCell ref="B55:G55"/>
    <mergeCell ref="B56:G56"/>
    <mergeCell ref="B48:G48"/>
    <mergeCell ref="B49:G49"/>
    <mergeCell ref="A7:F7"/>
    <mergeCell ref="B36:G36"/>
    <mergeCell ref="B37:G37"/>
    <mergeCell ref="B38:G38"/>
    <mergeCell ref="B43:G43"/>
    <mergeCell ref="B44:G44"/>
    <mergeCell ref="B45:G45"/>
    <mergeCell ref="B46:G46"/>
    <mergeCell ref="B47:G47"/>
    <mergeCell ref="C1:D1"/>
    <mergeCell ref="B39:G39"/>
    <mergeCell ref="B40:G40"/>
    <mergeCell ref="B41:G41"/>
    <mergeCell ref="B42:G42"/>
  </mergeCells>
  <dataValidations count="2">
    <dataValidation type="list" allowBlank="1" showInputMessage="1" showErrorMessage="1" sqref="D14:D33" xr:uid="{5B730769-4068-4A75-B0D6-BACECA788457}">
      <formula1>$D$34:$D$35</formula1>
    </dataValidation>
    <dataValidation type="list" allowBlank="1" showInputMessage="1" showErrorMessage="1" sqref="D11:E11 E14:E33" xr:uid="{A8E34C77-E7FF-43FC-A585-D94AE0E947E5}">
      <formula1>$E$34:$E$35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E3A857E-B176-4FB8-B66F-16303C5FFD62}">
          <x14:formula1>
            <xm:f>'Summary Tables'!$A$10:$A$22</xm:f>
          </x14:formula1>
          <xm:sqref>B14:B33 A65:A77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C29D-BDAF-4227-A31D-C1FA84ECDCC3}">
  <dimension ref="A1:K81"/>
  <sheetViews>
    <sheetView showGridLines="0" workbookViewId="0"/>
  </sheetViews>
  <sheetFormatPr defaultRowHeight="14.5" x14ac:dyDescent="0.35"/>
  <cols>
    <col min="1" max="1" width="26.54296875" style="4" customWidth="1"/>
    <col min="2" max="2" width="22.26953125" customWidth="1"/>
    <col min="3" max="9" width="18.81640625" customWidth="1"/>
    <col min="10" max="10" width="20.1796875" customWidth="1"/>
    <col min="11" max="11" width="17.54296875" style="16" customWidth="1"/>
    <col min="12" max="13" width="17.81640625" customWidth="1"/>
  </cols>
  <sheetData>
    <row r="1" spans="1:11" ht="26" x14ac:dyDescent="0.7">
      <c r="A1" s="144" t="s">
        <v>195</v>
      </c>
      <c r="B1" s="141" t="s">
        <v>67</v>
      </c>
      <c r="C1" s="158">
        <f>'Subrecipient Info'!B5</f>
        <v>0</v>
      </c>
      <c r="D1" s="158"/>
    </row>
    <row r="3" spans="1:11" ht="29" x14ac:dyDescent="0.35">
      <c r="B3" s="40" t="s">
        <v>70</v>
      </c>
      <c r="C3" s="40" t="s">
        <v>71</v>
      </c>
      <c r="H3" s="9"/>
    </row>
    <row r="4" spans="1:11" x14ac:dyDescent="0.35">
      <c r="A4" s="5" t="s">
        <v>196</v>
      </c>
      <c r="B4" s="47">
        <f>I34</f>
        <v>0</v>
      </c>
      <c r="C4" s="47">
        <f>J34</f>
        <v>0</v>
      </c>
      <c r="H4" s="37"/>
    </row>
    <row r="5" spans="1:11" x14ac:dyDescent="0.35">
      <c r="H5" s="9"/>
    </row>
    <row r="6" spans="1:11" ht="14.5" customHeight="1" x14ac:dyDescent="0.35"/>
    <row r="7" spans="1:11" ht="60.65" customHeight="1" x14ac:dyDescent="0.35">
      <c r="A7" s="165" t="s">
        <v>197</v>
      </c>
      <c r="B7" s="165"/>
      <c r="C7" s="165"/>
      <c r="D7" s="165"/>
      <c r="E7" s="165"/>
      <c r="F7" s="165"/>
    </row>
    <row r="8" spans="1:11" ht="14.5" customHeight="1" x14ac:dyDescent="0.35"/>
    <row r="9" spans="1:11" ht="14.5" customHeight="1" x14ac:dyDescent="0.45">
      <c r="A9" s="48" t="s">
        <v>198</v>
      </c>
    </row>
    <row r="10" spans="1:11" ht="43.5" x14ac:dyDescent="0.35">
      <c r="A10" s="7" t="s">
        <v>199</v>
      </c>
      <c r="B10" s="24" t="s">
        <v>74</v>
      </c>
      <c r="C10" s="77" t="s">
        <v>114</v>
      </c>
      <c r="D10" s="77" t="s">
        <v>173</v>
      </c>
      <c r="E10" s="77" t="s">
        <v>200</v>
      </c>
      <c r="F10" s="24" t="s">
        <v>112</v>
      </c>
      <c r="G10" s="24" t="s">
        <v>113</v>
      </c>
      <c r="H10" s="24" t="s">
        <v>115</v>
      </c>
      <c r="I10" s="24" t="s">
        <v>201</v>
      </c>
      <c r="J10" s="24" t="s">
        <v>202</v>
      </c>
      <c r="K10" s="93" t="s">
        <v>203</v>
      </c>
    </row>
    <row r="11" spans="1:11" ht="14.5" customHeight="1" x14ac:dyDescent="0.35">
      <c r="A11" s="54" t="s">
        <v>204</v>
      </c>
      <c r="B11" s="55" t="s">
        <v>120</v>
      </c>
      <c r="C11" s="59" t="s">
        <v>124</v>
      </c>
      <c r="D11" s="59" t="s">
        <v>177</v>
      </c>
      <c r="E11" s="59" t="s">
        <v>177</v>
      </c>
      <c r="F11" s="89">
        <v>46388</v>
      </c>
      <c r="G11" s="89">
        <v>48121</v>
      </c>
      <c r="H11" s="90">
        <f t="shared" ref="H11" si="0">DATEDIF(F11,G11,"m")+1</f>
        <v>57</v>
      </c>
      <c r="I11" s="91">
        <v>1500000</v>
      </c>
      <c r="J11" s="91">
        <v>50000</v>
      </c>
      <c r="K11" s="92">
        <f>SUM(I11:J11)</f>
        <v>1550000</v>
      </c>
    </row>
    <row r="12" spans="1:11" ht="14.5" customHeight="1" x14ac:dyDescent="0.35">
      <c r="K12"/>
    </row>
    <row r="13" spans="1:11" ht="58" x14ac:dyDescent="0.35">
      <c r="A13" s="7" t="s">
        <v>199</v>
      </c>
      <c r="B13" s="24" t="s">
        <v>74</v>
      </c>
      <c r="C13" s="77" t="s">
        <v>122</v>
      </c>
      <c r="D13" s="77" t="s">
        <v>178</v>
      </c>
      <c r="E13" s="77" t="s">
        <v>205</v>
      </c>
      <c r="F13" s="24" t="s">
        <v>112</v>
      </c>
      <c r="G13" s="24" t="s">
        <v>113</v>
      </c>
      <c r="H13" s="24" t="s">
        <v>115</v>
      </c>
      <c r="I13" s="24" t="s">
        <v>201</v>
      </c>
      <c r="J13" s="24" t="s">
        <v>202</v>
      </c>
      <c r="K13" s="93" t="s">
        <v>203</v>
      </c>
    </row>
    <row r="14" spans="1:11" x14ac:dyDescent="0.35">
      <c r="A14" s="43"/>
      <c r="B14" s="44"/>
      <c r="C14" s="134"/>
      <c r="D14" s="134"/>
      <c r="E14" s="134"/>
      <c r="F14" s="136"/>
      <c r="G14" s="136"/>
      <c r="H14" s="84">
        <f t="shared" ref="H14:H33" si="1">DATEDIF(F14,G14,"m")+1</f>
        <v>1</v>
      </c>
      <c r="I14" s="150"/>
      <c r="J14" s="86"/>
      <c r="K14" s="34">
        <f>SUM(I14:J14)</f>
        <v>0</v>
      </c>
    </row>
    <row r="15" spans="1:11" x14ac:dyDescent="0.35">
      <c r="A15" s="43"/>
      <c r="B15" s="44"/>
      <c r="C15" s="134"/>
      <c r="D15" s="134"/>
      <c r="E15" s="134"/>
      <c r="F15" s="137"/>
      <c r="G15" s="138"/>
      <c r="H15" s="84">
        <f t="shared" si="1"/>
        <v>1</v>
      </c>
      <c r="I15" s="86"/>
      <c r="J15" s="86"/>
      <c r="K15" s="34">
        <f t="shared" ref="K15:K33" si="2">SUM(I15:J15)</f>
        <v>0</v>
      </c>
    </row>
    <row r="16" spans="1:11" x14ac:dyDescent="0.35">
      <c r="A16" s="43"/>
      <c r="B16" s="44"/>
      <c r="C16" s="134"/>
      <c r="D16" s="134"/>
      <c r="E16" s="134"/>
      <c r="F16" s="137"/>
      <c r="G16" s="138"/>
      <c r="H16" s="84">
        <f t="shared" si="1"/>
        <v>1</v>
      </c>
      <c r="I16" s="86"/>
      <c r="J16" s="86"/>
      <c r="K16" s="34">
        <f t="shared" si="2"/>
        <v>0</v>
      </c>
    </row>
    <row r="17" spans="1:11" x14ac:dyDescent="0.35">
      <c r="A17" s="43"/>
      <c r="B17" s="44"/>
      <c r="C17" s="134"/>
      <c r="D17" s="134"/>
      <c r="E17" s="134"/>
      <c r="F17" s="136"/>
      <c r="G17" s="136"/>
      <c r="H17" s="84">
        <f t="shared" si="1"/>
        <v>1</v>
      </c>
      <c r="I17" s="86"/>
      <c r="J17" s="86"/>
      <c r="K17" s="34">
        <f t="shared" si="2"/>
        <v>0</v>
      </c>
    </row>
    <row r="18" spans="1:11" x14ac:dyDescent="0.35">
      <c r="A18" s="43"/>
      <c r="B18" s="44"/>
      <c r="C18" s="134"/>
      <c r="D18" s="134"/>
      <c r="E18" s="134"/>
      <c r="F18" s="139"/>
      <c r="G18" s="140"/>
      <c r="H18" s="84">
        <f t="shared" si="1"/>
        <v>1</v>
      </c>
      <c r="I18" s="86"/>
      <c r="J18" s="86"/>
      <c r="K18" s="34">
        <f t="shared" si="2"/>
        <v>0</v>
      </c>
    </row>
    <row r="19" spans="1:11" x14ac:dyDescent="0.35">
      <c r="A19" s="43"/>
      <c r="B19" s="44"/>
      <c r="C19" s="134"/>
      <c r="D19" s="134"/>
      <c r="E19" s="134"/>
      <c r="F19" s="139"/>
      <c r="G19" s="140"/>
      <c r="H19" s="84">
        <f t="shared" si="1"/>
        <v>1</v>
      </c>
      <c r="I19" s="86"/>
      <c r="J19" s="86"/>
      <c r="K19" s="34">
        <f t="shared" si="2"/>
        <v>0</v>
      </c>
    </row>
    <row r="20" spans="1:11" x14ac:dyDescent="0.35">
      <c r="A20" s="43"/>
      <c r="B20" s="44"/>
      <c r="C20" s="134"/>
      <c r="D20" s="134"/>
      <c r="E20" s="134"/>
      <c r="F20" s="139"/>
      <c r="G20" s="140"/>
      <c r="H20" s="84">
        <f t="shared" ref="H20:H22" si="3">DATEDIF(F20,G20,"m")+1</f>
        <v>1</v>
      </c>
      <c r="I20" s="86"/>
      <c r="J20" s="86"/>
      <c r="K20" s="34">
        <f t="shared" si="2"/>
        <v>0</v>
      </c>
    </row>
    <row r="21" spans="1:11" x14ac:dyDescent="0.35">
      <c r="A21" s="43"/>
      <c r="B21" s="44"/>
      <c r="C21" s="134"/>
      <c r="D21" s="134"/>
      <c r="E21" s="134"/>
      <c r="F21" s="136"/>
      <c r="G21" s="136"/>
      <c r="H21" s="84">
        <f t="shared" si="3"/>
        <v>1</v>
      </c>
      <c r="I21" s="86"/>
      <c r="J21" s="86"/>
      <c r="K21" s="34">
        <f t="shared" si="2"/>
        <v>0</v>
      </c>
    </row>
    <row r="22" spans="1:11" x14ac:dyDescent="0.35">
      <c r="A22" s="43"/>
      <c r="B22" s="44"/>
      <c r="C22" s="134"/>
      <c r="D22" s="134"/>
      <c r="E22" s="134"/>
      <c r="F22" s="139"/>
      <c r="G22" s="140"/>
      <c r="H22" s="84">
        <f t="shared" si="3"/>
        <v>1</v>
      </c>
      <c r="I22" s="86"/>
      <c r="J22" s="86"/>
      <c r="K22" s="34">
        <f t="shared" si="2"/>
        <v>0</v>
      </c>
    </row>
    <row r="23" spans="1:11" x14ac:dyDescent="0.35">
      <c r="A23" s="43"/>
      <c r="B23" s="44"/>
      <c r="C23" s="134"/>
      <c r="D23" s="134"/>
      <c r="E23" s="134"/>
      <c r="F23" s="139"/>
      <c r="G23" s="140"/>
      <c r="H23" s="84">
        <f t="shared" si="1"/>
        <v>1</v>
      </c>
      <c r="I23" s="86"/>
      <c r="J23" s="86"/>
      <c r="K23" s="34">
        <f t="shared" si="2"/>
        <v>0</v>
      </c>
    </row>
    <row r="24" spans="1:11" x14ac:dyDescent="0.35">
      <c r="A24" s="43"/>
      <c r="B24" s="44"/>
      <c r="C24" s="134"/>
      <c r="D24" s="134"/>
      <c r="E24" s="134"/>
      <c r="F24" s="139"/>
      <c r="G24" s="140"/>
      <c r="H24" s="84">
        <f t="shared" si="1"/>
        <v>1</v>
      </c>
      <c r="I24" s="86"/>
      <c r="J24" s="86"/>
      <c r="K24" s="34">
        <f t="shared" si="2"/>
        <v>0</v>
      </c>
    </row>
    <row r="25" spans="1:11" x14ac:dyDescent="0.35">
      <c r="A25" s="43"/>
      <c r="B25" s="44"/>
      <c r="C25" s="134"/>
      <c r="D25" s="134"/>
      <c r="E25" s="134"/>
      <c r="F25" s="139"/>
      <c r="G25" s="140"/>
      <c r="H25" s="84">
        <f t="shared" si="1"/>
        <v>1</v>
      </c>
      <c r="I25" s="86"/>
      <c r="J25" s="86"/>
      <c r="K25" s="34">
        <f t="shared" si="2"/>
        <v>0</v>
      </c>
    </row>
    <row r="26" spans="1:11" x14ac:dyDescent="0.35">
      <c r="A26" s="43"/>
      <c r="B26" s="44"/>
      <c r="C26" s="134"/>
      <c r="D26" s="134"/>
      <c r="E26" s="134"/>
      <c r="F26" s="139"/>
      <c r="G26" s="140"/>
      <c r="H26" s="84">
        <f t="shared" si="1"/>
        <v>1</v>
      </c>
      <c r="I26" s="86"/>
      <c r="J26" s="86"/>
      <c r="K26" s="34">
        <f t="shared" si="2"/>
        <v>0</v>
      </c>
    </row>
    <row r="27" spans="1:11" x14ac:dyDescent="0.35">
      <c r="A27" s="43"/>
      <c r="B27" s="44"/>
      <c r="C27" s="134"/>
      <c r="D27" s="134"/>
      <c r="E27" s="134"/>
      <c r="F27" s="139"/>
      <c r="G27" s="140"/>
      <c r="H27" s="84">
        <f t="shared" si="1"/>
        <v>1</v>
      </c>
      <c r="I27" s="86"/>
      <c r="J27" s="86"/>
      <c r="K27" s="34">
        <f t="shared" si="2"/>
        <v>0</v>
      </c>
    </row>
    <row r="28" spans="1:11" s="9" customFormat="1" x14ac:dyDescent="0.35">
      <c r="A28" s="43"/>
      <c r="B28" s="44"/>
      <c r="C28" s="134"/>
      <c r="D28" s="134"/>
      <c r="E28" s="134"/>
      <c r="F28" s="136"/>
      <c r="G28" s="136"/>
      <c r="H28" s="84">
        <f t="shared" si="1"/>
        <v>1</v>
      </c>
      <c r="I28" s="86"/>
      <c r="J28" s="86"/>
      <c r="K28" s="34">
        <f t="shared" si="2"/>
        <v>0</v>
      </c>
    </row>
    <row r="29" spans="1:11" s="9" customFormat="1" x14ac:dyDescent="0.35">
      <c r="A29" s="43"/>
      <c r="B29" s="44"/>
      <c r="C29" s="134"/>
      <c r="D29" s="134"/>
      <c r="E29" s="134"/>
      <c r="F29" s="136"/>
      <c r="G29" s="136"/>
      <c r="H29" s="84">
        <f t="shared" si="1"/>
        <v>1</v>
      </c>
      <c r="I29" s="87"/>
      <c r="J29" s="86"/>
      <c r="K29" s="34">
        <f t="shared" si="2"/>
        <v>0</v>
      </c>
    </row>
    <row r="30" spans="1:11" s="9" customFormat="1" x14ac:dyDescent="0.35">
      <c r="A30" s="43"/>
      <c r="B30" s="44"/>
      <c r="C30" s="134"/>
      <c r="D30" s="134"/>
      <c r="E30" s="134"/>
      <c r="F30" s="136"/>
      <c r="G30" s="136"/>
      <c r="H30" s="84">
        <f t="shared" si="1"/>
        <v>1</v>
      </c>
      <c r="I30" s="86"/>
      <c r="J30" s="86"/>
      <c r="K30" s="34">
        <f t="shared" si="2"/>
        <v>0</v>
      </c>
    </row>
    <row r="31" spans="1:11" x14ac:dyDescent="0.35">
      <c r="A31" s="43"/>
      <c r="B31" s="44"/>
      <c r="C31" s="134"/>
      <c r="D31" s="134"/>
      <c r="E31" s="134"/>
      <c r="F31" s="136"/>
      <c r="G31" s="136"/>
      <c r="H31" s="84">
        <f t="shared" si="1"/>
        <v>1</v>
      </c>
      <c r="I31" s="86"/>
      <c r="J31" s="86"/>
      <c r="K31" s="34">
        <f t="shared" si="2"/>
        <v>0</v>
      </c>
    </row>
    <row r="32" spans="1:11" x14ac:dyDescent="0.35">
      <c r="A32" s="85"/>
      <c r="B32" s="44"/>
      <c r="C32" s="134"/>
      <c r="D32" s="134"/>
      <c r="E32" s="134"/>
      <c r="F32" s="136"/>
      <c r="G32" s="136"/>
      <c r="H32" s="84">
        <f t="shared" si="1"/>
        <v>1</v>
      </c>
      <c r="I32" s="86"/>
      <c r="J32" s="86"/>
      <c r="K32" s="34">
        <f t="shared" si="2"/>
        <v>0</v>
      </c>
    </row>
    <row r="33" spans="1:11" s="9" customFormat="1" x14ac:dyDescent="0.35">
      <c r="A33" s="43"/>
      <c r="B33" s="44"/>
      <c r="C33" s="134"/>
      <c r="D33" s="134"/>
      <c r="E33" s="134"/>
      <c r="F33" s="136"/>
      <c r="G33" s="136"/>
      <c r="H33" s="84">
        <f t="shared" si="1"/>
        <v>1</v>
      </c>
      <c r="I33" s="86"/>
      <c r="J33" s="86"/>
      <c r="K33" s="34">
        <f t="shared" si="2"/>
        <v>0</v>
      </c>
    </row>
    <row r="34" spans="1:11" x14ac:dyDescent="0.35">
      <c r="C34" s="126" t="s">
        <v>121</v>
      </c>
      <c r="D34" s="51" t="s">
        <v>179</v>
      </c>
      <c r="I34" s="35">
        <f>SUM(I14:I33)</f>
        <v>0</v>
      </c>
      <c r="J34" s="35">
        <f>SUM(J14:J33)</f>
        <v>0</v>
      </c>
      <c r="K34" s="35">
        <f>SUM(K14:K33)</f>
        <v>0</v>
      </c>
    </row>
    <row r="35" spans="1:11" x14ac:dyDescent="0.35">
      <c r="C35" s="126" t="s">
        <v>124</v>
      </c>
      <c r="D35" s="51" t="s">
        <v>177</v>
      </c>
    </row>
    <row r="36" spans="1:11" ht="18.5" x14ac:dyDescent="0.45">
      <c r="A36" s="15" t="s">
        <v>206</v>
      </c>
      <c r="C36" s="9"/>
    </row>
    <row r="37" spans="1:11" x14ac:dyDescent="0.35">
      <c r="A37" s="101" t="s">
        <v>43</v>
      </c>
      <c r="B37" s="185" t="s">
        <v>191</v>
      </c>
      <c r="C37" s="185"/>
      <c r="D37" s="185"/>
      <c r="E37" s="185"/>
      <c r="F37" s="185"/>
      <c r="G37" s="185"/>
      <c r="H37" s="185"/>
      <c r="I37" s="185"/>
      <c r="J37" s="185"/>
      <c r="K37" s="185"/>
    </row>
    <row r="38" spans="1:11" ht="61" customHeight="1" x14ac:dyDescent="0.35">
      <c r="A38" s="81" t="str">
        <f>A11</f>
        <v>IT System Vendor (TBD)</v>
      </c>
      <c r="B38" s="187" t="s">
        <v>207</v>
      </c>
      <c r="C38" s="187"/>
      <c r="D38" s="187"/>
      <c r="E38" s="187"/>
      <c r="F38" s="187"/>
      <c r="G38" s="187"/>
      <c r="H38" s="187"/>
      <c r="I38" s="187"/>
      <c r="J38" s="187"/>
      <c r="K38" s="187"/>
    </row>
    <row r="39" spans="1:11" x14ac:dyDescent="0.35">
      <c r="A39" s="102">
        <f>A14</f>
        <v>0</v>
      </c>
      <c r="B39" s="186"/>
      <c r="C39" s="186"/>
      <c r="D39" s="186"/>
      <c r="E39" s="186"/>
      <c r="F39" s="186"/>
      <c r="G39" s="186"/>
      <c r="H39" s="186"/>
      <c r="I39" s="186"/>
      <c r="J39" s="186"/>
      <c r="K39" s="186"/>
    </row>
    <row r="40" spans="1:11" x14ac:dyDescent="0.35">
      <c r="A40" s="102">
        <f t="shared" ref="A40:A58" si="4">A15</f>
        <v>0</v>
      </c>
      <c r="B40" s="186"/>
      <c r="C40" s="186"/>
      <c r="D40" s="186"/>
      <c r="E40" s="186"/>
      <c r="F40" s="186"/>
      <c r="G40" s="186"/>
      <c r="H40" s="186"/>
      <c r="I40" s="186"/>
      <c r="J40" s="186"/>
      <c r="K40" s="186"/>
    </row>
    <row r="41" spans="1:11" x14ac:dyDescent="0.35">
      <c r="A41" s="102">
        <f t="shared" si="4"/>
        <v>0</v>
      </c>
      <c r="B41" s="186"/>
      <c r="C41" s="186"/>
      <c r="D41" s="186"/>
      <c r="E41" s="186"/>
      <c r="F41" s="186"/>
      <c r="G41" s="186"/>
      <c r="H41" s="186"/>
      <c r="I41" s="186"/>
      <c r="J41" s="186"/>
      <c r="K41" s="186"/>
    </row>
    <row r="42" spans="1:11" x14ac:dyDescent="0.35">
      <c r="A42" s="102">
        <f t="shared" si="4"/>
        <v>0</v>
      </c>
      <c r="B42" s="186"/>
      <c r="C42" s="186"/>
      <c r="D42" s="186"/>
      <c r="E42" s="186"/>
      <c r="F42" s="186"/>
      <c r="G42" s="186"/>
      <c r="H42" s="186"/>
      <c r="I42" s="186"/>
      <c r="J42" s="186"/>
      <c r="K42" s="186"/>
    </row>
    <row r="43" spans="1:11" x14ac:dyDescent="0.35">
      <c r="A43" s="102">
        <f t="shared" si="4"/>
        <v>0</v>
      </c>
      <c r="B43" s="186"/>
      <c r="C43" s="186"/>
      <c r="D43" s="186"/>
      <c r="E43" s="186"/>
      <c r="F43" s="186"/>
      <c r="G43" s="186"/>
      <c r="H43" s="186"/>
      <c r="I43" s="186"/>
      <c r="J43" s="186"/>
      <c r="K43" s="186"/>
    </row>
    <row r="44" spans="1:11" x14ac:dyDescent="0.35">
      <c r="A44" s="102">
        <f t="shared" si="4"/>
        <v>0</v>
      </c>
      <c r="B44" s="186"/>
      <c r="C44" s="186"/>
      <c r="D44" s="186"/>
      <c r="E44" s="186"/>
      <c r="F44" s="186"/>
      <c r="G44" s="186"/>
      <c r="H44" s="186"/>
      <c r="I44" s="186"/>
      <c r="J44" s="186"/>
      <c r="K44" s="186"/>
    </row>
    <row r="45" spans="1:11" x14ac:dyDescent="0.35">
      <c r="A45" s="102">
        <f t="shared" si="4"/>
        <v>0</v>
      </c>
      <c r="B45" s="186"/>
      <c r="C45" s="186"/>
      <c r="D45" s="186"/>
      <c r="E45" s="186"/>
      <c r="F45" s="186"/>
      <c r="G45" s="186"/>
      <c r="H45" s="186"/>
      <c r="I45" s="186"/>
      <c r="J45" s="186"/>
      <c r="K45" s="186"/>
    </row>
    <row r="46" spans="1:11" x14ac:dyDescent="0.35">
      <c r="A46" s="102">
        <f t="shared" si="4"/>
        <v>0</v>
      </c>
      <c r="B46" s="186"/>
      <c r="C46" s="186"/>
      <c r="D46" s="186"/>
      <c r="E46" s="186"/>
      <c r="F46" s="186"/>
      <c r="G46" s="186"/>
      <c r="H46" s="186"/>
      <c r="I46" s="186"/>
      <c r="J46" s="186"/>
      <c r="K46" s="186"/>
    </row>
    <row r="47" spans="1:11" x14ac:dyDescent="0.35">
      <c r="A47" s="102">
        <f t="shared" si="4"/>
        <v>0</v>
      </c>
      <c r="B47" s="186"/>
      <c r="C47" s="186"/>
      <c r="D47" s="186"/>
      <c r="E47" s="186"/>
      <c r="F47" s="186"/>
      <c r="G47" s="186"/>
      <c r="H47" s="186"/>
      <c r="I47" s="186"/>
      <c r="J47" s="186"/>
      <c r="K47" s="186"/>
    </row>
    <row r="48" spans="1:11" x14ac:dyDescent="0.35">
      <c r="A48" s="102">
        <f t="shared" si="4"/>
        <v>0</v>
      </c>
      <c r="B48" s="186"/>
      <c r="C48" s="186"/>
      <c r="D48" s="186"/>
      <c r="E48" s="186"/>
      <c r="F48" s="186"/>
      <c r="G48" s="186"/>
      <c r="H48" s="186"/>
      <c r="I48" s="186"/>
      <c r="J48" s="186"/>
      <c r="K48" s="186"/>
    </row>
    <row r="49" spans="1:11" x14ac:dyDescent="0.35">
      <c r="A49" s="102">
        <f t="shared" si="4"/>
        <v>0</v>
      </c>
      <c r="B49" s="186"/>
      <c r="C49" s="186"/>
      <c r="D49" s="186"/>
      <c r="E49" s="186"/>
      <c r="F49" s="186"/>
      <c r="G49" s="186"/>
      <c r="H49" s="186"/>
      <c r="I49" s="186"/>
      <c r="J49" s="186"/>
      <c r="K49" s="186"/>
    </row>
    <row r="50" spans="1:11" x14ac:dyDescent="0.35">
      <c r="A50" s="102">
        <f t="shared" si="4"/>
        <v>0</v>
      </c>
      <c r="B50" s="186"/>
      <c r="C50" s="186"/>
      <c r="D50" s="186"/>
      <c r="E50" s="186"/>
      <c r="F50" s="186"/>
      <c r="G50" s="186"/>
      <c r="H50" s="186"/>
      <c r="I50" s="186"/>
      <c r="J50" s="186"/>
      <c r="K50" s="186"/>
    </row>
    <row r="51" spans="1:11" x14ac:dyDescent="0.35">
      <c r="A51" s="102">
        <f t="shared" si="4"/>
        <v>0</v>
      </c>
      <c r="B51" s="186"/>
      <c r="C51" s="186"/>
      <c r="D51" s="186"/>
      <c r="E51" s="186"/>
      <c r="F51" s="186"/>
      <c r="G51" s="186"/>
      <c r="H51" s="186"/>
      <c r="I51" s="186"/>
      <c r="J51" s="186"/>
      <c r="K51" s="186"/>
    </row>
    <row r="52" spans="1:11" x14ac:dyDescent="0.35">
      <c r="A52" s="102">
        <f t="shared" si="4"/>
        <v>0</v>
      </c>
      <c r="B52" s="186"/>
      <c r="C52" s="186"/>
      <c r="D52" s="186"/>
      <c r="E52" s="186"/>
      <c r="F52" s="186"/>
      <c r="G52" s="186"/>
      <c r="H52" s="186"/>
      <c r="I52" s="186"/>
      <c r="J52" s="186"/>
      <c r="K52" s="186"/>
    </row>
    <row r="53" spans="1:11" x14ac:dyDescent="0.35">
      <c r="A53" s="102">
        <f t="shared" si="4"/>
        <v>0</v>
      </c>
      <c r="B53" s="186"/>
      <c r="C53" s="186"/>
      <c r="D53" s="186"/>
      <c r="E53" s="186"/>
      <c r="F53" s="186"/>
      <c r="G53" s="186"/>
      <c r="H53" s="186"/>
      <c r="I53" s="186"/>
      <c r="J53" s="186"/>
      <c r="K53" s="186"/>
    </row>
    <row r="54" spans="1:11" x14ac:dyDescent="0.35">
      <c r="A54" s="102">
        <f t="shared" si="4"/>
        <v>0</v>
      </c>
      <c r="B54" s="186"/>
      <c r="C54" s="186"/>
      <c r="D54" s="186"/>
      <c r="E54" s="186"/>
      <c r="F54" s="186"/>
      <c r="G54" s="186"/>
      <c r="H54" s="186"/>
      <c r="I54" s="186"/>
      <c r="J54" s="186"/>
      <c r="K54" s="186"/>
    </row>
    <row r="55" spans="1:11" x14ac:dyDescent="0.35">
      <c r="A55" s="102">
        <f t="shared" si="4"/>
        <v>0</v>
      </c>
      <c r="B55" s="186"/>
      <c r="C55" s="186"/>
      <c r="D55" s="186"/>
      <c r="E55" s="186"/>
      <c r="F55" s="186"/>
      <c r="G55" s="186"/>
      <c r="H55" s="186"/>
      <c r="I55" s="186"/>
      <c r="J55" s="186"/>
      <c r="K55" s="186"/>
    </row>
    <row r="56" spans="1:11" x14ac:dyDescent="0.35">
      <c r="A56" s="102">
        <f t="shared" si="4"/>
        <v>0</v>
      </c>
      <c r="B56" s="186"/>
      <c r="C56" s="186"/>
      <c r="D56" s="186"/>
      <c r="E56" s="186"/>
      <c r="F56" s="186"/>
      <c r="G56" s="186"/>
      <c r="H56" s="186"/>
      <c r="I56" s="186"/>
      <c r="J56" s="186"/>
      <c r="K56" s="186"/>
    </row>
    <row r="57" spans="1:11" x14ac:dyDescent="0.35">
      <c r="A57" s="102">
        <f t="shared" si="4"/>
        <v>0</v>
      </c>
      <c r="B57" s="186"/>
      <c r="C57" s="186"/>
      <c r="D57" s="186"/>
      <c r="E57" s="186"/>
      <c r="F57" s="186"/>
      <c r="G57" s="186"/>
      <c r="H57" s="186"/>
      <c r="I57" s="186"/>
      <c r="J57" s="186"/>
      <c r="K57" s="186"/>
    </row>
    <row r="58" spans="1:11" x14ac:dyDescent="0.35">
      <c r="A58" s="102">
        <f t="shared" si="4"/>
        <v>0</v>
      </c>
      <c r="B58" s="186"/>
      <c r="C58" s="186"/>
      <c r="D58" s="186"/>
      <c r="E58" s="186"/>
      <c r="F58" s="186"/>
      <c r="G58" s="186"/>
      <c r="H58" s="186"/>
      <c r="I58" s="186"/>
      <c r="J58" s="186"/>
      <c r="K58" s="186"/>
    </row>
    <row r="61" spans="1:11" ht="18.5" x14ac:dyDescent="0.45">
      <c r="A61" s="15" t="s">
        <v>208</v>
      </c>
      <c r="K61"/>
    </row>
    <row r="62" spans="1:11" ht="18.5" hidden="1" x14ac:dyDescent="0.45">
      <c r="A62" s="15"/>
      <c r="K62"/>
    </row>
    <row r="63" spans="1:11" ht="18.5" hidden="1" x14ac:dyDescent="0.45">
      <c r="A63" s="15"/>
      <c r="K63"/>
    </row>
    <row r="64" spans="1:11" hidden="1" x14ac:dyDescent="0.35">
      <c r="A64" s="14" t="s">
        <v>209</v>
      </c>
    </row>
    <row r="65" spans="1:7" hidden="1" x14ac:dyDescent="0.35">
      <c r="B65" s="162" t="s">
        <v>144</v>
      </c>
      <c r="C65" s="163"/>
      <c r="D65" s="163"/>
      <c r="E65" s="163"/>
      <c r="F65" s="163"/>
      <c r="G65" s="164"/>
    </row>
    <row r="66" spans="1:7" hidden="1" x14ac:dyDescent="0.35">
      <c r="A66" s="20"/>
      <c r="B66" s="36" t="s">
        <v>69</v>
      </c>
      <c r="C66" s="40" t="s">
        <v>117</v>
      </c>
      <c r="D66" s="40" t="s">
        <v>118</v>
      </c>
      <c r="E66" s="40" t="s">
        <v>131</v>
      </c>
      <c r="F66" s="40" t="s">
        <v>132</v>
      </c>
      <c r="G66" s="40" t="s">
        <v>133</v>
      </c>
    </row>
    <row r="67" spans="1:7" hidden="1" x14ac:dyDescent="0.35">
      <c r="A67" s="19" t="str">
        <f>'Summary Tables'!A10</f>
        <v>Admin</v>
      </c>
      <c r="B67" s="22" t="e">
        <f>SUM(C67:G67)</f>
        <v>#REF!</v>
      </c>
      <c r="C67" s="122">
        <f t="shared" ref="C67:C79" si="5">SUMIF($B$14:$B$33, $A67, I$14:I$33)</f>
        <v>0</v>
      </c>
      <c r="D67" s="122">
        <f t="shared" ref="D67:D79" si="6">SUMIF($B$14:$B$33, $A67, J$14:J$33)</f>
        <v>0</v>
      </c>
      <c r="E67" s="122" t="e">
        <f xml:space="preserve"> SUMIF($B$14:$B$33, $A67,#REF!)</f>
        <v>#REF!</v>
      </c>
      <c r="F67" s="122" t="e">
        <f xml:space="preserve"> SUMIF($B$14:$B$33, $A67,#REF!)</f>
        <v>#REF!</v>
      </c>
      <c r="G67" s="122" t="e">
        <f xml:space="preserve"> SUMIF($B$14:$B$33, $A67,#REF!)</f>
        <v>#REF!</v>
      </c>
    </row>
    <row r="68" spans="1:7" hidden="1" x14ac:dyDescent="0.35">
      <c r="A68" s="19" t="str">
        <f>'Summary Tables'!A11</f>
        <v>[Fill in Initiative name]1</v>
      </c>
      <c r="B68" s="22" t="e">
        <f t="shared" ref="B68:B79" si="7">SUM(C68:G68)</f>
        <v>#REF!</v>
      </c>
      <c r="C68" s="122">
        <f t="shared" si="5"/>
        <v>0</v>
      </c>
      <c r="D68" s="122">
        <f t="shared" si="6"/>
        <v>0</v>
      </c>
      <c r="E68" s="122" t="e">
        <f xml:space="preserve"> SUMIF($B$14:$B$33, $A68,#REF!)</f>
        <v>#REF!</v>
      </c>
      <c r="F68" s="122" t="e">
        <f xml:space="preserve"> SUMIF($B$14:$B$33, $A68,#REF!)</f>
        <v>#REF!</v>
      </c>
      <c r="G68" s="122" t="e">
        <f xml:space="preserve"> SUMIF($B$14:$B$33, $A68,#REF!)</f>
        <v>#REF!</v>
      </c>
    </row>
    <row r="69" spans="1:7" hidden="1" x14ac:dyDescent="0.35">
      <c r="A69" s="19" t="str">
        <f>'Summary Tables'!A12</f>
        <v>[Fill in Initiative name]2</v>
      </c>
      <c r="B69" s="22" t="e">
        <f t="shared" si="7"/>
        <v>#REF!</v>
      </c>
      <c r="C69" s="122">
        <f t="shared" si="5"/>
        <v>0</v>
      </c>
      <c r="D69" s="122">
        <f t="shared" si="6"/>
        <v>0</v>
      </c>
      <c r="E69" s="122" t="e">
        <f xml:space="preserve"> SUMIF($B$14:$B$33, $A69,#REF!)</f>
        <v>#REF!</v>
      </c>
      <c r="F69" s="122" t="e">
        <f xml:space="preserve"> SUMIF($B$14:$B$33, $A69,#REF!)</f>
        <v>#REF!</v>
      </c>
      <c r="G69" s="122" t="e">
        <f xml:space="preserve"> SUMIF($B$14:$B$33, $A69,#REF!)</f>
        <v>#REF!</v>
      </c>
    </row>
    <row r="70" spans="1:7" hidden="1" x14ac:dyDescent="0.35">
      <c r="A70" s="19" t="str">
        <f>'Summary Tables'!A13</f>
        <v>[Fill in Initiative name]3</v>
      </c>
      <c r="B70" s="22" t="e">
        <f t="shared" si="7"/>
        <v>#REF!</v>
      </c>
      <c r="C70" s="122">
        <f t="shared" si="5"/>
        <v>0</v>
      </c>
      <c r="D70" s="122">
        <f t="shared" si="6"/>
        <v>0</v>
      </c>
      <c r="E70" s="122" t="e">
        <f xml:space="preserve"> SUMIF($B$14:$B$33, $A70,#REF!)</f>
        <v>#REF!</v>
      </c>
      <c r="F70" s="122" t="e">
        <f xml:space="preserve"> SUMIF($B$14:$B$33, $A70,#REF!)</f>
        <v>#REF!</v>
      </c>
      <c r="G70" s="122" t="e">
        <f xml:space="preserve"> SUMIF($B$14:$B$33, $A70,#REF!)</f>
        <v>#REF!</v>
      </c>
    </row>
    <row r="71" spans="1:7" hidden="1" x14ac:dyDescent="0.35">
      <c r="A71" s="19" t="str">
        <f>'Summary Tables'!A14</f>
        <v>[Fill in Initiative name]4</v>
      </c>
      <c r="B71" s="22" t="e">
        <f t="shared" si="7"/>
        <v>#REF!</v>
      </c>
      <c r="C71" s="122">
        <f t="shared" si="5"/>
        <v>0</v>
      </c>
      <c r="D71" s="122">
        <f t="shared" si="6"/>
        <v>0</v>
      </c>
      <c r="E71" s="122" t="e">
        <f xml:space="preserve"> SUMIF($B$14:$B$33, $A71,#REF!)</f>
        <v>#REF!</v>
      </c>
      <c r="F71" s="122" t="e">
        <f xml:space="preserve"> SUMIF($B$14:$B$33, $A71,#REF!)</f>
        <v>#REF!</v>
      </c>
      <c r="G71" s="122" t="e">
        <f xml:space="preserve"> SUMIF($B$14:$B$33, $A71,#REF!)</f>
        <v>#REF!</v>
      </c>
    </row>
    <row r="72" spans="1:7" hidden="1" x14ac:dyDescent="0.35">
      <c r="A72" s="19" t="str">
        <f>'Summary Tables'!A15</f>
        <v>[Fill in Initiative name]5</v>
      </c>
      <c r="B72" s="22" t="e">
        <f t="shared" si="7"/>
        <v>#REF!</v>
      </c>
      <c r="C72" s="122">
        <f t="shared" si="5"/>
        <v>0</v>
      </c>
      <c r="D72" s="122">
        <f t="shared" si="6"/>
        <v>0</v>
      </c>
      <c r="E72" s="122" t="e">
        <f xml:space="preserve"> SUMIF($B$14:$B$33, $A72,#REF!)</f>
        <v>#REF!</v>
      </c>
      <c r="F72" s="122" t="e">
        <f xml:space="preserve"> SUMIF($B$14:$B$33, $A72,#REF!)</f>
        <v>#REF!</v>
      </c>
      <c r="G72" s="122" t="e">
        <f xml:space="preserve"> SUMIF($B$14:$B$33, $A72,#REF!)</f>
        <v>#REF!</v>
      </c>
    </row>
    <row r="73" spans="1:7" hidden="1" x14ac:dyDescent="0.35">
      <c r="A73" s="19" t="str">
        <f>'Summary Tables'!A16</f>
        <v>[Fill in Initiative name]6</v>
      </c>
      <c r="B73" s="22" t="e">
        <f t="shared" si="7"/>
        <v>#REF!</v>
      </c>
      <c r="C73" s="122">
        <f t="shared" si="5"/>
        <v>0</v>
      </c>
      <c r="D73" s="122">
        <f t="shared" si="6"/>
        <v>0</v>
      </c>
      <c r="E73" s="122" t="e">
        <f xml:space="preserve"> SUMIF($B$14:$B$33, $A73,#REF!)</f>
        <v>#REF!</v>
      </c>
      <c r="F73" s="122" t="e">
        <f xml:space="preserve"> SUMIF($B$14:$B$33, $A73,#REF!)</f>
        <v>#REF!</v>
      </c>
      <c r="G73" s="122" t="e">
        <f xml:space="preserve"> SUMIF($B$14:$B$33, $A73,#REF!)</f>
        <v>#REF!</v>
      </c>
    </row>
    <row r="74" spans="1:7" hidden="1" x14ac:dyDescent="0.35">
      <c r="A74" s="19" t="str">
        <f>'Summary Tables'!A17</f>
        <v>[Fill in Initiative name]7</v>
      </c>
      <c r="B74" s="22" t="e">
        <f t="shared" si="7"/>
        <v>#REF!</v>
      </c>
      <c r="C74" s="122">
        <f t="shared" si="5"/>
        <v>0</v>
      </c>
      <c r="D74" s="122">
        <f t="shared" si="6"/>
        <v>0</v>
      </c>
      <c r="E74" s="122" t="e">
        <f xml:space="preserve"> SUMIF($B$14:$B$33, $A74,#REF!)</f>
        <v>#REF!</v>
      </c>
      <c r="F74" s="122" t="e">
        <f xml:space="preserve"> SUMIF($B$14:$B$33, $A74,#REF!)</f>
        <v>#REF!</v>
      </c>
      <c r="G74" s="122" t="e">
        <f xml:space="preserve"> SUMIF($B$14:$B$33, $A74,#REF!)</f>
        <v>#REF!</v>
      </c>
    </row>
    <row r="75" spans="1:7" hidden="1" x14ac:dyDescent="0.35">
      <c r="A75" s="19" t="str">
        <f>'Summary Tables'!A18</f>
        <v>[Fill in Initiative name]8</v>
      </c>
      <c r="B75" s="22" t="e">
        <f t="shared" si="7"/>
        <v>#REF!</v>
      </c>
      <c r="C75" s="122">
        <f t="shared" si="5"/>
        <v>0</v>
      </c>
      <c r="D75" s="122">
        <f t="shared" si="6"/>
        <v>0</v>
      </c>
      <c r="E75" s="122" t="e">
        <f xml:space="preserve"> SUMIF($B$14:$B$33, $A75,#REF!)</f>
        <v>#REF!</v>
      </c>
      <c r="F75" s="122" t="e">
        <f xml:space="preserve"> SUMIF($B$14:$B$33, $A75,#REF!)</f>
        <v>#REF!</v>
      </c>
      <c r="G75" s="122" t="e">
        <f xml:space="preserve"> SUMIF($B$14:$B$33, $A75,#REF!)</f>
        <v>#REF!</v>
      </c>
    </row>
    <row r="76" spans="1:7" hidden="1" x14ac:dyDescent="0.35">
      <c r="A76" s="19" t="str">
        <f>'Summary Tables'!A19</f>
        <v>[Fill in Initiative name]9</v>
      </c>
      <c r="B76" s="22" t="e">
        <f t="shared" si="7"/>
        <v>#REF!</v>
      </c>
      <c r="C76" s="122">
        <f t="shared" si="5"/>
        <v>0</v>
      </c>
      <c r="D76" s="122">
        <f t="shared" si="6"/>
        <v>0</v>
      </c>
      <c r="E76" s="122" t="e">
        <f xml:space="preserve"> SUMIF($B$14:$B$33, $A76,#REF!)</f>
        <v>#REF!</v>
      </c>
      <c r="F76" s="122" t="e">
        <f xml:space="preserve"> SUMIF($B$14:$B$33, $A76,#REF!)</f>
        <v>#REF!</v>
      </c>
      <c r="G76" s="122" t="e">
        <f xml:space="preserve"> SUMIF($B$14:$B$33, $A76,#REF!)</f>
        <v>#REF!</v>
      </c>
    </row>
    <row r="77" spans="1:7" hidden="1" x14ac:dyDescent="0.35">
      <c r="A77" s="19" t="str">
        <f>'Summary Tables'!A20</f>
        <v>[Fill in Initiative name]10</v>
      </c>
      <c r="B77" s="22" t="e">
        <f t="shared" si="7"/>
        <v>#REF!</v>
      </c>
      <c r="C77" s="122">
        <f t="shared" si="5"/>
        <v>0</v>
      </c>
      <c r="D77" s="122">
        <f t="shared" si="6"/>
        <v>0</v>
      </c>
      <c r="E77" s="122" t="e">
        <f xml:space="preserve"> SUMIF($B$14:$B$33, $A77,#REF!)</f>
        <v>#REF!</v>
      </c>
      <c r="F77" s="122" t="e">
        <f xml:space="preserve"> SUMIF($B$14:$B$33, $A77,#REF!)</f>
        <v>#REF!</v>
      </c>
      <c r="G77" s="122" t="e">
        <f xml:space="preserve"> SUMIF($B$14:$B$33, $A77,#REF!)</f>
        <v>#REF!</v>
      </c>
    </row>
    <row r="78" spans="1:7" hidden="1" x14ac:dyDescent="0.35">
      <c r="A78" s="19" t="str">
        <f>'Summary Tables'!A21</f>
        <v>[Fill in Initiative name]11</v>
      </c>
      <c r="B78" s="22" t="e">
        <f t="shared" si="7"/>
        <v>#REF!</v>
      </c>
      <c r="C78" s="122">
        <f t="shared" si="5"/>
        <v>0</v>
      </c>
      <c r="D78" s="122">
        <f t="shared" si="6"/>
        <v>0</v>
      </c>
      <c r="E78" s="122" t="e">
        <f xml:space="preserve"> SUMIF($B$14:$B$33, $A78,#REF!)</f>
        <v>#REF!</v>
      </c>
      <c r="F78" s="122" t="e">
        <f xml:space="preserve"> SUMIF($B$14:$B$33, $A78,#REF!)</f>
        <v>#REF!</v>
      </c>
      <c r="G78" s="122" t="e">
        <f xml:space="preserve"> SUMIF($B$14:$B$33, $A78,#REF!)</f>
        <v>#REF!</v>
      </c>
    </row>
    <row r="79" spans="1:7" hidden="1" x14ac:dyDescent="0.35">
      <c r="A79" s="19" t="str">
        <f>'Summary Tables'!A22</f>
        <v>[Fill in Initiative name]12</v>
      </c>
      <c r="B79" s="22" t="e">
        <f t="shared" si="7"/>
        <v>#REF!</v>
      </c>
      <c r="C79" s="122">
        <f t="shared" si="5"/>
        <v>0</v>
      </c>
      <c r="D79" s="122">
        <f t="shared" si="6"/>
        <v>0</v>
      </c>
      <c r="E79" s="122" t="e">
        <f xml:space="preserve"> SUMIF($B$14:$B$33, $A79,#REF!)</f>
        <v>#REF!</v>
      </c>
      <c r="F79" s="122" t="e">
        <f xml:space="preserve"> SUMIF($B$14:$B$33, $A79,#REF!)</f>
        <v>#REF!</v>
      </c>
      <c r="G79" s="122" t="e">
        <f xml:space="preserve"> SUMIF($B$14:$B$33, $A79,#REF!)</f>
        <v>#REF!</v>
      </c>
    </row>
    <row r="80" spans="1:7" x14ac:dyDescent="0.35">
      <c r="A80"/>
    </row>
    <row r="81" spans="1:1" x14ac:dyDescent="0.35">
      <c r="A81"/>
    </row>
  </sheetData>
  <mergeCells count="25">
    <mergeCell ref="B65:G65"/>
    <mergeCell ref="B58:K58"/>
    <mergeCell ref="B56:K56"/>
    <mergeCell ref="B57:K57"/>
    <mergeCell ref="B42:K42"/>
    <mergeCell ref="B43:K43"/>
    <mergeCell ref="B44:K44"/>
    <mergeCell ref="B50:K50"/>
    <mergeCell ref="B52:K52"/>
    <mergeCell ref="B53:K53"/>
    <mergeCell ref="B54:K54"/>
    <mergeCell ref="B55:K55"/>
    <mergeCell ref="C1:D1"/>
    <mergeCell ref="B51:K51"/>
    <mergeCell ref="A7:F7"/>
    <mergeCell ref="B37:K37"/>
    <mergeCell ref="B38:K38"/>
    <mergeCell ref="B46:K46"/>
    <mergeCell ref="B47:K47"/>
    <mergeCell ref="B39:K39"/>
    <mergeCell ref="B40:K40"/>
    <mergeCell ref="B41:K41"/>
    <mergeCell ref="B45:K45"/>
    <mergeCell ref="B48:K48"/>
    <mergeCell ref="B49:K49"/>
  </mergeCells>
  <phoneticPr fontId="14" type="noConversion"/>
  <dataValidations count="2">
    <dataValidation type="list" allowBlank="1" showInputMessage="1" showErrorMessage="1" sqref="C14:C33" xr:uid="{D3D1A6E3-73D0-44E8-A626-7A28EF81C1F0}">
      <formula1>$C$34:$C$35</formula1>
    </dataValidation>
    <dataValidation type="list" allowBlank="1" showInputMessage="1" showErrorMessage="1" sqref="D14:E33 D11:E11" xr:uid="{D662BA0C-7F94-427F-866B-0501BC6A4F53}">
      <formula1>$D$34:$D$35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31B2B81-D4BE-44DB-8855-B26AF744E4E3}">
          <x14:formula1>
            <xm:f>'Summary Tables'!$A$10:$A$22</xm:f>
          </x14:formula1>
          <xm:sqref>B14:B33 A67:A79</xm:sqref>
        </x14:dataValidation>
        <x14:dataValidation type="list" allowBlank="1" showInputMessage="1" showErrorMessage="1" xr:uid="{5DD9C0AC-7F40-4F48-B4F7-D480ECE7382E}">
          <x14:formula1>
            <xm:f>Personnel!#REF!</xm:f>
          </x14:formula1>
          <xm:sqref>C11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98568c-12b3-466b-97aa-dbf43d18d4b9">
      <Terms xmlns="http://schemas.microsoft.com/office/infopath/2007/PartnerControls"/>
    </lcf76f155ced4ddcb4097134ff3c332f>
    <TaxCatchAll xmlns="aec02527-4521-43c9-9abb-13537c4bb1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10BAD4BCB82F4F8F0EAB056ACF3E2F" ma:contentTypeVersion="10" ma:contentTypeDescription="Create a new document." ma:contentTypeScope="" ma:versionID="0c84ec40d96162524f1f9347f4b05ed8">
  <xsd:schema xmlns:xsd="http://www.w3.org/2001/XMLSchema" xmlns:xs="http://www.w3.org/2001/XMLSchema" xmlns:p="http://schemas.microsoft.com/office/2006/metadata/properties" xmlns:ns2="0a98568c-12b3-466b-97aa-dbf43d18d4b9" xmlns:ns3="aec02527-4521-43c9-9abb-13537c4bb153" targetNamespace="http://schemas.microsoft.com/office/2006/metadata/properties" ma:root="true" ma:fieldsID="1229a5c46c19eb95ecf7b2db624be51f" ns2:_="" ns3:_="">
    <xsd:import namespace="0a98568c-12b3-466b-97aa-dbf43d18d4b9"/>
    <xsd:import namespace="aec02527-4521-43c9-9abb-13537c4bb1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8568c-12b3-466b-97aa-dbf43d18d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c02527-4521-43c9-9abb-13537c4bb15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b8902c4-3738-42e2-aab6-7a99dc1c45f2}" ma:internalName="TaxCatchAll" ma:showField="CatchAllData" ma:web="aec02527-4521-43c9-9abb-13537c4bb1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D771C-0F29-45E7-A4E5-D3EDACC43B26}">
  <ds:schemaRefs>
    <ds:schemaRef ds:uri="http://schemas.microsoft.com/sharepoint/v3/contenttype/forms"/>
  </ds:schemaRefs>
</ds:datastoreItem>
</file>

<file path=customXml/itemProps2.xml><?xml version="1.0" encoding="utf-8"?>
<ds:datastoreItem xmlns:ds="http://schemas.openxmlformats.org/officeDocument/2006/customXml" ds:itemID="{493B6689-B78F-4C63-8FAE-80043F947AAC}">
  <ds:schemaRefs>
    <ds:schemaRef ds:uri="http://schemas.microsoft.com/office/2006/metadata/properties"/>
    <ds:schemaRef ds:uri="http://schemas.microsoft.com/office/infopath/2007/PartnerControls"/>
    <ds:schemaRef ds:uri="0a98568c-12b3-466b-97aa-dbf43d18d4b9"/>
    <ds:schemaRef ds:uri="aec02527-4521-43c9-9abb-13537c4bb153"/>
  </ds:schemaRefs>
</ds:datastoreItem>
</file>

<file path=customXml/itemProps3.xml><?xml version="1.0" encoding="utf-8"?>
<ds:datastoreItem xmlns:ds="http://schemas.openxmlformats.org/officeDocument/2006/customXml" ds:itemID="{410050EB-2B1B-411A-9F4F-DCE6A7830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98568c-12b3-466b-97aa-dbf43d18d4b9"/>
    <ds:schemaRef ds:uri="aec02527-4521-43c9-9abb-13537c4bb1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Subrecipient Info</vt:lpstr>
      <vt:lpstr>Summary Tables</vt:lpstr>
      <vt:lpstr>Personnel</vt:lpstr>
      <vt:lpstr>Fringe</vt:lpstr>
      <vt:lpstr>Travel</vt:lpstr>
      <vt:lpstr>Equipment</vt:lpstr>
      <vt:lpstr>Supplies</vt:lpstr>
      <vt:lpstr>Contractor</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2026-02-27T17:22:22Z</dcterms:created>
  <dcterms:modified xsi:type="dcterms:W3CDTF">2026-03-04T21:01:34Z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0x0101005010BAD4BCB82F4F8F0EAB056ACF3E2F</vt:lpwstr>
  </property>
</Properties>
</file>