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etzel\Downloads\"/>
    </mc:Choice>
  </mc:AlternateContent>
  <xr:revisionPtr revIDLastSave="0" documentId="13_ncr:1_{6200D889-F683-430F-B2FE-B765525CCB6D}" xr6:coauthVersionLast="47" xr6:coauthVersionMax="47" xr10:uidLastSave="{00000000-0000-0000-0000-000000000000}"/>
  <bookViews>
    <workbookView xWindow="-120" yWindow="-120" windowWidth="29040" windowHeight="15720" tabRatio="613" xr2:uid="{00000000-000D-0000-FFFF-FFFF00000000}"/>
  </bookViews>
  <sheets>
    <sheet name="Page #1" sheetId="4" r:id="rId1"/>
    <sheet name="Page #2" sheetId="5" r:id="rId2"/>
    <sheet name="Page #3" sheetId="6" r:id="rId3"/>
    <sheet name="Page #4" sheetId="8" r:id="rId4"/>
  </sheets>
  <definedNames>
    <definedName name="_xlnm.Print_Titles" localSheetId="0">'Page #1'!$A:$K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6" l="1"/>
  <c r="C19" i="6"/>
  <c r="C17" i="6"/>
  <c r="B3" i="8"/>
  <c r="L31" i="6"/>
  <c r="L30" i="6"/>
  <c r="L29" i="6"/>
  <c r="L27" i="6"/>
  <c r="L26" i="6"/>
  <c r="L25" i="6"/>
  <c r="L23" i="6"/>
  <c r="L22" i="6"/>
  <c r="L21" i="6"/>
  <c r="L13" i="6"/>
  <c r="L10" i="6"/>
  <c r="L8" i="6"/>
  <c r="L7" i="6"/>
  <c r="L6" i="6"/>
  <c r="J34" i="5"/>
  <c r="F34" i="5"/>
  <c r="F30" i="5"/>
  <c r="J24" i="5"/>
  <c r="J23" i="5"/>
  <c r="J22" i="5"/>
  <c r="F26" i="5"/>
  <c r="F25" i="5"/>
  <c r="F24" i="5"/>
  <c r="F23" i="5"/>
  <c r="F15" i="5"/>
  <c r="F14" i="5"/>
  <c r="J15" i="5"/>
  <c r="J14" i="5"/>
  <c r="J7" i="5"/>
  <c r="J6" i="5"/>
  <c r="D28" i="8"/>
  <c r="H28" i="4" l="1"/>
  <c r="J28" i="4" s="1"/>
  <c r="K28" i="4" s="1"/>
  <c r="H33" i="4"/>
  <c r="J33" i="4" s="1"/>
  <c r="K33" i="4" s="1"/>
  <c r="H32" i="4"/>
  <c r="J32" i="4" s="1"/>
  <c r="K32" i="4" s="1"/>
  <c r="H29" i="4"/>
  <c r="J29" i="4" s="1"/>
  <c r="K29" i="4" s="1"/>
  <c r="H27" i="4"/>
  <c r="J27" i="4" s="1"/>
  <c r="K27" i="4" s="1"/>
  <c r="H26" i="4"/>
  <c r="J26" i="4" s="1"/>
  <c r="K26" i="4" s="1"/>
  <c r="H25" i="4"/>
  <c r="J25" i="4" s="1"/>
  <c r="H24" i="4"/>
  <c r="J24" i="4" s="1"/>
  <c r="K24" i="4" s="1"/>
  <c r="H23" i="4"/>
  <c r="J23" i="4" s="1"/>
  <c r="K23" i="4" s="1"/>
  <c r="H22" i="4"/>
  <c r="J22" i="4" s="1"/>
  <c r="K22" i="4" s="1"/>
  <c r="H8" i="6"/>
  <c r="H7" i="6"/>
  <c r="H6" i="6"/>
  <c r="M28" i="4" l="1"/>
  <c r="O28" i="4" s="1"/>
  <c r="N28" i="4"/>
  <c r="Q28" i="4"/>
  <c r="R28" i="4" s="1"/>
  <c r="K25" i="4"/>
  <c r="M25" i="4" s="1"/>
  <c r="M29" i="4"/>
  <c r="O29" i="4" s="1"/>
  <c r="N29" i="4"/>
  <c r="Q29" i="4"/>
  <c r="R29" i="4" s="1"/>
  <c r="M27" i="4"/>
  <c r="O27" i="4" s="1"/>
  <c r="N27" i="4"/>
  <c r="Q27" i="4"/>
  <c r="R27" i="4" s="1"/>
  <c r="N26" i="4"/>
  <c r="Q26" i="4"/>
  <c r="R26" i="4" s="1"/>
  <c r="M26" i="4"/>
  <c r="O26" i="4" s="1"/>
  <c r="M24" i="4"/>
  <c r="O24" i="4" s="1"/>
  <c r="N24" i="4"/>
  <c r="Q24" i="4"/>
  <c r="R24" i="4" s="1"/>
  <c r="M23" i="4"/>
  <c r="O23" i="4" s="1"/>
  <c r="N23" i="4"/>
  <c r="Q23" i="4"/>
  <c r="R23" i="4" s="1"/>
  <c r="N22" i="4"/>
  <c r="Q22" i="4"/>
  <c r="R22" i="4" s="1"/>
  <c r="M22" i="4"/>
  <c r="O22" i="4" s="1"/>
  <c r="L33" i="6"/>
  <c r="L32" i="6"/>
  <c r="D23" i="8"/>
  <c r="D21" i="8"/>
  <c r="L14" i="6"/>
  <c r="D19" i="8"/>
  <c r="L11" i="6"/>
  <c r="D18" i="8"/>
  <c r="D17" i="8"/>
  <c r="J38" i="5"/>
  <c r="J37" i="5"/>
  <c r="J36" i="5"/>
  <c r="J35" i="5"/>
  <c r="J31" i="5"/>
  <c r="J30" i="5"/>
  <c r="J27" i="5"/>
  <c r="J26" i="5"/>
  <c r="J25" i="5"/>
  <c r="J19" i="5"/>
  <c r="J18" i="5"/>
  <c r="J17" i="5"/>
  <c r="J16" i="5"/>
  <c r="J11" i="5"/>
  <c r="J10" i="5"/>
  <c r="J9" i="5"/>
  <c r="H35" i="4"/>
  <c r="J35" i="4" s="1"/>
  <c r="K35" i="4" s="1"/>
  <c r="N35" i="4" s="1"/>
  <c r="H11" i="4"/>
  <c r="J11" i="4" s="1"/>
  <c r="J31" i="6"/>
  <c r="N31" i="6"/>
  <c r="O31" i="6" s="1"/>
  <c r="J32" i="6"/>
  <c r="N32" i="6"/>
  <c r="O32" i="6"/>
  <c r="H30" i="4"/>
  <c r="J30" i="4" s="1"/>
  <c r="H37" i="4"/>
  <c r="J37" i="4" s="1"/>
  <c r="H31" i="4"/>
  <c r="H8" i="4"/>
  <c r="J8" i="4" s="1"/>
  <c r="K8" i="4" s="1"/>
  <c r="H9" i="4"/>
  <c r="J9" i="4" s="1"/>
  <c r="A9" i="4"/>
  <c r="A10" i="4" s="1"/>
  <c r="A13" i="4"/>
  <c r="A14" i="4" s="1"/>
  <c r="A15" i="4" s="1"/>
  <c r="A16" i="4" s="1"/>
  <c r="A17" i="4" s="1"/>
  <c r="A18" i="4" s="1"/>
  <c r="A19" i="4" s="1"/>
  <c r="A20" i="4" s="1"/>
  <c r="A21" i="4" s="1"/>
  <c r="H12" i="4"/>
  <c r="J12" i="4" s="1"/>
  <c r="H13" i="4"/>
  <c r="H14" i="4"/>
  <c r="J14" i="4" s="1"/>
  <c r="H15" i="4"/>
  <c r="J15" i="4" s="1"/>
  <c r="H16" i="4"/>
  <c r="J16" i="4" s="1"/>
  <c r="C30" i="5"/>
  <c r="H30" i="5"/>
  <c r="C31" i="5"/>
  <c r="F31" i="5"/>
  <c r="M31" i="5"/>
  <c r="H10" i="4"/>
  <c r="J10" i="4" s="1"/>
  <c r="H17" i="4"/>
  <c r="H18" i="4"/>
  <c r="J18" i="4" s="1"/>
  <c r="H19" i="4"/>
  <c r="J19" i="4" s="1"/>
  <c r="H20" i="4"/>
  <c r="H21" i="4"/>
  <c r="H34" i="4"/>
  <c r="J34" i="4" s="1"/>
  <c r="K34" i="4" s="1"/>
  <c r="H36" i="4"/>
  <c r="J36" i="4" s="1"/>
  <c r="K36" i="4" s="1"/>
  <c r="F6" i="5"/>
  <c r="F7" i="5"/>
  <c r="L7" i="5" s="1"/>
  <c r="F8" i="5"/>
  <c r="J8" i="5" s="1"/>
  <c r="F9" i="5"/>
  <c r="F10" i="5"/>
  <c r="F11" i="5"/>
  <c r="L14" i="5"/>
  <c r="M14" i="5" s="1"/>
  <c r="F16" i="5"/>
  <c r="F17" i="5"/>
  <c r="L17" i="5"/>
  <c r="F18" i="5"/>
  <c r="M18" i="5"/>
  <c r="F19" i="5"/>
  <c r="L19" i="5"/>
  <c r="F22" i="5"/>
  <c r="L22" i="5" s="1"/>
  <c r="L23" i="5"/>
  <c r="F27" i="5"/>
  <c r="L27" i="5"/>
  <c r="L34" i="5"/>
  <c r="M34" i="5" s="1"/>
  <c r="F35" i="5"/>
  <c r="D16" i="8"/>
  <c r="F36" i="5"/>
  <c r="F37" i="5"/>
  <c r="F38" i="5"/>
  <c r="L38" i="5"/>
  <c r="N7" i="6"/>
  <c r="N8" i="6"/>
  <c r="H17" i="6"/>
  <c r="H18" i="6"/>
  <c r="L18" i="6" s="1"/>
  <c r="H19" i="6"/>
  <c r="N19" i="6" s="1"/>
  <c r="L34" i="6"/>
  <c r="L35" i="6"/>
  <c r="L36" i="6"/>
  <c r="L37" i="6"/>
  <c r="L38" i="6"/>
  <c r="A5" i="8"/>
  <c r="H6" i="5"/>
  <c r="H7" i="5"/>
  <c r="H8" i="5"/>
  <c r="H9" i="5"/>
  <c r="H10" i="5"/>
  <c r="H11" i="5"/>
  <c r="H15" i="5"/>
  <c r="H14" i="5"/>
  <c r="H17" i="5"/>
  <c r="H18" i="5"/>
  <c r="H19" i="5"/>
  <c r="H22" i="5"/>
  <c r="H23" i="5"/>
  <c r="H24" i="5"/>
  <c r="H25" i="5"/>
  <c r="H26" i="5"/>
  <c r="H27" i="5"/>
  <c r="H31" i="5"/>
  <c r="H34" i="5"/>
  <c r="H37" i="5"/>
  <c r="H38" i="5"/>
  <c r="J6" i="6"/>
  <c r="J7" i="6"/>
  <c r="J8" i="6"/>
  <c r="J10" i="6"/>
  <c r="J11" i="6"/>
  <c r="J13" i="6"/>
  <c r="J14" i="6"/>
  <c r="J17" i="6"/>
  <c r="J18" i="6"/>
  <c r="J19" i="6"/>
  <c r="J21" i="6"/>
  <c r="J22" i="6"/>
  <c r="J23" i="6"/>
  <c r="J25" i="6"/>
  <c r="J26" i="6"/>
  <c r="J27" i="6"/>
  <c r="J29" i="6"/>
  <c r="J30" i="6"/>
  <c r="J33" i="6"/>
  <c r="J34" i="6"/>
  <c r="J35" i="6"/>
  <c r="J36" i="6"/>
  <c r="J37" i="6"/>
  <c r="J38" i="6"/>
  <c r="P38" i="4"/>
  <c r="H21" i="5"/>
  <c r="I21" i="5"/>
  <c r="J21" i="5"/>
  <c r="L9" i="5"/>
  <c r="L18" i="5"/>
  <c r="L25" i="5"/>
  <c r="L37" i="5"/>
  <c r="K39" i="5"/>
  <c r="M37" i="5"/>
  <c r="M25" i="5"/>
  <c r="M9" i="5"/>
  <c r="N10" i="6"/>
  <c r="O10" i="6" s="1"/>
  <c r="N11" i="6"/>
  <c r="N13" i="6"/>
  <c r="O13" i="6" s="1"/>
  <c r="N14" i="6"/>
  <c r="N21" i="6"/>
  <c r="O21" i="6"/>
  <c r="N22" i="6"/>
  <c r="O22" i="6"/>
  <c r="N23" i="6"/>
  <c r="O23" i="6" s="1"/>
  <c r="N25" i="6"/>
  <c r="O25" i="6" s="1"/>
  <c r="N26" i="6"/>
  <c r="O26" i="6"/>
  <c r="N27" i="6"/>
  <c r="O27" i="6"/>
  <c r="N29" i="6"/>
  <c r="O29" i="6"/>
  <c r="N30" i="6"/>
  <c r="O30" i="6"/>
  <c r="N33" i="6"/>
  <c r="N34" i="6"/>
  <c r="N35" i="6"/>
  <c r="N36" i="6"/>
  <c r="N37" i="6"/>
  <c r="N38" i="6"/>
  <c r="M39" i="6"/>
  <c r="O38" i="6"/>
  <c r="O37" i="6"/>
  <c r="O36" i="6"/>
  <c r="O35" i="6"/>
  <c r="O34" i="6"/>
  <c r="O33" i="6"/>
  <c r="O14" i="6"/>
  <c r="O11" i="6"/>
  <c r="M26" i="5"/>
  <c r="M27" i="5"/>
  <c r="D22" i="8"/>
  <c r="L10" i="5"/>
  <c r="M17" i="5"/>
  <c r="L31" i="5"/>
  <c r="L11" i="5"/>
  <c r="M38" i="5"/>
  <c r="N18" i="6"/>
  <c r="O18" i="6"/>
  <c r="L30" i="5"/>
  <c r="M30" i="5"/>
  <c r="M15" i="5"/>
  <c r="L15" i="5"/>
  <c r="L24" i="5"/>
  <c r="D15" i="8"/>
  <c r="L26" i="5"/>
  <c r="M11" i="5"/>
  <c r="M10" i="5"/>
  <c r="M19" i="5"/>
  <c r="O19" i="6" l="1"/>
  <c r="L19" i="6"/>
  <c r="L17" i="6"/>
  <c r="D20" i="8" s="1"/>
  <c r="M8" i="5"/>
  <c r="L8" i="5"/>
  <c r="O25" i="4"/>
  <c r="N25" i="4"/>
  <c r="Q25" i="4"/>
  <c r="R25" i="4" s="1"/>
  <c r="D13" i="8"/>
  <c r="M24" i="5"/>
  <c r="D14" i="8"/>
  <c r="O8" i="6"/>
  <c r="O7" i="6"/>
  <c r="N6" i="6"/>
  <c r="O6" i="6" s="1"/>
  <c r="J39" i="6"/>
  <c r="H39" i="6"/>
  <c r="N17" i="6"/>
  <c r="O17" i="6" s="1"/>
  <c r="J39" i="5"/>
  <c r="D12" i="8"/>
  <c r="M23" i="5"/>
  <c r="M22" i="5"/>
  <c r="M7" i="5"/>
  <c r="F39" i="5"/>
  <c r="H39" i="5"/>
  <c r="L6" i="5"/>
  <c r="L39" i="5" s="1"/>
  <c r="J13" i="4"/>
  <c r="K13" i="4" s="1"/>
  <c r="K37" i="4"/>
  <c r="J31" i="4"/>
  <c r="K31" i="4" s="1"/>
  <c r="K30" i="4"/>
  <c r="Q30" i="4" s="1"/>
  <c r="J21" i="4"/>
  <c r="K21" i="4" s="1"/>
  <c r="J20" i="4"/>
  <c r="K20" i="4" s="1"/>
  <c r="K19" i="4"/>
  <c r="M19" i="4" s="1"/>
  <c r="O19" i="4" s="1"/>
  <c r="K18" i="4"/>
  <c r="J17" i="4"/>
  <c r="K17" i="4" s="1"/>
  <c r="K15" i="4"/>
  <c r="Q15" i="4" s="1"/>
  <c r="K14" i="4"/>
  <c r="K12" i="4"/>
  <c r="K11" i="4"/>
  <c r="K10" i="4"/>
  <c r="H38" i="4"/>
  <c r="D10" i="8" s="1"/>
  <c r="K9" i="4"/>
  <c r="M9" i="4" s="1"/>
  <c r="M8" i="4"/>
  <c r="O8" i="4" s="1"/>
  <c r="M34" i="4"/>
  <c r="O34" i="4" s="1"/>
  <c r="N34" i="4"/>
  <c r="Q34" i="4"/>
  <c r="R34" i="4" s="1"/>
  <c r="Q36" i="4"/>
  <c r="R36" i="4" s="1"/>
  <c r="N36" i="4"/>
  <c r="M36" i="4"/>
  <c r="O36" i="4" s="1"/>
  <c r="Q35" i="4"/>
  <c r="R35" i="4" s="1"/>
  <c r="Q8" i="4"/>
  <c r="R8" i="4" s="1"/>
  <c r="K16" i="4"/>
  <c r="M35" i="4"/>
  <c r="O35" i="4" s="1"/>
  <c r="N8" i="4"/>
  <c r="L39" i="6" l="1"/>
  <c r="K38" i="4"/>
  <c r="M6" i="5"/>
  <c r="I39" i="6"/>
  <c r="K39" i="6" s="1"/>
  <c r="N39" i="6"/>
  <c r="O39" i="6" s="1"/>
  <c r="M39" i="5"/>
  <c r="G39" i="5"/>
  <c r="N19" i="4"/>
  <c r="Q13" i="4"/>
  <c r="R13" i="4" s="1"/>
  <c r="M13" i="4"/>
  <c r="O13" i="4" s="1"/>
  <c r="N13" i="4"/>
  <c r="R30" i="4"/>
  <c r="N30" i="4"/>
  <c r="M30" i="4"/>
  <c r="O30" i="4" s="1"/>
  <c r="M21" i="4"/>
  <c r="O21" i="4" s="1"/>
  <c r="N21" i="4"/>
  <c r="Q21" i="4"/>
  <c r="R21" i="4" s="1"/>
  <c r="Q20" i="4"/>
  <c r="R20" i="4" s="1"/>
  <c r="M20" i="4"/>
  <c r="O20" i="4" s="1"/>
  <c r="N20" i="4"/>
  <c r="Q19" i="4"/>
  <c r="R19" i="4" s="1"/>
  <c r="Q18" i="4"/>
  <c r="R18" i="4" s="1"/>
  <c r="N18" i="4"/>
  <c r="M18" i="4"/>
  <c r="O18" i="4" s="1"/>
  <c r="M17" i="4"/>
  <c r="O17" i="4" s="1"/>
  <c r="N17" i="4"/>
  <c r="Q17" i="4"/>
  <c r="R17" i="4" s="1"/>
  <c r="J38" i="4"/>
  <c r="D11" i="8" s="1"/>
  <c r="D24" i="8" s="1"/>
  <c r="M15" i="4"/>
  <c r="O15" i="4" s="1"/>
  <c r="R15" i="4"/>
  <c r="N15" i="4"/>
  <c r="Q14" i="4"/>
  <c r="R14" i="4" s="1"/>
  <c r="M14" i="4"/>
  <c r="O14" i="4" s="1"/>
  <c r="N14" i="4"/>
  <c r="Q12" i="4"/>
  <c r="R12" i="4" s="1"/>
  <c r="N12" i="4"/>
  <c r="M12" i="4"/>
  <c r="O12" i="4" s="1"/>
  <c r="Q10" i="4"/>
  <c r="R10" i="4" s="1"/>
  <c r="M10" i="4"/>
  <c r="O10" i="4" s="1"/>
  <c r="N10" i="4"/>
  <c r="Q9" i="4"/>
  <c r="R9" i="4" s="1"/>
  <c r="O9" i="4"/>
  <c r="N9" i="4"/>
  <c r="M16" i="4"/>
  <c r="Q16" i="4"/>
  <c r="R16" i="4" s="1"/>
  <c r="N16" i="4"/>
  <c r="M38" i="4" l="1"/>
  <c r="Q38" i="4"/>
  <c r="R38" i="4" s="1"/>
  <c r="O16" i="4"/>
  <c r="O38" i="4" s="1"/>
  <c r="D32" i="8"/>
  <c r="D30" i="8"/>
  <c r="L38" i="4" l="1"/>
  <c r="N38" i="4" s="1"/>
</calcChain>
</file>

<file path=xl/sharedStrings.xml><?xml version="1.0" encoding="utf-8"?>
<sst xmlns="http://schemas.openxmlformats.org/spreadsheetml/2006/main" count="134" uniqueCount="77">
  <si>
    <t>Total</t>
  </si>
  <si>
    <t>Administrative</t>
  </si>
  <si>
    <t>%</t>
  </si>
  <si>
    <t>Amount</t>
  </si>
  <si>
    <t>Allocation to Cost Category</t>
  </si>
  <si>
    <t>Line Item Description</t>
  </si>
  <si>
    <t>TOTAL BUDGET</t>
  </si>
  <si>
    <t>% of Time</t>
  </si>
  <si>
    <t>Hourly Rate</t>
  </si>
  <si>
    <t>$ Amount</t>
  </si>
  <si>
    <t>A.  Salaries &amp; Fringe Benefits</t>
  </si>
  <si>
    <t>Total Page 1</t>
  </si>
  <si>
    <t>Description</t>
  </si>
  <si>
    <t>Quantity</t>
  </si>
  <si>
    <t>Unit Price</t>
  </si>
  <si>
    <t>@</t>
  </si>
  <si>
    <t>D.  Equipment Maintenance</t>
  </si>
  <si>
    <t>Address</t>
  </si>
  <si>
    <t>Annual Rent</t>
  </si>
  <si>
    <t xml:space="preserve">Cost per Month </t>
  </si>
  <si>
    <t>No. of Mos</t>
  </si>
  <si>
    <t>Total Page 2</t>
  </si>
  <si>
    <t>No. of Staff</t>
  </si>
  <si>
    <t>Cost per Mile</t>
  </si>
  <si>
    <t>Total Page 3</t>
  </si>
  <si>
    <t>C.  Equipment</t>
  </si>
  <si>
    <t>E.  Premise Rent</t>
  </si>
  <si>
    <t>F.  Utilities</t>
  </si>
  <si>
    <t>L.  Outreach and Recruitment</t>
  </si>
  <si>
    <t>% of</t>
  </si>
  <si>
    <t>H.  Insurance</t>
  </si>
  <si>
    <t>Cost per Month</t>
  </si>
  <si>
    <t>No. of Sites</t>
  </si>
  <si>
    <t>Miles per Mos (4.3 wks.)</t>
  </si>
  <si>
    <t>Miles per Week</t>
  </si>
  <si>
    <t>Total          Salary</t>
  </si>
  <si>
    <t>Total    Benefits</t>
  </si>
  <si>
    <t>Total Hours</t>
  </si>
  <si>
    <t>Administrative              VIII.</t>
  </si>
  <si>
    <t xml:space="preserve"> </t>
  </si>
  <si>
    <t>%   Benefits</t>
  </si>
  <si>
    <t>Budget</t>
  </si>
  <si>
    <t>Balance</t>
  </si>
  <si>
    <t>Programmatic                   IX.</t>
  </si>
  <si>
    <t>% of Budget</t>
  </si>
  <si>
    <t>Approved     Costs</t>
  </si>
  <si>
    <t>Ending     Balance</t>
  </si>
  <si>
    <t>Total          Budget</t>
  </si>
  <si>
    <t>Ending Balances</t>
  </si>
  <si>
    <t>Approved</t>
  </si>
  <si>
    <t>Costs</t>
  </si>
  <si>
    <t>Ending</t>
  </si>
  <si>
    <t>Salaries</t>
  </si>
  <si>
    <t>Fringe Benefits</t>
  </si>
  <si>
    <t>G.  Supplies</t>
  </si>
  <si>
    <t>M.  Participant Related Expenses</t>
  </si>
  <si>
    <t>M. Participant Related Expenses</t>
  </si>
  <si>
    <t>B.  Communications</t>
  </si>
  <si>
    <t>I.  Professional Fees  (Legal/Technology/Payroll)</t>
  </si>
  <si>
    <t>I.   Professional Fees</t>
  </si>
  <si>
    <t>K.  Other Staff Related Costs (Staff Development/Travel/Per Diem)</t>
  </si>
  <si>
    <t>J. Mileage</t>
  </si>
  <si>
    <t>J.  Mileage</t>
  </si>
  <si>
    <t>K. Other Staff Related Costs</t>
  </si>
  <si>
    <t>Percentage of Participant Related Expenses</t>
  </si>
  <si>
    <t xml:space="preserve">Organization Name:   </t>
  </si>
  <si>
    <t>C.  Equipment (List and indicate whether item is leased, rented or purchased.)</t>
  </si>
  <si>
    <t>H.  Insurance (General Liability/Workman's Compensation/Auto/Bonding)</t>
  </si>
  <si>
    <t>L.  Outreach and Recruitment (Itemize)</t>
  </si>
  <si>
    <t>.</t>
  </si>
  <si>
    <t xml:space="preserve">A.  Salaries </t>
  </si>
  <si>
    <t>A.  Fringe Benefits</t>
  </si>
  <si>
    <t>From:    07/01/25   To:    06/30/2026</t>
  </si>
  <si>
    <t>Number of Out of School Youth To be served:</t>
  </si>
  <si>
    <t xml:space="preserve">Total Out of School Youth Program Budget </t>
  </si>
  <si>
    <t>Number of Out of School Youth to be Served</t>
  </si>
  <si>
    <t>Unit Cost per Out of School Youth 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</si>
</sst>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%"/>
    <numFmt numFmtId="167" formatCode="_(&quot;$&quot;* #,##0.000_);_(&quot;$&quot;* \(#,##0.000\);_(&quot;$&quot;* &quot;-&quot;???_);_(@_)"/>
    <numFmt numFmtId="168" formatCode="mm/dd/yy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.5"/>
      <name val="Arial"/>
      <family val="2"/>
    </font>
    <font>
      <b/>
      <u/>
      <sz val="12"/>
      <color indexed="12"/>
      <name val="Arial"/>
      <family val="2"/>
    </font>
    <font>
      <b/>
      <u/>
      <sz val="11"/>
      <color indexed="12"/>
      <name val="Arial"/>
      <family val="2"/>
    </font>
    <font>
      <b/>
      <sz val="9.5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24">
    <xf numFmtId="0" fontId="0" fillId="0" borderId="0" xfId="0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Protection="1">
      <protection locked="0"/>
    </xf>
    <xf numFmtId="0" fontId="4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7" fontId="7" fillId="0" borderId="13" xfId="0" applyNumberFormat="1" applyFont="1" applyBorder="1"/>
    <xf numFmtId="7" fontId="7" fillId="0" borderId="15" xfId="0" applyNumberFormat="1" applyFont="1" applyBorder="1"/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37" fontId="2" fillId="0" borderId="17" xfId="0" applyNumberFormat="1" applyFont="1" applyBorder="1" applyAlignment="1">
      <alignment horizontal="center"/>
    </xf>
    <xf numFmtId="5" fontId="2" fillId="0" borderId="17" xfId="0" applyNumberFormat="1" applyFont="1" applyBorder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9" fontId="2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8" xfId="0" applyFont="1" applyFill="1" applyBorder="1" applyAlignment="1">
      <alignment horizontal="centerContinuous"/>
    </xf>
    <xf numFmtId="0" fontId="8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3" borderId="26" xfId="0" applyFont="1" applyFill="1" applyBorder="1"/>
    <xf numFmtId="0" fontId="8" fillId="3" borderId="2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 wrapText="1"/>
    </xf>
    <xf numFmtId="7" fontId="8" fillId="3" borderId="14" xfId="0" applyNumberFormat="1" applyFont="1" applyFill="1" applyBorder="1" applyAlignment="1">
      <alignment horizontal="center" wrapText="1"/>
    </xf>
    <xf numFmtId="7" fontId="8" fillId="3" borderId="10" xfId="0" applyNumberFormat="1" applyFont="1" applyFill="1" applyBorder="1" applyAlignment="1">
      <alignment horizontal="center" wrapText="1"/>
    </xf>
    <xf numFmtId="7" fontId="7" fillId="3" borderId="28" xfId="0" applyNumberFormat="1" applyFont="1" applyFill="1" applyBorder="1"/>
    <xf numFmtId="7" fontId="7" fillId="3" borderId="29" xfId="0" applyNumberFormat="1" applyFont="1" applyFill="1" applyBorder="1"/>
    <xf numFmtId="10" fontId="7" fillId="3" borderId="4" xfId="0" applyNumberFormat="1" applyFont="1" applyFill="1" applyBorder="1"/>
    <xf numFmtId="0" fontId="7" fillId="2" borderId="31" xfId="0" applyFont="1" applyFill="1" applyBorder="1" applyAlignment="1">
      <alignment horizontal="centerContinuous"/>
    </xf>
    <xf numFmtId="0" fontId="7" fillId="2" borderId="13" xfId="2" applyNumberFormat="1" applyFont="1" applyFill="1" applyBorder="1" applyAlignment="1" applyProtection="1">
      <alignment horizontal="center"/>
    </xf>
    <xf numFmtId="7" fontId="7" fillId="0" borderId="13" xfId="2" applyNumberFormat="1" applyFont="1" applyBorder="1" applyAlignment="1" applyProtection="1"/>
    <xf numFmtId="7" fontId="7" fillId="0" borderId="17" xfId="0" applyNumberFormat="1" applyFont="1" applyBorder="1"/>
    <xf numFmtId="10" fontId="7" fillId="0" borderId="24" xfId="0" applyNumberFormat="1" applyFont="1" applyBorder="1"/>
    <xf numFmtId="44" fontId="7" fillId="2" borderId="13" xfId="2" applyFont="1" applyFill="1" applyBorder="1" applyProtection="1">
      <protection locked="0"/>
    </xf>
    <xf numFmtId="0" fontId="7" fillId="2" borderId="13" xfId="1" applyNumberFormat="1" applyFont="1" applyFill="1" applyBorder="1" applyAlignment="1" applyProtection="1">
      <alignment horizontal="center"/>
      <protection locked="0"/>
    </xf>
    <xf numFmtId="10" fontId="7" fillId="0" borderId="17" xfId="3" applyNumberFormat="1" applyFont="1" applyFill="1" applyBorder="1" applyAlignment="1" applyProtection="1">
      <protection locked="0"/>
    </xf>
    <xf numFmtId="0" fontId="8" fillId="3" borderId="30" xfId="0" applyFont="1" applyFill="1" applyBorder="1"/>
    <xf numFmtId="0" fontId="7" fillId="3" borderId="31" xfId="2" applyNumberFormat="1" applyFont="1" applyFill="1" applyBorder="1" applyProtection="1"/>
    <xf numFmtId="0" fontId="7" fillId="3" borderId="31" xfId="0" applyFont="1" applyFill="1" applyBorder="1"/>
    <xf numFmtId="7" fontId="7" fillId="3" borderId="13" xfId="0" applyNumberFormat="1" applyFont="1" applyFill="1" applyBorder="1"/>
    <xf numFmtId="7" fontId="7" fillId="3" borderId="17" xfId="0" applyNumberFormat="1" applyFont="1" applyFill="1" applyBorder="1"/>
    <xf numFmtId="10" fontId="7" fillId="3" borderId="24" xfId="0" applyNumberFormat="1" applyFont="1" applyFill="1" applyBorder="1"/>
    <xf numFmtId="0" fontId="7" fillId="2" borderId="1" xfId="0" applyFont="1" applyFill="1" applyBorder="1" applyAlignment="1">
      <alignment horizontal="centerContinuous"/>
    </xf>
    <xf numFmtId="0" fontId="7" fillId="2" borderId="0" xfId="0" applyFont="1" applyFill="1" applyAlignment="1">
      <alignment horizontal="centerContinuous" wrapText="1"/>
    </xf>
    <xf numFmtId="0" fontId="7" fillId="2" borderId="13" xfId="0" applyFont="1" applyFill="1" applyBorder="1" applyAlignment="1">
      <alignment horizontal="centerContinuous"/>
    </xf>
    <xf numFmtId="7" fontId="7" fillId="0" borderId="13" xfId="2" applyNumberFormat="1" applyFont="1" applyBorder="1" applyProtection="1"/>
    <xf numFmtId="0" fontId="7" fillId="2" borderId="30" xfId="0" applyFont="1" applyFill="1" applyBorder="1" applyAlignment="1" applyProtection="1">
      <alignment horizontal="center"/>
      <protection locked="0"/>
    </xf>
    <xf numFmtId="167" fontId="7" fillId="2" borderId="13" xfId="2" applyNumberFormat="1" applyFont="1" applyFill="1" applyBorder="1" applyAlignment="1" applyProtection="1"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44" fontId="7" fillId="2" borderId="13" xfId="2" applyFont="1" applyFill="1" applyBorder="1" applyAlignment="1" applyProtection="1">
      <protection locked="0"/>
    </xf>
    <xf numFmtId="0" fontId="7" fillId="3" borderId="2" xfId="2" applyNumberFormat="1" applyFont="1" applyFill="1" applyBorder="1" applyProtection="1"/>
    <xf numFmtId="0" fontId="7" fillId="3" borderId="2" xfId="0" applyFont="1" applyFill="1" applyBorder="1"/>
    <xf numFmtId="0" fontId="7" fillId="3" borderId="0" xfId="2" applyNumberFormat="1" applyFont="1" applyFill="1" applyBorder="1" applyProtection="1"/>
    <xf numFmtId="44" fontId="7" fillId="2" borderId="2" xfId="2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8" fillId="3" borderId="1" xfId="0" applyFont="1" applyFill="1" applyBorder="1"/>
    <xf numFmtId="0" fontId="7" fillId="3" borderId="0" xfId="0" applyFont="1" applyFill="1" applyAlignment="1">
      <alignment wrapText="1"/>
    </xf>
    <xf numFmtId="0" fontId="7" fillId="3" borderId="0" xfId="0" applyFont="1" applyFill="1"/>
    <xf numFmtId="44" fontId="7" fillId="2" borderId="31" xfId="2" applyFont="1" applyFill="1" applyBorder="1" applyProtection="1">
      <protection locked="0"/>
    </xf>
    <xf numFmtId="0" fontId="7" fillId="2" borderId="31" xfId="0" applyFont="1" applyFill="1" applyBorder="1" applyProtection="1">
      <protection locked="0"/>
    </xf>
    <xf numFmtId="165" fontId="7" fillId="2" borderId="31" xfId="1" applyNumberFormat="1" applyFont="1" applyFill="1" applyBorder="1" applyProtection="1">
      <protection locked="0"/>
    </xf>
    <xf numFmtId="0" fontId="7" fillId="2" borderId="30" xfId="0" applyFont="1" applyFill="1" applyBorder="1" applyAlignment="1" applyProtection="1">
      <alignment horizontal="left" indent="1"/>
      <protection locked="0"/>
    </xf>
    <xf numFmtId="7" fontId="7" fillId="0" borderId="33" xfId="0" applyNumberFormat="1" applyFont="1" applyBorder="1"/>
    <xf numFmtId="10" fontId="7" fillId="0" borderId="21" xfId="0" applyNumberFormat="1" applyFont="1" applyBorder="1"/>
    <xf numFmtId="7" fontId="8" fillId="0" borderId="35" xfId="0" applyNumberFormat="1" applyFont="1" applyBorder="1"/>
    <xf numFmtId="7" fontId="8" fillId="0" borderId="36" xfId="0" applyNumberFormat="1" applyFont="1" applyBorder="1"/>
    <xf numFmtId="10" fontId="7" fillId="0" borderId="16" xfId="0" applyNumberFormat="1" applyFont="1" applyBorder="1"/>
    <xf numFmtId="44" fontId="10" fillId="0" borderId="0" xfId="2" applyFont="1" applyFill="1" applyBorder="1" applyProtection="1">
      <protection locked="0"/>
    </xf>
    <xf numFmtId="166" fontId="10" fillId="0" borderId="0" xfId="3" applyFont="1" applyFill="1" applyBorder="1" applyProtection="1">
      <protection locked="0"/>
    </xf>
    <xf numFmtId="9" fontId="10" fillId="0" borderId="0" xfId="0" applyNumberFormat="1" applyFont="1" applyAlignment="1" applyProtection="1">
      <alignment horizontal="center"/>
      <protection locked="0"/>
    </xf>
    <xf numFmtId="9" fontId="10" fillId="0" borderId="0" xfId="0" applyNumberFormat="1" applyFont="1"/>
    <xf numFmtId="44" fontId="10" fillId="0" borderId="0" xfId="0" applyNumberFormat="1" applyFont="1" applyProtection="1">
      <protection locked="0"/>
    </xf>
    <xf numFmtId="44" fontId="10" fillId="0" borderId="0" xfId="0" applyNumberFormat="1" applyFont="1"/>
    <xf numFmtId="9" fontId="7" fillId="0" borderId="0" xfId="0" applyNumberFormat="1" applyFont="1" applyAlignment="1">
      <alignment horizontal="center"/>
    </xf>
    <xf numFmtId="9" fontId="7" fillId="0" borderId="0" xfId="0" applyNumberFormat="1" applyFont="1"/>
    <xf numFmtId="0" fontId="8" fillId="2" borderId="34" xfId="0" applyFont="1" applyFill="1" applyBorder="1" applyAlignment="1">
      <alignment horizontal="centerContinuous"/>
    </xf>
    <xf numFmtId="0" fontId="7" fillId="2" borderId="34" xfId="0" applyFont="1" applyFill="1" applyBorder="1" applyAlignment="1">
      <alignment horizontal="centerContinuous"/>
    </xf>
    <xf numFmtId="0" fontId="7" fillId="2" borderId="37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Continuous" wrapText="1"/>
      <protection locked="0"/>
    </xf>
    <xf numFmtId="0" fontId="8" fillId="2" borderId="39" xfId="0" applyFont="1" applyFill="1" applyBorder="1" applyAlignment="1">
      <alignment horizontal="centerContinuous" wrapText="1"/>
    </xf>
    <xf numFmtId="0" fontId="8" fillId="2" borderId="40" xfId="0" applyFont="1" applyFill="1" applyBorder="1" applyAlignment="1" applyProtection="1">
      <alignment horizontal="centerContinuous" wrapText="1"/>
      <protection locked="0"/>
    </xf>
    <xf numFmtId="0" fontId="8" fillId="2" borderId="41" xfId="0" applyFont="1" applyFill="1" applyBorder="1" applyAlignment="1">
      <alignment horizontal="center" wrapText="1"/>
    </xf>
    <xf numFmtId="0" fontId="8" fillId="3" borderId="42" xfId="0" applyFont="1" applyFill="1" applyBorder="1"/>
    <xf numFmtId="0" fontId="8" fillId="3" borderId="26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Continuous"/>
    </xf>
    <xf numFmtId="0" fontId="7" fillId="0" borderId="13" xfId="2" applyNumberFormat="1" applyFont="1" applyBorder="1" applyAlignment="1" applyProtection="1">
      <alignment horizontal="center"/>
    </xf>
    <xf numFmtId="0" fontId="7" fillId="0" borderId="13" xfId="0" applyFont="1" applyBorder="1" applyAlignment="1">
      <alignment horizontal="center"/>
    </xf>
    <xf numFmtId="37" fontId="7" fillId="2" borderId="13" xfId="2" applyNumberFormat="1" applyFont="1" applyFill="1" applyBorder="1" applyAlignment="1" applyProtection="1">
      <protection locked="0"/>
    </xf>
    <xf numFmtId="0" fontId="8" fillId="3" borderId="43" xfId="0" applyFont="1" applyFill="1" applyBorder="1"/>
    <xf numFmtId="10" fontId="7" fillId="3" borderId="17" xfId="0" applyNumberFormat="1" applyFont="1" applyFill="1" applyBorder="1"/>
    <xf numFmtId="0" fontId="7" fillId="2" borderId="13" xfId="2" applyNumberFormat="1" applyFont="1" applyFill="1" applyBorder="1" applyAlignment="1" applyProtection="1">
      <alignment horizontal="center" wrapText="1"/>
    </xf>
    <xf numFmtId="10" fontId="7" fillId="0" borderId="17" xfId="3" applyNumberFormat="1" applyFont="1" applyFill="1" applyBorder="1" applyAlignment="1" applyProtection="1"/>
    <xf numFmtId="0" fontId="8" fillId="3" borderId="43" xfId="0" applyFont="1" applyFill="1" applyBorder="1" applyAlignment="1">
      <alignment wrapText="1"/>
    </xf>
    <xf numFmtId="0" fontId="7" fillId="3" borderId="30" xfId="2" applyNumberFormat="1" applyFont="1" applyFill="1" applyBorder="1" applyAlignment="1" applyProtection="1"/>
    <xf numFmtId="0" fontId="7" fillId="3" borderId="0" xfId="2" applyNumberFormat="1" applyFont="1" applyFill="1" applyBorder="1" applyAlignment="1" applyProtection="1"/>
    <xf numFmtId="0" fontId="8" fillId="3" borderId="22" xfId="0" applyFont="1" applyFill="1" applyBorder="1"/>
    <xf numFmtId="0" fontId="7" fillId="3" borderId="13" xfId="0" applyFont="1" applyFill="1" applyBorder="1"/>
    <xf numFmtId="0" fontId="7" fillId="3" borderId="30" xfId="2" applyNumberFormat="1" applyFont="1" applyFill="1" applyBorder="1" applyProtection="1"/>
    <xf numFmtId="0" fontId="7" fillId="0" borderId="11" xfId="0" applyFont="1" applyBorder="1" applyAlignment="1">
      <alignment horizontal="centerContinuous" wrapText="1"/>
    </xf>
    <xf numFmtId="0" fontId="7" fillId="0" borderId="11" xfId="0" applyFont="1" applyBorder="1" applyAlignment="1" applyProtection="1">
      <alignment horizontal="left" wrapText="1" indent="1"/>
      <protection locked="0"/>
    </xf>
    <xf numFmtId="44" fontId="7" fillId="0" borderId="13" xfId="2" applyFont="1" applyBorder="1" applyAlignment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8" fillId="4" borderId="22" xfId="0" applyFont="1" applyFill="1" applyBorder="1"/>
    <xf numFmtId="0" fontId="7" fillId="4" borderId="30" xfId="0" applyFont="1" applyFill="1" applyBorder="1"/>
    <xf numFmtId="0" fontId="7" fillId="4" borderId="31" xfId="2" applyNumberFormat="1" applyFont="1" applyFill="1" applyBorder="1" applyProtection="1"/>
    <xf numFmtId="0" fontId="7" fillId="0" borderId="44" xfId="0" applyFont="1" applyBorder="1" applyAlignment="1">
      <alignment horizontal="centerContinuous"/>
    </xf>
    <xf numFmtId="0" fontId="7" fillId="0" borderId="11" xfId="0" applyFont="1" applyBorder="1" applyAlignment="1" applyProtection="1">
      <alignment horizontal="left" indent="1"/>
      <protection locked="0"/>
    </xf>
    <xf numFmtId="0" fontId="7" fillId="0" borderId="13" xfId="2" applyNumberFormat="1" applyFont="1" applyBorder="1" applyAlignment="1" applyProtection="1">
      <alignment horizontal="centerContinuous"/>
      <protection locked="0"/>
    </xf>
    <xf numFmtId="10" fontId="7" fillId="0" borderId="32" xfId="0" applyNumberFormat="1" applyFont="1" applyBorder="1"/>
    <xf numFmtId="10" fontId="8" fillId="0" borderId="16" xfId="0" applyNumberFormat="1" applyFont="1" applyBorder="1"/>
    <xf numFmtId="0" fontId="12" fillId="0" borderId="0" xfId="0" applyFont="1"/>
    <xf numFmtId="0" fontId="3" fillId="0" borderId="0" xfId="0" applyFont="1"/>
    <xf numFmtId="0" fontId="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/>
    <xf numFmtId="0" fontId="12" fillId="0" borderId="0" xfId="0" applyFont="1" applyProtection="1">
      <protection locked="0"/>
    </xf>
    <xf numFmtId="0" fontId="12" fillId="0" borderId="34" xfId="0" applyFont="1" applyBorder="1" applyAlignment="1">
      <alignment horizontal="centerContinuous"/>
    </xf>
    <xf numFmtId="0" fontId="12" fillId="0" borderId="18" xfId="0" applyFont="1" applyBorder="1" applyAlignment="1">
      <alignment horizontal="centerContinuous"/>
    </xf>
    <xf numFmtId="0" fontId="15" fillId="2" borderId="45" xfId="0" applyFont="1" applyFill="1" applyBorder="1" applyAlignment="1">
      <alignment horizontal="centerContinuous"/>
    </xf>
    <xf numFmtId="0" fontId="12" fillId="2" borderId="34" xfId="0" applyFont="1" applyFill="1" applyBorder="1" applyAlignment="1">
      <alignment horizontal="centerContinuous"/>
    </xf>
    <xf numFmtId="0" fontId="12" fillId="2" borderId="18" xfId="0" applyFont="1" applyFill="1" applyBorder="1" applyAlignment="1">
      <alignment horizontal="centerContinuous"/>
    </xf>
    <xf numFmtId="44" fontId="15" fillId="2" borderId="35" xfId="2" applyFont="1" applyFill="1" applyBorder="1" applyAlignment="1" applyProtection="1">
      <alignment horizontal="centerContinuous" wrapText="1"/>
    </xf>
    <xf numFmtId="44" fontId="15" fillId="2" borderId="18" xfId="2" applyFont="1" applyFill="1" applyBorder="1" applyAlignment="1" applyProtection="1">
      <alignment horizontal="centerContinuous"/>
    </xf>
    <xf numFmtId="0" fontId="15" fillId="2" borderId="45" xfId="0" applyFont="1" applyFill="1" applyBorder="1" applyAlignment="1">
      <alignment horizontal="centerContinuous" wrapText="1"/>
    </xf>
    <xf numFmtId="0" fontId="15" fillId="2" borderId="18" xfId="0" applyFont="1" applyFill="1" applyBorder="1" applyAlignment="1">
      <alignment horizontal="centerContinuous" wrapText="1"/>
    </xf>
    <xf numFmtId="0" fontId="15" fillId="2" borderId="7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1" fillId="0" borderId="11" xfId="0" applyFont="1" applyBorder="1"/>
    <xf numFmtId="44" fontId="11" fillId="0" borderId="17" xfId="2" applyFont="1" applyFill="1" applyBorder="1" applyAlignment="1" applyProtection="1">
      <protection locked="0"/>
    </xf>
    <xf numFmtId="10" fontId="11" fillId="0" borderId="13" xfId="0" applyNumberFormat="1" applyFont="1" applyBorder="1" applyProtection="1">
      <protection locked="0"/>
    </xf>
    <xf numFmtId="10" fontId="12" fillId="0" borderId="17" xfId="3" applyNumberFormat="1" applyFont="1" applyFill="1" applyBorder="1" applyAlignment="1" applyProtection="1">
      <protection locked="0"/>
    </xf>
    <xf numFmtId="7" fontId="12" fillId="0" borderId="24" xfId="2" applyNumberFormat="1" applyFont="1" applyFill="1" applyBorder="1" applyAlignment="1" applyProtection="1"/>
    <xf numFmtId="10" fontId="12" fillId="0" borderId="11" xfId="3" applyNumberFormat="1" applyFont="1" applyBorder="1" applyAlignment="1"/>
    <xf numFmtId="7" fontId="12" fillId="0" borderId="24" xfId="2" applyNumberFormat="1" applyFont="1" applyBorder="1" applyAlignment="1" applyProtection="1"/>
    <xf numFmtId="44" fontId="12" fillId="0" borderId="11" xfId="2" applyFont="1" applyFill="1" applyBorder="1" applyAlignment="1" applyProtection="1"/>
    <xf numFmtId="7" fontId="12" fillId="0" borderId="13" xfId="2" applyNumberFormat="1" applyFont="1" applyFill="1" applyBorder="1" applyAlignment="1" applyProtection="1"/>
    <xf numFmtId="10" fontId="12" fillId="0" borderId="24" xfId="2" applyNumberFormat="1" applyFont="1" applyFill="1" applyBorder="1" applyAlignment="1" applyProtection="1"/>
    <xf numFmtId="10" fontId="12" fillId="0" borderId="12" xfId="2" applyNumberFormat="1" applyFont="1" applyFill="1" applyBorder="1" applyAlignment="1" applyProtection="1"/>
    <xf numFmtId="7" fontId="15" fillId="0" borderId="9" xfId="2" applyNumberFormat="1" applyFont="1" applyFill="1" applyBorder="1" applyAlignment="1" applyProtection="1"/>
    <xf numFmtId="10" fontId="15" fillId="0" borderId="7" xfId="3" applyNumberFormat="1" applyFont="1" applyFill="1" applyBorder="1" applyAlignment="1" applyProtection="1"/>
    <xf numFmtId="7" fontId="15" fillId="2" borderId="7" xfId="0" applyNumberFormat="1" applyFont="1" applyFill="1" applyBorder="1"/>
    <xf numFmtId="7" fontId="15" fillId="2" borderId="8" xfId="0" applyNumberFormat="1" applyFont="1" applyFill="1" applyBorder="1"/>
    <xf numFmtId="10" fontId="15" fillId="0" borderId="16" xfId="2" applyNumberFormat="1" applyFont="1" applyFill="1" applyBorder="1" applyAlignment="1" applyProtection="1"/>
    <xf numFmtId="0" fontId="2" fillId="2" borderId="46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30" xfId="0" applyFont="1" applyBorder="1" applyAlignment="1" applyProtection="1">
      <alignment horizontal="left"/>
      <protection locked="0"/>
    </xf>
    <xf numFmtId="0" fontId="11" fillId="0" borderId="31" xfId="0" applyFont="1" applyBorder="1" applyAlignment="1" applyProtection="1">
      <alignment horizontal="left"/>
      <protection locked="0"/>
    </xf>
    <xf numFmtId="0" fontId="11" fillId="0" borderId="30" xfId="0" applyFont="1" applyBorder="1" applyProtection="1">
      <protection locked="0"/>
    </xf>
    <xf numFmtId="0" fontId="11" fillId="0" borderId="31" xfId="0" applyFont="1" applyBorder="1" applyProtection="1">
      <protection locked="0"/>
    </xf>
    <xf numFmtId="0" fontId="1" fillId="0" borderId="11" xfId="0" applyFont="1" applyBorder="1" applyAlignment="1" applyProtection="1">
      <alignment horizontal="left" indent="1"/>
      <protection locked="0"/>
    </xf>
    <xf numFmtId="0" fontId="1" fillId="0" borderId="11" xfId="0" applyFont="1" applyBorder="1" applyAlignment="1" applyProtection="1">
      <alignment horizontal="left" wrapText="1" indent="1"/>
      <protection locked="0"/>
    </xf>
    <xf numFmtId="0" fontId="1" fillId="2" borderId="26" xfId="0" applyFont="1" applyFill="1" applyBorder="1" applyAlignment="1" applyProtection="1">
      <alignment horizontal="left" indent="1"/>
      <protection locked="0"/>
    </xf>
    <xf numFmtId="0" fontId="1" fillId="2" borderId="30" xfId="0" applyFont="1" applyFill="1" applyBorder="1" applyAlignment="1" applyProtection="1">
      <alignment horizontal="left" indent="1"/>
      <protection locked="0"/>
    </xf>
    <xf numFmtId="0" fontId="1" fillId="0" borderId="0" xfId="0" applyFont="1"/>
    <xf numFmtId="0" fontId="17" fillId="2" borderId="30" xfId="0" applyFont="1" applyFill="1" applyBorder="1" applyAlignment="1" applyProtection="1">
      <alignment horizontal="left" indent="1"/>
      <protection locked="0"/>
    </xf>
    <xf numFmtId="0" fontId="16" fillId="0" borderId="0" xfId="0" applyFont="1" applyProtection="1">
      <protection locked="0"/>
    </xf>
    <xf numFmtId="7" fontId="11" fillId="0" borderId="13" xfId="0" applyNumberFormat="1" applyFont="1" applyBorder="1" applyAlignment="1">
      <alignment horizontal="center"/>
    </xf>
    <xf numFmtId="0" fontId="1" fillId="2" borderId="13" xfId="1" applyNumberFormat="1" applyFont="1" applyFill="1" applyBorder="1" applyAlignment="1" applyProtection="1">
      <alignment horizontal="center"/>
      <protection locked="0"/>
    </xf>
    <xf numFmtId="44" fontId="1" fillId="2" borderId="31" xfId="2" applyFont="1" applyFill="1" applyBorder="1" applyProtection="1">
      <protection locked="0"/>
    </xf>
    <xf numFmtId="44" fontId="7" fillId="0" borderId="31" xfId="2" applyFont="1" applyFill="1" applyBorder="1" applyProtection="1">
      <protection locked="0"/>
    </xf>
    <xf numFmtId="0" fontId="7" fillId="0" borderId="31" xfId="0" applyFont="1" applyBorder="1" applyProtection="1">
      <protection locked="0"/>
    </xf>
    <xf numFmtId="165" fontId="7" fillId="0" borderId="31" xfId="1" applyNumberFormat="1" applyFont="1" applyFill="1" applyBorder="1" applyProtection="1">
      <protection locked="0"/>
    </xf>
    <xf numFmtId="0" fontId="2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0" fontId="15" fillId="2" borderId="25" xfId="0" applyNumberFormat="1" applyFont="1" applyFill="1" applyBorder="1"/>
    <xf numFmtId="0" fontId="2" fillId="2" borderId="30" xfId="0" applyFont="1" applyFill="1" applyBorder="1"/>
    <xf numFmtId="0" fontId="11" fillId="2" borderId="31" xfId="0" applyFont="1" applyFill="1" applyBorder="1"/>
    <xf numFmtId="44" fontId="11" fillId="2" borderId="31" xfId="0" applyNumberFormat="1" applyFont="1" applyFill="1" applyBorder="1"/>
    <xf numFmtId="0" fontId="7" fillId="0" borderId="44" xfId="0" applyFont="1" applyBorder="1" applyAlignment="1" applyProtection="1">
      <alignment horizontal="left" indent="1"/>
      <protection locked="0"/>
    </xf>
    <xf numFmtId="44" fontId="7" fillId="0" borderId="47" xfId="2" applyFont="1" applyBorder="1" applyAlignment="1" applyProtection="1">
      <protection locked="0"/>
    </xf>
    <xf numFmtId="0" fontId="7" fillId="0" borderId="47" xfId="2" applyNumberFormat="1" applyFont="1" applyBorder="1" applyAlignment="1" applyProtection="1">
      <alignment horizontal="centerContinuous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8" fillId="2" borderId="30" xfId="0" applyFont="1" applyFill="1" applyBorder="1"/>
    <xf numFmtId="0" fontId="7" fillId="2" borderId="31" xfId="0" applyFont="1" applyFill="1" applyBorder="1"/>
    <xf numFmtId="7" fontId="8" fillId="2" borderId="17" xfId="2" applyNumberFormat="1" applyFont="1" applyFill="1" applyBorder="1" applyAlignment="1" applyProtection="1"/>
    <xf numFmtId="0" fontId="11" fillId="2" borderId="30" xfId="0" applyFont="1" applyFill="1" applyBorder="1"/>
    <xf numFmtId="7" fontId="2" fillId="2" borderId="13" xfId="0" applyNumberFormat="1" applyFont="1" applyFill="1" applyBorder="1"/>
    <xf numFmtId="0" fontId="7" fillId="2" borderId="31" xfId="2" applyNumberFormat="1" applyFont="1" applyFill="1" applyBorder="1" applyAlignment="1" applyProtection="1">
      <alignment horizontal="center"/>
    </xf>
    <xf numFmtId="164" fontId="7" fillId="2" borderId="31" xfId="0" applyNumberFormat="1" applyFont="1" applyFill="1" applyBorder="1" applyProtection="1">
      <protection locked="0"/>
    </xf>
    <xf numFmtId="164" fontId="7" fillId="2" borderId="2" xfId="0" applyNumberFormat="1" applyFont="1" applyFill="1" applyBorder="1" applyProtection="1">
      <protection locked="0"/>
    </xf>
    <xf numFmtId="164" fontId="7" fillId="2" borderId="31" xfId="2" applyNumberFormat="1" applyFont="1" applyFill="1" applyBorder="1" applyProtection="1">
      <protection locked="0"/>
    </xf>
    <xf numFmtId="0" fontId="7" fillId="0" borderId="30" xfId="0" applyFont="1" applyBorder="1" applyAlignment="1">
      <alignment horizontal="center"/>
    </xf>
    <xf numFmtId="164" fontId="7" fillId="0" borderId="30" xfId="3" applyNumberFormat="1" applyFont="1" applyBorder="1" applyAlignment="1" applyProtection="1">
      <protection locked="0"/>
    </xf>
    <xf numFmtId="164" fontId="7" fillId="0" borderId="19" xfId="3" applyNumberFormat="1" applyFont="1" applyBorder="1" applyAlignment="1" applyProtection="1">
      <protection locked="0"/>
    </xf>
    <xf numFmtId="10" fontId="8" fillId="3" borderId="51" xfId="0" applyNumberFormat="1" applyFont="1" applyFill="1" applyBorder="1" applyAlignment="1">
      <alignment horizontal="center" wrapText="1"/>
    </xf>
    <xf numFmtId="10" fontId="7" fillId="0" borderId="17" xfId="0" applyNumberFormat="1" applyFont="1" applyBorder="1"/>
    <xf numFmtId="10" fontId="7" fillId="0" borderId="17" xfId="3" applyNumberFormat="1" applyFont="1" applyBorder="1" applyAlignment="1" applyProtection="1"/>
    <xf numFmtId="10" fontId="7" fillId="0" borderId="48" xfId="3" applyNumberFormat="1" applyFont="1" applyFill="1" applyBorder="1" applyAlignment="1" applyProtection="1">
      <protection locked="0"/>
    </xf>
    <xf numFmtId="10" fontId="8" fillId="2" borderId="17" xfId="0" applyNumberFormat="1" applyFont="1" applyFill="1" applyBorder="1"/>
    <xf numFmtId="7" fontId="7" fillId="0" borderId="13" xfId="2" applyNumberFormat="1" applyFont="1" applyBorder="1" applyAlignment="1" applyProtection="1">
      <protection locked="0"/>
    </xf>
    <xf numFmtId="7" fontId="7" fillId="3" borderId="13" xfId="2" applyNumberFormat="1" applyFont="1" applyFill="1" applyBorder="1" applyAlignment="1" applyProtection="1"/>
    <xf numFmtId="7" fontId="8" fillId="2" borderId="13" xfId="2" applyNumberFormat="1" applyFont="1" applyFill="1" applyBorder="1" applyAlignment="1" applyProtection="1"/>
    <xf numFmtId="7" fontId="1" fillId="0" borderId="13" xfId="2" applyNumberFormat="1" applyFont="1" applyBorder="1" applyAlignment="1" applyProtection="1"/>
    <xf numFmtId="0" fontId="7" fillId="3" borderId="13" xfId="2" applyNumberFormat="1" applyFont="1" applyFill="1" applyBorder="1" applyAlignment="1" applyProtection="1"/>
    <xf numFmtId="7" fontId="7" fillId="0" borderId="30" xfId="0" applyNumberFormat="1" applyFont="1" applyBorder="1"/>
    <xf numFmtId="7" fontId="7" fillId="0" borderId="30" xfId="2" applyNumberFormat="1" applyFont="1" applyFill="1" applyBorder="1" applyAlignment="1" applyProtection="1"/>
    <xf numFmtId="10" fontId="7" fillId="0" borderId="13" xfId="0" applyNumberFormat="1" applyFont="1" applyBorder="1"/>
    <xf numFmtId="10" fontId="7" fillId="0" borderId="13" xfId="3" applyNumberFormat="1" applyFont="1" applyBorder="1" applyAlignment="1"/>
    <xf numFmtId="7" fontId="7" fillId="3" borderId="31" xfId="0" applyNumberFormat="1" applyFont="1" applyFill="1" applyBorder="1"/>
    <xf numFmtId="7" fontId="7" fillId="0" borderId="30" xfId="2" applyNumberFormat="1" applyFont="1" applyBorder="1" applyAlignment="1" applyProtection="1"/>
    <xf numFmtId="7" fontId="7" fillId="0" borderId="19" xfId="2" applyNumberFormat="1" applyFont="1" applyFill="1" applyBorder="1" applyAlignment="1" applyProtection="1"/>
    <xf numFmtId="7" fontId="8" fillId="2" borderId="31" xfId="2" applyNumberFormat="1" applyFont="1" applyFill="1" applyBorder="1" applyAlignment="1" applyProtection="1"/>
    <xf numFmtId="10" fontId="7" fillId="3" borderId="13" xfId="0" applyNumberFormat="1" applyFont="1" applyFill="1" applyBorder="1"/>
    <xf numFmtId="10" fontId="7" fillId="0" borderId="13" xfId="3" applyNumberFormat="1" applyFont="1" applyBorder="1" applyAlignment="1" applyProtection="1"/>
    <xf numFmtId="10" fontId="1" fillId="0" borderId="13" xfId="3" applyNumberFormat="1" applyFont="1" applyBorder="1" applyAlignment="1"/>
    <xf numFmtId="10" fontId="8" fillId="2" borderId="13" xfId="0" applyNumberFormat="1" applyFont="1" applyFill="1" applyBorder="1"/>
    <xf numFmtId="7" fontId="8" fillId="3" borderId="10" xfId="0" applyNumberFormat="1" applyFont="1" applyFill="1" applyBorder="1" applyAlignment="1">
      <alignment wrapText="1"/>
    </xf>
    <xf numFmtId="0" fontId="8" fillId="2" borderId="38" xfId="0" applyFont="1" applyFill="1" applyBorder="1" applyAlignment="1" applyProtection="1">
      <alignment horizontal="center" wrapText="1"/>
      <protection locked="0"/>
    </xf>
    <xf numFmtId="0" fontId="8" fillId="2" borderId="38" xfId="2" applyNumberFormat="1" applyFont="1" applyFill="1" applyBorder="1" applyAlignment="1">
      <alignment horizontal="centerContinuous"/>
    </xf>
    <xf numFmtId="0" fontId="7" fillId="2" borderId="38" xfId="2" applyNumberFormat="1" applyFont="1" applyFill="1" applyBorder="1" applyAlignment="1">
      <alignment horizontal="centerContinuous"/>
    </xf>
    <xf numFmtId="0" fontId="8" fillId="2" borderId="40" xfId="0" applyFont="1" applyFill="1" applyBorder="1" applyAlignment="1">
      <alignment horizontal="center" wrapText="1"/>
    </xf>
    <xf numFmtId="0" fontId="8" fillId="2" borderId="54" xfId="0" applyFont="1" applyFill="1" applyBorder="1" applyAlignment="1" applyProtection="1">
      <alignment horizontal="center" wrapText="1"/>
      <protection locked="0"/>
    </xf>
    <xf numFmtId="0" fontId="8" fillId="2" borderId="54" xfId="0" applyFont="1" applyFill="1" applyBorder="1" applyAlignment="1">
      <alignment horizontal="centerContinuous"/>
    </xf>
    <xf numFmtId="0" fontId="8" fillId="2" borderId="55" xfId="0" applyFont="1" applyFill="1" applyBorder="1" applyAlignment="1" applyProtection="1">
      <alignment horizontal="center" wrapText="1"/>
      <protection locked="0"/>
    </xf>
    <xf numFmtId="0" fontId="8" fillId="2" borderId="55" xfId="0" applyFont="1" applyFill="1" applyBorder="1" applyAlignment="1">
      <alignment horizontal="center" wrapText="1"/>
    </xf>
    <xf numFmtId="0" fontId="8" fillId="2" borderId="37" xfId="0" applyFont="1" applyFill="1" applyBorder="1" applyProtection="1">
      <protection locked="0"/>
    </xf>
    <xf numFmtId="44" fontId="7" fillId="2" borderId="57" xfId="2" applyFont="1" applyFill="1" applyBorder="1" applyAlignment="1" applyProtection="1">
      <alignment horizontal="centerContinuous"/>
    </xf>
    <xf numFmtId="0" fontId="8" fillId="2" borderId="46" xfId="0" applyFont="1" applyFill="1" applyBorder="1" applyAlignment="1" applyProtection="1">
      <alignment horizontal="left"/>
      <protection locked="0"/>
    </xf>
    <xf numFmtId="0" fontId="7" fillId="2" borderId="30" xfId="2" applyNumberFormat="1" applyFont="1" applyFill="1" applyBorder="1" applyAlignment="1" applyProtection="1">
      <alignment horizontal="center"/>
    </xf>
    <xf numFmtId="164" fontId="7" fillId="2" borderId="30" xfId="3" applyNumberFormat="1" applyFont="1" applyFill="1" applyBorder="1" applyAlignment="1" applyProtection="1">
      <alignment horizontal="center"/>
      <protection locked="0"/>
    </xf>
    <xf numFmtId="164" fontId="7" fillId="2" borderId="31" xfId="3" applyNumberFormat="1" applyFont="1" applyFill="1" applyBorder="1" applyAlignment="1" applyProtection="1">
      <alignment horizontal="center"/>
      <protection locked="0"/>
    </xf>
    <xf numFmtId="9" fontId="8" fillId="2" borderId="58" xfId="2" applyNumberFormat="1" applyFont="1" applyFill="1" applyBorder="1" applyAlignment="1">
      <alignment horizontal="centerContinuous"/>
    </xf>
    <xf numFmtId="9" fontId="8" fillId="2" borderId="50" xfId="0" applyNumberFormat="1" applyFont="1" applyFill="1" applyBorder="1" applyAlignment="1">
      <alignment horizontal="center" wrapText="1"/>
    </xf>
    <xf numFmtId="10" fontId="7" fillId="3" borderId="17" xfId="3" applyNumberFormat="1" applyFont="1" applyFill="1" applyBorder="1" applyAlignment="1" applyProtection="1"/>
    <xf numFmtId="7" fontId="7" fillId="0" borderId="13" xfId="0" applyNumberFormat="1" applyFont="1" applyBorder="1" applyProtection="1">
      <protection locked="0"/>
    </xf>
    <xf numFmtId="7" fontId="7" fillId="3" borderId="13" xfId="2" applyNumberFormat="1" applyFont="1" applyFill="1" applyBorder="1" applyProtection="1"/>
    <xf numFmtId="7" fontId="8" fillId="2" borderId="13" xfId="2" applyNumberFormat="1" applyFont="1" applyFill="1" applyBorder="1" applyProtection="1"/>
    <xf numFmtId="0" fontId="8" fillId="2" borderId="59" xfId="0" applyFont="1" applyFill="1" applyBorder="1" applyAlignment="1">
      <alignment horizontal="center" wrapText="1"/>
    </xf>
    <xf numFmtId="7" fontId="8" fillId="3" borderId="26" xfId="0" applyNumberFormat="1" applyFont="1" applyFill="1" applyBorder="1" applyAlignment="1">
      <alignment horizontal="center" wrapText="1"/>
    </xf>
    <xf numFmtId="7" fontId="7" fillId="3" borderId="30" xfId="2" applyNumberFormat="1" applyFont="1" applyFill="1" applyBorder="1" applyAlignment="1" applyProtection="1"/>
    <xf numFmtId="7" fontId="7" fillId="3" borderId="30" xfId="0" applyNumberFormat="1" applyFont="1" applyFill="1" applyBorder="1"/>
    <xf numFmtId="10" fontId="7" fillId="3" borderId="13" xfId="3" applyNumberFormat="1" applyFont="1" applyFill="1" applyBorder="1" applyAlignment="1" applyProtection="1"/>
    <xf numFmtId="10" fontId="1" fillId="0" borderId="13" xfId="3" applyNumberFormat="1" applyFont="1" applyBorder="1" applyAlignment="1" applyProtection="1"/>
    <xf numFmtId="10" fontId="7" fillId="0" borderId="13" xfId="3" applyNumberFormat="1" applyFont="1" applyFill="1" applyBorder="1" applyAlignment="1" applyProtection="1"/>
    <xf numFmtId="10" fontId="8" fillId="2" borderId="13" xfId="3" applyNumberFormat="1" applyFont="1" applyFill="1" applyBorder="1" applyAlignment="1" applyProtection="1"/>
    <xf numFmtId="0" fontId="7" fillId="2" borderId="19" xfId="0" applyFont="1" applyFill="1" applyBorder="1" applyAlignment="1" applyProtection="1">
      <alignment horizontal="left" indent="1"/>
      <protection locked="0"/>
    </xf>
    <xf numFmtId="44" fontId="7" fillId="2" borderId="20" xfId="2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165" fontId="7" fillId="2" borderId="20" xfId="1" applyNumberFormat="1" applyFont="1" applyFill="1" applyBorder="1" applyProtection="1">
      <protection locked="0"/>
    </xf>
    <xf numFmtId="7" fontId="7" fillId="0" borderId="47" xfId="0" applyNumberFormat="1" applyFont="1" applyBorder="1" applyProtection="1">
      <protection locked="0"/>
    </xf>
    <xf numFmtId="10" fontId="7" fillId="0" borderId="47" xfId="3" applyNumberFormat="1" applyFont="1" applyBorder="1" applyAlignment="1" applyProtection="1"/>
    <xf numFmtId="7" fontId="7" fillId="0" borderId="47" xfId="2" applyNumberFormat="1" applyFont="1" applyBorder="1" applyAlignment="1" applyProtection="1"/>
    <xf numFmtId="44" fontId="7" fillId="2" borderId="31" xfId="2" applyFont="1" applyFill="1" applyBorder="1" applyProtection="1"/>
    <xf numFmtId="165" fontId="7" fillId="2" borderId="31" xfId="1" applyNumberFormat="1" applyFont="1" applyFill="1" applyBorder="1" applyAlignment="1" applyProtection="1">
      <alignment horizontal="right"/>
    </xf>
    <xf numFmtId="10" fontId="8" fillId="2" borderId="17" xfId="3" applyNumberFormat="1" applyFont="1" applyFill="1" applyBorder="1" applyAlignment="1" applyProtection="1"/>
    <xf numFmtId="7" fontId="8" fillId="2" borderId="17" xfId="2" applyNumberFormat="1" applyFont="1" applyFill="1" applyBorder="1" applyProtection="1"/>
    <xf numFmtId="10" fontId="8" fillId="3" borderId="10" xfId="0" applyNumberFormat="1" applyFont="1" applyFill="1" applyBorder="1" applyAlignment="1">
      <alignment horizontal="center" wrapText="1"/>
    </xf>
    <xf numFmtId="0" fontId="8" fillId="2" borderId="54" xfId="0" applyFont="1" applyFill="1" applyBorder="1" applyAlignment="1" applyProtection="1">
      <alignment horizontal="centerContinuous" wrapText="1"/>
      <protection locked="0"/>
    </xf>
    <xf numFmtId="9" fontId="8" fillId="2" borderId="55" xfId="0" applyNumberFormat="1" applyFont="1" applyFill="1" applyBorder="1" applyAlignment="1">
      <alignment horizontal="center" wrapText="1"/>
    </xf>
    <xf numFmtId="10" fontId="7" fillId="0" borderId="60" xfId="3" applyNumberFormat="1" applyFont="1" applyBorder="1" applyAlignment="1" applyProtection="1"/>
    <xf numFmtId="9" fontId="8" fillId="2" borderId="39" xfId="0" applyNumberFormat="1" applyFont="1" applyFill="1" applyBorder="1" applyAlignment="1">
      <alignment horizontal="centerContinuous"/>
    </xf>
    <xf numFmtId="0" fontId="11" fillId="0" borderId="19" xfId="0" applyFont="1" applyBorder="1"/>
    <xf numFmtId="0" fontId="11" fillId="0" borderId="20" xfId="0" applyFont="1" applyBorder="1"/>
    <xf numFmtId="0" fontId="11" fillId="0" borderId="48" xfId="0" applyFont="1" applyBorder="1"/>
    <xf numFmtId="0" fontId="2" fillId="0" borderId="26" xfId="0" applyFont="1" applyBorder="1"/>
    <xf numFmtId="0" fontId="11" fillId="0" borderId="2" xfId="0" applyFont="1" applyBorder="1"/>
    <xf numFmtId="0" fontId="11" fillId="0" borderId="51" xfId="0" applyFont="1" applyBorder="1"/>
    <xf numFmtId="7" fontId="2" fillId="0" borderId="10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7" fontId="11" fillId="0" borderId="1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Continuous"/>
    </xf>
    <xf numFmtId="0" fontId="11" fillId="0" borderId="51" xfId="0" applyFont="1" applyBorder="1" applyAlignment="1">
      <alignment horizontal="centerContinuous"/>
    </xf>
    <xf numFmtId="0" fontId="2" fillId="0" borderId="46" xfId="0" applyFont="1" applyBorder="1" applyAlignment="1">
      <alignment horizontal="left"/>
    </xf>
    <xf numFmtId="7" fontId="11" fillId="0" borderId="13" xfId="0" applyNumberFormat="1" applyFont="1" applyBorder="1"/>
    <xf numFmtId="7" fontId="11" fillId="0" borderId="13" xfId="2" applyNumberFormat="1" applyFont="1" applyFill="1" applyBorder="1" applyAlignment="1" applyProtection="1"/>
    <xf numFmtId="0" fontId="15" fillId="0" borderId="34" xfId="0" applyFont="1" applyBorder="1" applyAlignment="1">
      <alignment horizontal="centerContinuous"/>
    </xf>
    <xf numFmtId="0" fontId="11" fillId="0" borderId="27" xfId="0" applyFont="1" applyBorder="1"/>
    <xf numFmtId="0" fontId="11" fillId="0" borderId="2" xfId="0" applyFont="1" applyBorder="1" applyAlignment="1" applyProtection="1">
      <alignment horizontal="left"/>
      <protection locked="0"/>
    </xf>
    <xf numFmtId="7" fontId="11" fillId="0" borderId="10" xfId="0" applyNumberFormat="1" applyFont="1" applyBorder="1"/>
    <xf numFmtId="7" fontId="11" fillId="0" borderId="10" xfId="2" applyNumberFormat="1" applyFont="1" applyFill="1" applyBorder="1" applyAlignment="1" applyProtection="1"/>
    <xf numFmtId="0" fontId="11" fillId="2" borderId="37" xfId="0" applyFont="1" applyFill="1" applyBorder="1"/>
    <xf numFmtId="0" fontId="11" fillId="2" borderId="38" xfId="0" applyFont="1" applyFill="1" applyBorder="1"/>
    <xf numFmtId="0" fontId="2" fillId="2" borderId="56" xfId="0" applyFont="1" applyFill="1" applyBorder="1" applyAlignment="1">
      <alignment horizontal="centerContinuous"/>
    </xf>
    <xf numFmtId="0" fontId="11" fillId="2" borderId="58" xfId="0" applyFont="1" applyFill="1" applyBorder="1" applyAlignment="1">
      <alignment horizontal="centerContinuous"/>
    </xf>
    <xf numFmtId="0" fontId="2" fillId="2" borderId="60" xfId="0" applyFont="1" applyFill="1" applyBorder="1" applyAlignment="1">
      <alignment horizontal="centerContinuous"/>
    </xf>
    <xf numFmtId="0" fontId="11" fillId="2" borderId="49" xfId="0" applyFont="1" applyFill="1" applyBorder="1" applyAlignment="1">
      <alignment horizontal="centerContinuous"/>
    </xf>
    <xf numFmtId="0" fontId="11" fillId="2" borderId="52" xfId="0" applyFont="1" applyFill="1" applyBorder="1"/>
    <xf numFmtId="0" fontId="11" fillId="2" borderId="40" xfId="0" applyFont="1" applyFill="1" applyBorder="1" applyAlignment="1">
      <alignment horizontal="centerContinuous"/>
    </xf>
    <xf numFmtId="0" fontId="2" fillId="2" borderId="55" xfId="0" applyFont="1" applyFill="1" applyBorder="1" applyAlignment="1">
      <alignment horizontal="center" wrapText="1"/>
    </xf>
    <xf numFmtId="0" fontId="2" fillId="2" borderId="61" xfId="0" applyFont="1" applyFill="1" applyBorder="1" applyAlignment="1">
      <alignment horizontal="center" wrapText="1"/>
    </xf>
    <xf numFmtId="0" fontId="2" fillId="2" borderId="53" xfId="0" applyFont="1" applyFill="1" applyBorder="1" applyAlignment="1">
      <alignment horizontal="center" wrapText="1"/>
    </xf>
    <xf numFmtId="39" fontId="11" fillId="0" borderId="11" xfId="0" applyNumberFormat="1" applyFont="1" applyBorder="1" applyProtection="1">
      <protection locked="0"/>
    </xf>
    <xf numFmtId="7" fontId="1" fillId="0" borderId="12" xfId="0" applyNumberFormat="1" applyFont="1" applyBorder="1" applyProtection="1">
      <protection locked="0"/>
    </xf>
    <xf numFmtId="7" fontId="2" fillId="2" borderId="6" xfId="0" applyNumberFormat="1" applyFont="1" applyFill="1" applyBorder="1"/>
    <xf numFmtId="0" fontId="2" fillId="0" borderId="0" xfId="0" applyFont="1" applyAlignment="1">
      <alignment horizontal="center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17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2" borderId="30" xfId="0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left"/>
      <protection locked="0"/>
    </xf>
    <xf numFmtId="0" fontId="1" fillId="2" borderId="31" xfId="0" applyFont="1" applyFill="1" applyBorder="1" applyAlignment="1" applyProtection="1">
      <alignment horizontal="left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11" fillId="0" borderId="30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_Contract Budget Form(1)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7D7D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GridLines="0" tabSelected="1" zoomScale="85" zoomScaleNormal="85" workbookViewId="0">
      <selection activeCell="K2" sqref="K2"/>
    </sheetView>
  </sheetViews>
  <sheetFormatPr defaultColWidth="13.7109375" defaultRowHeight="12.75" x14ac:dyDescent="0.2"/>
  <cols>
    <col min="1" max="1" width="5.140625" style="115" customWidth="1"/>
    <col min="2" max="3" width="20.7109375" style="115" customWidth="1"/>
    <col min="4" max="4" width="24.140625" style="115" customWidth="1"/>
    <col min="5" max="5" width="12.85546875" style="115" customWidth="1"/>
    <col min="6" max="6" width="16.7109375" style="115" customWidth="1"/>
    <col min="7" max="7" width="10.7109375" style="115" customWidth="1"/>
    <col min="8" max="8" width="18.5703125" style="115" customWidth="1"/>
    <col min="9" max="9" width="10.7109375" style="115" customWidth="1"/>
    <col min="10" max="10" width="15.42578125" style="115" customWidth="1"/>
    <col min="11" max="11" width="18.7109375" style="115" customWidth="1"/>
    <col min="12" max="12" width="7.5703125" style="115" hidden="1" customWidth="1"/>
    <col min="13" max="13" width="13.42578125" style="115" hidden="1" customWidth="1"/>
    <col min="14" max="14" width="7.5703125" style="115" hidden="1" customWidth="1"/>
    <col min="15" max="17" width="13.42578125" style="115" hidden="1" customWidth="1"/>
    <col min="18" max="18" width="8.5703125" style="115" hidden="1" customWidth="1"/>
    <col min="19" max="16384" width="13.7109375" style="115"/>
  </cols>
  <sheetData>
    <row r="1" spans="1:18" ht="24.75" customHeight="1" x14ac:dyDescent="0.25">
      <c r="B1" s="116"/>
      <c r="C1" s="116"/>
      <c r="D1" s="117" t="s">
        <v>65</v>
      </c>
      <c r="E1" s="116"/>
      <c r="F1" s="116"/>
      <c r="G1" s="116"/>
      <c r="H1" s="116"/>
      <c r="I1" s="116"/>
      <c r="J1" s="116"/>
      <c r="K1" s="116"/>
    </row>
    <row r="2" spans="1:18" ht="22.5" customHeight="1" x14ac:dyDescent="0.25">
      <c r="B2" s="118"/>
      <c r="C2" s="118"/>
      <c r="D2" s="117" t="s">
        <v>73</v>
      </c>
      <c r="E2" s="118"/>
      <c r="F2" s="118"/>
      <c r="G2" s="119">
        <v>0</v>
      </c>
      <c r="H2" s="118"/>
      <c r="I2" s="118"/>
      <c r="J2" s="118"/>
      <c r="K2" s="118"/>
    </row>
    <row r="3" spans="1:18" ht="15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8" ht="15.75" x14ac:dyDescent="0.25">
      <c r="A4" s="298" t="s">
        <v>72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</row>
    <row r="5" spans="1:18" s="125" customFormat="1" ht="20.100000000000001" customHeight="1" thickBot="1" x14ac:dyDescent="0.3">
      <c r="A5" s="121"/>
      <c r="B5" s="121"/>
      <c r="C5" s="121"/>
      <c r="D5" s="121"/>
      <c r="E5" s="121"/>
      <c r="F5" s="122"/>
      <c r="G5" s="122"/>
      <c r="H5" s="122"/>
      <c r="I5" s="122"/>
      <c r="J5" s="122"/>
      <c r="K5" s="122"/>
      <c r="L5" s="123"/>
      <c r="M5" s="123"/>
      <c r="N5" s="123"/>
      <c r="O5" s="123"/>
      <c r="P5" s="124"/>
      <c r="Q5" s="124"/>
      <c r="R5" s="124"/>
    </row>
    <row r="6" spans="1:18" ht="17.25" thickTop="1" thickBot="1" x14ac:dyDescent="0.3">
      <c r="A6" s="284"/>
      <c r="B6" s="285"/>
      <c r="C6" s="285"/>
      <c r="D6" s="285"/>
      <c r="E6" s="286" t="s">
        <v>52</v>
      </c>
      <c r="F6" s="287"/>
      <c r="G6" s="287"/>
      <c r="H6" s="287"/>
      <c r="I6" s="288" t="s">
        <v>53</v>
      </c>
      <c r="J6" s="289"/>
      <c r="K6" s="290"/>
      <c r="L6" s="279" t="s">
        <v>4</v>
      </c>
      <c r="M6" s="126"/>
      <c r="N6" s="126"/>
      <c r="O6" s="127"/>
      <c r="P6" s="128" t="s">
        <v>48</v>
      </c>
      <c r="Q6" s="129"/>
      <c r="R6" s="130"/>
    </row>
    <row r="7" spans="1:18" ht="39" customHeight="1" thickTop="1" thickBot="1" x14ac:dyDescent="0.3">
      <c r="A7" s="276" t="s">
        <v>10</v>
      </c>
      <c r="B7" s="291"/>
      <c r="C7" s="291"/>
      <c r="D7" s="291"/>
      <c r="E7" s="292" t="s">
        <v>37</v>
      </c>
      <c r="F7" s="293" t="s">
        <v>8</v>
      </c>
      <c r="G7" s="293" t="s">
        <v>7</v>
      </c>
      <c r="H7" s="292" t="s">
        <v>35</v>
      </c>
      <c r="I7" s="292" t="s">
        <v>40</v>
      </c>
      <c r="J7" s="292" t="s">
        <v>36</v>
      </c>
      <c r="K7" s="294" t="s">
        <v>47</v>
      </c>
      <c r="L7" s="131" t="s">
        <v>38</v>
      </c>
      <c r="M7" s="132"/>
      <c r="N7" s="133" t="s">
        <v>43</v>
      </c>
      <c r="O7" s="134"/>
      <c r="P7" s="135" t="s">
        <v>45</v>
      </c>
      <c r="Q7" s="136" t="s">
        <v>46</v>
      </c>
      <c r="R7" s="137" t="s">
        <v>44</v>
      </c>
    </row>
    <row r="8" spans="1:18" ht="15" customHeight="1" x14ac:dyDescent="0.2">
      <c r="A8" s="280">
        <v>1</v>
      </c>
      <c r="B8" s="159"/>
      <c r="C8" s="281"/>
      <c r="D8" s="281"/>
      <c r="E8" s="295"/>
      <c r="F8" s="139">
        <v>0</v>
      </c>
      <c r="G8" s="140">
        <v>0</v>
      </c>
      <c r="H8" s="282">
        <f>ROUND(E8*F8*G8,2)</f>
        <v>0</v>
      </c>
      <c r="I8" s="140">
        <v>0</v>
      </c>
      <c r="J8" s="283">
        <f>ROUND(H8*I8,2)</f>
        <v>0</v>
      </c>
      <c r="K8" s="283">
        <f>IF(H8="","",IF(I8=0,H8,H8+J8))</f>
        <v>0</v>
      </c>
      <c r="L8" s="141"/>
      <c r="M8" s="142">
        <f>ROUND(K8*L8,2)</f>
        <v>0</v>
      </c>
      <c r="N8" s="143" t="str">
        <f t="shared" ref="N8:N36" si="0">IF(OR(K8=0,L8=1),"",1-L8)</f>
        <v/>
      </c>
      <c r="O8" s="144">
        <f>K8-M8</f>
        <v>0</v>
      </c>
      <c r="P8" s="145"/>
      <c r="Q8" s="146">
        <f t="shared" ref="Q8:Q36" si="1">K8-P8</f>
        <v>0</v>
      </c>
      <c r="R8" s="147">
        <f t="shared" ref="R8:R38" si="2">IF(AND(K8=0,P8&gt;0),-1,IF(K8=0,0,Q8/K8))</f>
        <v>0</v>
      </c>
    </row>
    <row r="9" spans="1:18" ht="15" customHeight="1" x14ac:dyDescent="0.2">
      <c r="A9" s="138">
        <f>A8+1</f>
        <v>2</v>
      </c>
      <c r="B9" s="159"/>
      <c r="C9" s="160"/>
      <c r="D9" s="160"/>
      <c r="E9" s="295"/>
      <c r="F9" s="139">
        <v>0</v>
      </c>
      <c r="G9" s="140">
        <v>0</v>
      </c>
      <c r="H9" s="277">
        <f>ROUND(E9*F9*G9,2)</f>
        <v>0</v>
      </c>
      <c r="I9" s="140">
        <v>0</v>
      </c>
      <c r="J9" s="278">
        <f>ROUND(H9*I9,2)</f>
        <v>0</v>
      </c>
      <c r="K9" s="278">
        <f>IF(H9="","",IF(I9=0,H9,H9+J9))</f>
        <v>0</v>
      </c>
      <c r="L9" s="141"/>
      <c r="M9" s="142">
        <f>ROUND(K9*L9,2)</f>
        <v>0</v>
      </c>
      <c r="N9" s="143" t="str">
        <f t="shared" si="0"/>
        <v/>
      </c>
      <c r="O9" s="144">
        <f>K9-M9</f>
        <v>0</v>
      </c>
      <c r="P9" s="145"/>
      <c r="Q9" s="146">
        <f t="shared" si="1"/>
        <v>0</v>
      </c>
      <c r="R9" s="148">
        <f t="shared" si="2"/>
        <v>0</v>
      </c>
    </row>
    <row r="10" spans="1:18" ht="15" customHeight="1" x14ac:dyDescent="0.2">
      <c r="A10" s="138">
        <f t="shared" ref="A10:A21" si="3">A9+1</f>
        <v>3</v>
      </c>
      <c r="B10" s="159"/>
      <c r="C10" s="160"/>
      <c r="D10" s="160"/>
      <c r="E10" s="295"/>
      <c r="F10" s="139">
        <v>0</v>
      </c>
      <c r="G10" s="140">
        <v>0</v>
      </c>
      <c r="H10" s="277">
        <f t="shared" ref="H10:H37" si="4">ROUND(E10*F10*G10,2)</f>
        <v>0</v>
      </c>
      <c r="I10" s="140">
        <v>0</v>
      </c>
      <c r="J10" s="278">
        <f>ROUND(H10*I10,2)</f>
        <v>0</v>
      </c>
      <c r="K10" s="278">
        <f t="shared" ref="K10:K37" si="5">IF(H10="","",IF(I10=0,H10,H10+J10))</f>
        <v>0</v>
      </c>
      <c r="L10" s="141"/>
      <c r="M10" s="142">
        <f t="shared" ref="M10:M36" si="6">ROUND(K10*L10,2)</f>
        <v>0</v>
      </c>
      <c r="N10" s="143" t="str">
        <f t="shared" si="0"/>
        <v/>
      </c>
      <c r="O10" s="144">
        <f t="shared" ref="O10:O36" si="7">K10-M10</f>
        <v>0</v>
      </c>
      <c r="P10" s="145"/>
      <c r="Q10" s="146">
        <f t="shared" si="1"/>
        <v>0</v>
      </c>
      <c r="R10" s="148">
        <f t="shared" si="2"/>
        <v>0</v>
      </c>
    </row>
    <row r="11" spans="1:18" ht="15" customHeight="1" x14ac:dyDescent="0.2">
      <c r="A11" s="138">
        <v>4</v>
      </c>
      <c r="B11" s="159"/>
      <c r="C11" s="160"/>
      <c r="D11" s="160"/>
      <c r="E11" s="295"/>
      <c r="F11" s="139">
        <v>0</v>
      </c>
      <c r="G11" s="140">
        <v>0</v>
      </c>
      <c r="H11" s="277">
        <f t="shared" si="4"/>
        <v>0</v>
      </c>
      <c r="I11" s="140">
        <v>0</v>
      </c>
      <c r="J11" s="278">
        <f>ROUND(H11*I11,2)</f>
        <v>0</v>
      </c>
      <c r="K11" s="278">
        <f t="shared" si="5"/>
        <v>0</v>
      </c>
      <c r="L11" s="141"/>
      <c r="M11" s="142">
        <v>0</v>
      </c>
      <c r="N11" s="143">
        <v>1</v>
      </c>
      <c r="O11" s="144">
        <v>47775.729999999996</v>
      </c>
      <c r="P11" s="145"/>
      <c r="Q11" s="146">
        <v>47775.729999999996</v>
      </c>
      <c r="R11" s="148">
        <v>1</v>
      </c>
    </row>
    <row r="12" spans="1:18" ht="15" customHeight="1" x14ac:dyDescent="0.2">
      <c r="A12" s="138">
        <v>5</v>
      </c>
      <c r="B12" s="159"/>
      <c r="C12" s="160"/>
      <c r="D12" s="160"/>
      <c r="E12" s="295"/>
      <c r="F12" s="139">
        <v>0</v>
      </c>
      <c r="G12" s="140">
        <v>0</v>
      </c>
      <c r="H12" s="277">
        <f t="shared" si="4"/>
        <v>0</v>
      </c>
      <c r="I12" s="140">
        <v>0</v>
      </c>
      <c r="J12" s="278">
        <f t="shared" ref="J12:J37" si="8">ROUND(H12*I12,2)</f>
        <v>0</v>
      </c>
      <c r="K12" s="278">
        <f t="shared" si="5"/>
        <v>0</v>
      </c>
      <c r="L12" s="141"/>
      <c r="M12" s="142">
        <f t="shared" si="6"/>
        <v>0</v>
      </c>
      <c r="N12" s="143" t="str">
        <f t="shared" si="0"/>
        <v/>
      </c>
      <c r="O12" s="144">
        <f t="shared" si="7"/>
        <v>0</v>
      </c>
      <c r="P12" s="145"/>
      <c r="Q12" s="146">
        <f t="shared" si="1"/>
        <v>0</v>
      </c>
      <c r="R12" s="148">
        <f t="shared" si="2"/>
        <v>0</v>
      </c>
    </row>
    <row r="13" spans="1:18" ht="15" customHeight="1" x14ac:dyDescent="0.2">
      <c r="A13" s="138">
        <f t="shared" si="3"/>
        <v>6</v>
      </c>
      <c r="B13" s="159"/>
      <c r="C13" s="160"/>
      <c r="D13" s="160"/>
      <c r="E13" s="295"/>
      <c r="F13" s="139">
        <v>0</v>
      </c>
      <c r="G13" s="140">
        <v>0</v>
      </c>
      <c r="H13" s="277">
        <f t="shared" si="4"/>
        <v>0</v>
      </c>
      <c r="I13" s="140">
        <v>0</v>
      </c>
      <c r="J13" s="278">
        <f t="shared" si="8"/>
        <v>0</v>
      </c>
      <c r="K13" s="278">
        <f t="shared" si="5"/>
        <v>0</v>
      </c>
      <c r="L13" s="141"/>
      <c r="M13" s="142">
        <f t="shared" si="6"/>
        <v>0</v>
      </c>
      <c r="N13" s="143" t="str">
        <f t="shared" si="0"/>
        <v/>
      </c>
      <c r="O13" s="144">
        <f t="shared" si="7"/>
        <v>0</v>
      </c>
      <c r="P13" s="145"/>
      <c r="Q13" s="146">
        <f t="shared" si="1"/>
        <v>0</v>
      </c>
      <c r="R13" s="148">
        <f t="shared" si="2"/>
        <v>0</v>
      </c>
    </row>
    <row r="14" spans="1:18" ht="15" customHeight="1" x14ac:dyDescent="0.2">
      <c r="A14" s="138">
        <f t="shared" si="3"/>
        <v>7</v>
      </c>
      <c r="B14" s="159"/>
      <c r="C14" s="160"/>
      <c r="D14" s="160"/>
      <c r="E14" s="295"/>
      <c r="F14" s="139">
        <v>0</v>
      </c>
      <c r="G14" s="140">
        <v>0</v>
      </c>
      <c r="H14" s="277">
        <f t="shared" si="4"/>
        <v>0</v>
      </c>
      <c r="I14" s="140">
        <v>0</v>
      </c>
      <c r="J14" s="278">
        <f t="shared" si="8"/>
        <v>0</v>
      </c>
      <c r="K14" s="278">
        <f t="shared" si="5"/>
        <v>0</v>
      </c>
      <c r="L14" s="141"/>
      <c r="M14" s="142">
        <f t="shared" si="6"/>
        <v>0</v>
      </c>
      <c r="N14" s="143" t="str">
        <f t="shared" si="0"/>
        <v/>
      </c>
      <c r="O14" s="144">
        <f t="shared" si="7"/>
        <v>0</v>
      </c>
      <c r="P14" s="145"/>
      <c r="Q14" s="146">
        <f t="shared" si="1"/>
        <v>0</v>
      </c>
      <c r="R14" s="148">
        <f t="shared" si="2"/>
        <v>0</v>
      </c>
    </row>
    <row r="15" spans="1:18" ht="15" customHeight="1" x14ac:dyDescent="0.2">
      <c r="A15" s="138">
        <f t="shared" si="3"/>
        <v>8</v>
      </c>
      <c r="B15" s="159"/>
      <c r="C15" s="160"/>
      <c r="D15" s="160"/>
      <c r="E15" s="295"/>
      <c r="F15" s="139">
        <v>0</v>
      </c>
      <c r="G15" s="140">
        <v>0</v>
      </c>
      <c r="H15" s="277">
        <f t="shared" si="4"/>
        <v>0</v>
      </c>
      <c r="I15" s="140">
        <v>0</v>
      </c>
      <c r="J15" s="278">
        <f t="shared" si="8"/>
        <v>0</v>
      </c>
      <c r="K15" s="278">
        <f t="shared" si="5"/>
        <v>0</v>
      </c>
      <c r="L15" s="141"/>
      <c r="M15" s="142">
        <f t="shared" si="6"/>
        <v>0</v>
      </c>
      <c r="N15" s="143" t="str">
        <f t="shared" si="0"/>
        <v/>
      </c>
      <c r="O15" s="144">
        <f t="shared" si="7"/>
        <v>0</v>
      </c>
      <c r="P15" s="145"/>
      <c r="Q15" s="146">
        <f t="shared" si="1"/>
        <v>0</v>
      </c>
      <c r="R15" s="148">
        <f t="shared" si="2"/>
        <v>0</v>
      </c>
    </row>
    <row r="16" spans="1:18" ht="15" customHeight="1" x14ac:dyDescent="0.2">
      <c r="A16" s="138">
        <f t="shared" si="3"/>
        <v>9</v>
      </c>
      <c r="B16" s="159"/>
      <c r="C16" s="160"/>
      <c r="D16" s="160"/>
      <c r="E16" s="295"/>
      <c r="F16" s="139">
        <v>0</v>
      </c>
      <c r="G16" s="140">
        <v>0</v>
      </c>
      <c r="H16" s="277">
        <f t="shared" si="4"/>
        <v>0</v>
      </c>
      <c r="I16" s="140">
        <v>0</v>
      </c>
      <c r="J16" s="278">
        <f t="shared" si="8"/>
        <v>0</v>
      </c>
      <c r="K16" s="278">
        <f t="shared" si="5"/>
        <v>0</v>
      </c>
      <c r="L16" s="141"/>
      <c r="M16" s="142">
        <f t="shared" si="6"/>
        <v>0</v>
      </c>
      <c r="N16" s="143" t="str">
        <f t="shared" si="0"/>
        <v/>
      </c>
      <c r="O16" s="144">
        <f t="shared" si="7"/>
        <v>0</v>
      </c>
      <c r="P16" s="145"/>
      <c r="Q16" s="146">
        <f t="shared" si="1"/>
        <v>0</v>
      </c>
      <c r="R16" s="148">
        <f t="shared" si="2"/>
        <v>0</v>
      </c>
    </row>
    <row r="17" spans="1:18" ht="15" customHeight="1" x14ac:dyDescent="0.2">
      <c r="A17" s="138">
        <f>A16+1</f>
        <v>10</v>
      </c>
      <c r="B17" s="159"/>
      <c r="C17" s="160"/>
      <c r="D17" s="160"/>
      <c r="E17" s="295"/>
      <c r="F17" s="139">
        <v>0</v>
      </c>
      <c r="G17" s="140">
        <v>0</v>
      </c>
      <c r="H17" s="277">
        <f>ROUND(E17*F17*G17,2)</f>
        <v>0</v>
      </c>
      <c r="I17" s="140">
        <v>0</v>
      </c>
      <c r="J17" s="278">
        <f t="shared" si="8"/>
        <v>0</v>
      </c>
      <c r="K17" s="278">
        <f t="shared" si="5"/>
        <v>0</v>
      </c>
      <c r="L17" s="141"/>
      <c r="M17" s="142">
        <f t="shared" si="6"/>
        <v>0</v>
      </c>
      <c r="N17" s="143" t="str">
        <f t="shared" si="0"/>
        <v/>
      </c>
      <c r="O17" s="144">
        <f t="shared" si="7"/>
        <v>0</v>
      </c>
      <c r="P17" s="145"/>
      <c r="Q17" s="146">
        <f t="shared" si="1"/>
        <v>0</v>
      </c>
      <c r="R17" s="148">
        <f t="shared" si="2"/>
        <v>0</v>
      </c>
    </row>
    <row r="18" spans="1:18" ht="15" customHeight="1" x14ac:dyDescent="0.2">
      <c r="A18" s="138">
        <f t="shared" si="3"/>
        <v>11</v>
      </c>
      <c r="B18" s="159"/>
      <c r="C18" s="160"/>
      <c r="D18" s="160"/>
      <c r="E18" s="295"/>
      <c r="F18" s="139">
        <v>0</v>
      </c>
      <c r="G18" s="140">
        <v>0</v>
      </c>
      <c r="H18" s="277">
        <f t="shared" si="4"/>
        <v>0</v>
      </c>
      <c r="I18" s="140">
        <v>0</v>
      </c>
      <c r="J18" s="278">
        <f t="shared" si="8"/>
        <v>0</v>
      </c>
      <c r="K18" s="278">
        <f t="shared" si="5"/>
        <v>0</v>
      </c>
      <c r="L18" s="141"/>
      <c r="M18" s="142">
        <f t="shared" si="6"/>
        <v>0</v>
      </c>
      <c r="N18" s="143" t="str">
        <f t="shared" si="0"/>
        <v/>
      </c>
      <c r="O18" s="144">
        <f t="shared" si="7"/>
        <v>0</v>
      </c>
      <c r="P18" s="145"/>
      <c r="Q18" s="146">
        <f t="shared" si="1"/>
        <v>0</v>
      </c>
      <c r="R18" s="148">
        <f t="shared" si="2"/>
        <v>0</v>
      </c>
    </row>
    <row r="19" spans="1:18" ht="15" customHeight="1" x14ac:dyDescent="0.2">
      <c r="A19" s="138">
        <f t="shared" si="3"/>
        <v>12</v>
      </c>
      <c r="B19" s="159"/>
      <c r="C19" s="160"/>
      <c r="D19" s="160"/>
      <c r="E19" s="295"/>
      <c r="F19" s="139">
        <v>0</v>
      </c>
      <c r="G19" s="140">
        <v>0</v>
      </c>
      <c r="H19" s="277">
        <f t="shared" si="4"/>
        <v>0</v>
      </c>
      <c r="I19" s="140">
        <v>0</v>
      </c>
      <c r="J19" s="278">
        <f t="shared" si="8"/>
        <v>0</v>
      </c>
      <c r="K19" s="278">
        <f t="shared" si="5"/>
        <v>0</v>
      </c>
      <c r="L19" s="141"/>
      <c r="M19" s="142">
        <f t="shared" si="6"/>
        <v>0</v>
      </c>
      <c r="N19" s="143" t="str">
        <f t="shared" si="0"/>
        <v/>
      </c>
      <c r="O19" s="144">
        <f t="shared" si="7"/>
        <v>0</v>
      </c>
      <c r="P19" s="145"/>
      <c r="Q19" s="146">
        <f t="shared" si="1"/>
        <v>0</v>
      </c>
      <c r="R19" s="148">
        <f t="shared" si="2"/>
        <v>0</v>
      </c>
    </row>
    <row r="20" spans="1:18" ht="15" customHeight="1" x14ac:dyDescent="0.2">
      <c r="A20" s="138">
        <f t="shared" si="3"/>
        <v>13</v>
      </c>
      <c r="B20" s="159"/>
      <c r="C20" s="160"/>
      <c r="D20" s="160"/>
      <c r="E20" s="295"/>
      <c r="F20" s="139">
        <v>0</v>
      </c>
      <c r="G20" s="140">
        <v>0</v>
      </c>
      <c r="H20" s="277">
        <f t="shared" si="4"/>
        <v>0</v>
      </c>
      <c r="I20" s="140">
        <v>0</v>
      </c>
      <c r="J20" s="278">
        <f t="shared" si="8"/>
        <v>0</v>
      </c>
      <c r="K20" s="278">
        <f t="shared" si="5"/>
        <v>0</v>
      </c>
      <c r="L20" s="141"/>
      <c r="M20" s="142">
        <f t="shared" si="6"/>
        <v>0</v>
      </c>
      <c r="N20" s="143" t="str">
        <f t="shared" si="0"/>
        <v/>
      </c>
      <c r="O20" s="144">
        <f t="shared" si="7"/>
        <v>0</v>
      </c>
      <c r="P20" s="145"/>
      <c r="Q20" s="146">
        <f t="shared" si="1"/>
        <v>0</v>
      </c>
      <c r="R20" s="148">
        <f t="shared" si="2"/>
        <v>0</v>
      </c>
    </row>
    <row r="21" spans="1:18" ht="15" customHeight="1" x14ac:dyDescent="0.2">
      <c r="A21" s="138">
        <f t="shared" si="3"/>
        <v>14</v>
      </c>
      <c r="B21" s="161"/>
      <c r="C21" s="162"/>
      <c r="D21" s="162"/>
      <c r="E21" s="295"/>
      <c r="F21" s="139">
        <v>0</v>
      </c>
      <c r="G21" s="140">
        <v>0</v>
      </c>
      <c r="H21" s="277">
        <f t="shared" si="4"/>
        <v>0</v>
      </c>
      <c r="I21" s="140">
        <v>0</v>
      </c>
      <c r="J21" s="278">
        <f t="shared" si="8"/>
        <v>0</v>
      </c>
      <c r="K21" s="278">
        <f t="shared" si="5"/>
        <v>0</v>
      </c>
      <c r="L21" s="141"/>
      <c r="M21" s="142">
        <f t="shared" si="6"/>
        <v>0</v>
      </c>
      <c r="N21" s="143" t="str">
        <f t="shared" si="0"/>
        <v/>
      </c>
      <c r="O21" s="144">
        <f t="shared" si="7"/>
        <v>0</v>
      </c>
      <c r="P21" s="145"/>
      <c r="Q21" s="146">
        <f t="shared" si="1"/>
        <v>0</v>
      </c>
      <c r="R21" s="148">
        <f t="shared" si="2"/>
        <v>0</v>
      </c>
    </row>
    <row r="22" spans="1:18" ht="15" customHeight="1" x14ac:dyDescent="0.2">
      <c r="A22" s="138">
        <v>15</v>
      </c>
      <c r="B22" s="161"/>
      <c r="C22" s="162"/>
      <c r="D22" s="162"/>
      <c r="E22" s="295"/>
      <c r="F22" s="139">
        <v>0</v>
      </c>
      <c r="G22" s="140">
        <v>0</v>
      </c>
      <c r="H22" s="277">
        <f t="shared" si="4"/>
        <v>0</v>
      </c>
      <c r="I22" s="140">
        <v>0</v>
      </c>
      <c r="J22" s="278">
        <f t="shared" si="8"/>
        <v>0</v>
      </c>
      <c r="K22" s="278">
        <f t="shared" si="5"/>
        <v>0</v>
      </c>
      <c r="L22" s="141"/>
      <c r="M22" s="142">
        <f t="shared" si="6"/>
        <v>0</v>
      </c>
      <c r="N22" s="143" t="str">
        <f t="shared" si="0"/>
        <v/>
      </c>
      <c r="O22" s="144">
        <f t="shared" si="7"/>
        <v>0</v>
      </c>
      <c r="P22" s="145"/>
      <c r="Q22" s="146">
        <f t="shared" si="1"/>
        <v>0</v>
      </c>
      <c r="R22" s="148">
        <f t="shared" si="2"/>
        <v>0</v>
      </c>
    </row>
    <row r="23" spans="1:18" ht="15" customHeight="1" x14ac:dyDescent="0.2">
      <c r="A23" s="138">
        <v>16</v>
      </c>
      <c r="B23" s="161"/>
      <c r="C23" s="162"/>
      <c r="D23" s="162"/>
      <c r="E23" s="295"/>
      <c r="F23" s="139">
        <v>0</v>
      </c>
      <c r="G23" s="140">
        <v>0</v>
      </c>
      <c r="H23" s="277">
        <f t="shared" si="4"/>
        <v>0</v>
      </c>
      <c r="I23" s="140">
        <v>0</v>
      </c>
      <c r="J23" s="278">
        <f t="shared" si="8"/>
        <v>0</v>
      </c>
      <c r="K23" s="278">
        <f t="shared" si="5"/>
        <v>0</v>
      </c>
      <c r="L23" s="141"/>
      <c r="M23" s="142">
        <f t="shared" si="6"/>
        <v>0</v>
      </c>
      <c r="N23" s="143" t="str">
        <f t="shared" si="0"/>
        <v/>
      </c>
      <c r="O23" s="144">
        <f t="shared" si="7"/>
        <v>0</v>
      </c>
      <c r="P23" s="145"/>
      <c r="Q23" s="146">
        <f t="shared" si="1"/>
        <v>0</v>
      </c>
      <c r="R23" s="148">
        <f t="shared" si="2"/>
        <v>0</v>
      </c>
    </row>
    <row r="24" spans="1:18" ht="15" customHeight="1" x14ac:dyDescent="0.2">
      <c r="A24" s="138">
        <v>17</v>
      </c>
      <c r="B24" s="161"/>
      <c r="C24" s="162"/>
      <c r="D24" s="162"/>
      <c r="E24" s="295"/>
      <c r="F24" s="139">
        <v>0</v>
      </c>
      <c r="G24" s="140">
        <v>0</v>
      </c>
      <c r="H24" s="277">
        <f t="shared" si="4"/>
        <v>0</v>
      </c>
      <c r="I24" s="140">
        <v>0</v>
      </c>
      <c r="J24" s="278">
        <f t="shared" si="8"/>
        <v>0</v>
      </c>
      <c r="K24" s="278">
        <f t="shared" si="5"/>
        <v>0</v>
      </c>
      <c r="L24" s="141"/>
      <c r="M24" s="142">
        <f t="shared" si="6"/>
        <v>0</v>
      </c>
      <c r="N24" s="143" t="str">
        <f t="shared" si="0"/>
        <v/>
      </c>
      <c r="O24" s="144">
        <f t="shared" si="7"/>
        <v>0</v>
      </c>
      <c r="P24" s="145"/>
      <c r="Q24" s="146">
        <f t="shared" si="1"/>
        <v>0</v>
      </c>
      <c r="R24" s="148">
        <f t="shared" si="2"/>
        <v>0</v>
      </c>
    </row>
    <row r="25" spans="1:18" ht="15" customHeight="1" x14ac:dyDescent="0.2">
      <c r="A25" s="138">
        <v>18</v>
      </c>
      <c r="B25" s="161"/>
      <c r="C25" s="162"/>
      <c r="D25" s="162"/>
      <c r="E25" s="295"/>
      <c r="F25" s="139">
        <v>0</v>
      </c>
      <c r="G25" s="140">
        <v>0</v>
      </c>
      <c r="H25" s="277">
        <f t="shared" si="4"/>
        <v>0</v>
      </c>
      <c r="I25" s="140">
        <v>0</v>
      </c>
      <c r="J25" s="278">
        <f t="shared" si="8"/>
        <v>0</v>
      </c>
      <c r="K25" s="278">
        <f t="shared" si="5"/>
        <v>0</v>
      </c>
      <c r="L25" s="141"/>
      <c r="M25" s="142">
        <f t="shared" si="6"/>
        <v>0</v>
      </c>
      <c r="N25" s="143" t="str">
        <f t="shared" si="0"/>
        <v/>
      </c>
      <c r="O25" s="144">
        <f t="shared" si="7"/>
        <v>0</v>
      </c>
      <c r="P25" s="145"/>
      <c r="Q25" s="146">
        <f t="shared" si="1"/>
        <v>0</v>
      </c>
      <c r="R25" s="148">
        <f t="shared" si="2"/>
        <v>0</v>
      </c>
    </row>
    <row r="26" spans="1:18" ht="15" customHeight="1" x14ac:dyDescent="0.2">
      <c r="A26" s="138">
        <v>19</v>
      </c>
      <c r="B26" s="161"/>
      <c r="C26" s="162"/>
      <c r="D26" s="162"/>
      <c r="E26" s="295"/>
      <c r="F26" s="139">
        <v>0</v>
      </c>
      <c r="G26" s="140">
        <v>0</v>
      </c>
      <c r="H26" s="277">
        <f t="shared" si="4"/>
        <v>0</v>
      </c>
      <c r="I26" s="140">
        <v>0</v>
      </c>
      <c r="J26" s="278">
        <f t="shared" si="8"/>
        <v>0</v>
      </c>
      <c r="K26" s="278">
        <f t="shared" si="5"/>
        <v>0</v>
      </c>
      <c r="L26" s="141"/>
      <c r="M26" s="142">
        <f t="shared" si="6"/>
        <v>0</v>
      </c>
      <c r="N26" s="143" t="str">
        <f t="shared" si="0"/>
        <v/>
      </c>
      <c r="O26" s="144">
        <f t="shared" si="7"/>
        <v>0</v>
      </c>
      <c r="P26" s="145"/>
      <c r="Q26" s="146">
        <f t="shared" si="1"/>
        <v>0</v>
      </c>
      <c r="R26" s="148">
        <f t="shared" si="2"/>
        <v>0</v>
      </c>
    </row>
    <row r="27" spans="1:18" ht="15" customHeight="1" x14ac:dyDescent="0.2">
      <c r="A27" s="138">
        <v>20</v>
      </c>
      <c r="B27" s="161"/>
      <c r="C27" s="162"/>
      <c r="D27" s="162"/>
      <c r="E27" s="295"/>
      <c r="F27" s="139">
        <v>0</v>
      </c>
      <c r="G27" s="140">
        <v>0</v>
      </c>
      <c r="H27" s="277">
        <f t="shared" si="4"/>
        <v>0</v>
      </c>
      <c r="I27" s="140">
        <v>0</v>
      </c>
      <c r="J27" s="278">
        <f t="shared" si="8"/>
        <v>0</v>
      </c>
      <c r="K27" s="278">
        <f t="shared" si="5"/>
        <v>0</v>
      </c>
      <c r="L27" s="141"/>
      <c r="M27" s="142">
        <f t="shared" si="6"/>
        <v>0</v>
      </c>
      <c r="N27" s="143" t="str">
        <f t="shared" si="0"/>
        <v/>
      </c>
      <c r="O27" s="144">
        <f t="shared" si="7"/>
        <v>0</v>
      </c>
      <c r="P27" s="145"/>
      <c r="Q27" s="146">
        <f t="shared" si="1"/>
        <v>0</v>
      </c>
      <c r="R27" s="148">
        <f t="shared" si="2"/>
        <v>0</v>
      </c>
    </row>
    <row r="28" spans="1:18" ht="15" customHeight="1" x14ac:dyDescent="0.2">
      <c r="A28" s="138">
        <v>21</v>
      </c>
      <c r="B28" s="161"/>
      <c r="C28" s="162"/>
      <c r="D28" s="162"/>
      <c r="E28" s="295"/>
      <c r="F28" s="139">
        <v>0</v>
      </c>
      <c r="G28" s="140">
        <v>0</v>
      </c>
      <c r="H28" s="277">
        <f t="shared" si="4"/>
        <v>0</v>
      </c>
      <c r="I28" s="140">
        <v>0</v>
      </c>
      <c r="J28" s="278">
        <f t="shared" si="8"/>
        <v>0</v>
      </c>
      <c r="K28" s="278">
        <f t="shared" si="5"/>
        <v>0</v>
      </c>
      <c r="L28" s="141"/>
      <c r="M28" s="142">
        <f t="shared" si="6"/>
        <v>0</v>
      </c>
      <c r="N28" s="143" t="str">
        <f t="shared" si="0"/>
        <v/>
      </c>
      <c r="O28" s="144">
        <f t="shared" si="7"/>
        <v>0</v>
      </c>
      <c r="P28" s="145"/>
      <c r="Q28" s="146">
        <f t="shared" si="1"/>
        <v>0</v>
      </c>
      <c r="R28" s="148">
        <f t="shared" si="2"/>
        <v>0</v>
      </c>
    </row>
    <row r="29" spans="1:18" ht="15" customHeight="1" x14ac:dyDescent="0.2">
      <c r="A29" s="138">
        <v>22</v>
      </c>
      <c r="B29" s="161"/>
      <c r="C29" s="162"/>
      <c r="D29" s="162"/>
      <c r="E29" s="295"/>
      <c r="F29" s="139">
        <v>0</v>
      </c>
      <c r="G29" s="140">
        <v>0</v>
      </c>
      <c r="H29" s="277">
        <f t="shared" si="4"/>
        <v>0</v>
      </c>
      <c r="I29" s="140">
        <v>0</v>
      </c>
      <c r="J29" s="278">
        <f t="shared" si="8"/>
        <v>0</v>
      </c>
      <c r="K29" s="278">
        <f t="shared" si="5"/>
        <v>0</v>
      </c>
      <c r="L29" s="141"/>
      <c r="M29" s="142">
        <f t="shared" si="6"/>
        <v>0</v>
      </c>
      <c r="N29" s="143" t="str">
        <f t="shared" si="0"/>
        <v/>
      </c>
      <c r="O29" s="144">
        <f t="shared" si="7"/>
        <v>0</v>
      </c>
      <c r="P29" s="145"/>
      <c r="Q29" s="146">
        <f t="shared" si="1"/>
        <v>0</v>
      </c>
      <c r="R29" s="148">
        <f t="shared" si="2"/>
        <v>0</v>
      </c>
    </row>
    <row r="30" spans="1:18" ht="15" customHeight="1" x14ac:dyDescent="0.2">
      <c r="A30" s="138">
        <v>23</v>
      </c>
      <c r="B30" s="161"/>
      <c r="C30" s="162"/>
      <c r="D30" s="162"/>
      <c r="E30" s="295"/>
      <c r="F30" s="139">
        <v>0</v>
      </c>
      <c r="G30" s="140">
        <v>0</v>
      </c>
      <c r="H30" s="277">
        <f t="shared" si="4"/>
        <v>0</v>
      </c>
      <c r="I30" s="140">
        <v>0</v>
      </c>
      <c r="J30" s="278">
        <f t="shared" si="8"/>
        <v>0</v>
      </c>
      <c r="K30" s="278">
        <f t="shared" si="5"/>
        <v>0</v>
      </c>
      <c r="L30" s="141"/>
      <c r="M30" s="142">
        <f t="shared" si="6"/>
        <v>0</v>
      </c>
      <c r="N30" s="143" t="str">
        <f t="shared" si="0"/>
        <v/>
      </c>
      <c r="O30" s="144">
        <f t="shared" si="7"/>
        <v>0</v>
      </c>
      <c r="P30" s="145"/>
      <c r="Q30" s="146">
        <f t="shared" si="1"/>
        <v>0</v>
      </c>
      <c r="R30" s="148">
        <f t="shared" si="2"/>
        <v>0</v>
      </c>
    </row>
    <row r="31" spans="1:18" ht="15" customHeight="1" x14ac:dyDescent="0.2">
      <c r="A31" s="138">
        <v>24</v>
      </c>
      <c r="B31" s="159"/>
      <c r="C31" s="162"/>
      <c r="D31" s="162"/>
      <c r="E31" s="295"/>
      <c r="F31" s="139">
        <v>0</v>
      </c>
      <c r="G31" s="140">
        <v>0</v>
      </c>
      <c r="H31" s="277">
        <f>ROUND(E31*F31*G31,2)</f>
        <v>0</v>
      </c>
      <c r="I31" s="140">
        <v>0</v>
      </c>
      <c r="J31" s="278">
        <f>ROUND(H31*I31,2)</f>
        <v>0</v>
      </c>
      <c r="K31" s="278">
        <f>IF(H31="","",IF(I31=0,H31,H31+J31))</f>
        <v>0</v>
      </c>
      <c r="L31" s="141"/>
      <c r="M31" s="142"/>
      <c r="N31" s="143"/>
      <c r="O31" s="144"/>
      <c r="P31" s="145"/>
      <c r="Q31" s="146"/>
      <c r="R31" s="148"/>
    </row>
    <row r="32" spans="1:18" ht="15" customHeight="1" x14ac:dyDescent="0.2">
      <c r="A32" s="138">
        <v>25</v>
      </c>
      <c r="B32" s="159"/>
      <c r="C32" s="162"/>
      <c r="D32" s="162"/>
      <c r="E32" s="295"/>
      <c r="F32" s="139">
        <v>0</v>
      </c>
      <c r="G32" s="140">
        <v>0</v>
      </c>
      <c r="H32" s="277">
        <f>ROUND(E32*F32*G32,2)</f>
        <v>0</v>
      </c>
      <c r="I32" s="140">
        <v>0</v>
      </c>
      <c r="J32" s="278">
        <f>ROUND(H32*I32,2)</f>
        <v>0</v>
      </c>
      <c r="K32" s="278">
        <f>IF(H32="","",IF(I32=0,H32,H32+J32))</f>
        <v>0</v>
      </c>
      <c r="L32" s="141"/>
      <c r="M32" s="142"/>
      <c r="N32" s="143"/>
      <c r="O32" s="144"/>
      <c r="P32" s="145"/>
      <c r="Q32" s="146"/>
      <c r="R32" s="148"/>
    </row>
    <row r="33" spans="1:18" ht="15" customHeight="1" x14ac:dyDescent="0.2">
      <c r="A33" s="138">
        <v>26</v>
      </c>
      <c r="B33" s="159"/>
      <c r="C33" s="162"/>
      <c r="D33" s="162"/>
      <c r="E33" s="295"/>
      <c r="F33" s="139">
        <v>0</v>
      </c>
      <c r="G33" s="140">
        <v>0</v>
      </c>
      <c r="H33" s="277">
        <f>ROUND(E33*F33*G33,2)</f>
        <v>0</v>
      </c>
      <c r="I33" s="140">
        <v>0</v>
      </c>
      <c r="J33" s="278">
        <f>ROUND(H33*I33,2)</f>
        <v>0</v>
      </c>
      <c r="K33" s="278">
        <f>IF(H33="","",IF(I33=0,H33,H33+J33))</f>
        <v>0</v>
      </c>
      <c r="L33" s="141"/>
      <c r="M33" s="142"/>
      <c r="N33" s="143"/>
      <c r="O33" s="144"/>
      <c r="P33" s="145"/>
      <c r="Q33" s="146"/>
      <c r="R33" s="148"/>
    </row>
    <row r="34" spans="1:18" ht="15" customHeight="1" x14ac:dyDescent="0.2">
      <c r="A34" s="138">
        <v>27</v>
      </c>
      <c r="B34" s="159"/>
      <c r="C34" s="162"/>
      <c r="D34" s="162"/>
      <c r="E34" s="295"/>
      <c r="F34" s="139">
        <v>0</v>
      </c>
      <c r="G34" s="140">
        <v>0</v>
      </c>
      <c r="H34" s="277">
        <f t="shared" si="4"/>
        <v>0</v>
      </c>
      <c r="I34" s="140">
        <v>0</v>
      </c>
      <c r="J34" s="278">
        <f t="shared" si="8"/>
        <v>0</v>
      </c>
      <c r="K34" s="278">
        <f t="shared" si="5"/>
        <v>0</v>
      </c>
      <c r="L34" s="141"/>
      <c r="M34" s="142">
        <f t="shared" si="6"/>
        <v>0</v>
      </c>
      <c r="N34" s="143" t="str">
        <f t="shared" si="0"/>
        <v/>
      </c>
      <c r="O34" s="144">
        <f t="shared" si="7"/>
        <v>0</v>
      </c>
      <c r="P34" s="145"/>
      <c r="Q34" s="146">
        <f t="shared" si="1"/>
        <v>0</v>
      </c>
      <c r="R34" s="148">
        <f t="shared" si="2"/>
        <v>0</v>
      </c>
    </row>
    <row r="35" spans="1:18" ht="15" customHeight="1" x14ac:dyDescent="0.2">
      <c r="A35" s="138">
        <v>28</v>
      </c>
      <c r="B35" s="159"/>
      <c r="C35" s="160"/>
      <c r="D35" s="160"/>
      <c r="E35" s="295"/>
      <c r="F35" s="139">
        <v>0</v>
      </c>
      <c r="G35" s="140">
        <v>0</v>
      </c>
      <c r="H35" s="277">
        <f t="shared" si="4"/>
        <v>0</v>
      </c>
      <c r="I35" s="140">
        <v>0</v>
      </c>
      <c r="J35" s="278">
        <f t="shared" si="8"/>
        <v>0</v>
      </c>
      <c r="K35" s="278">
        <f t="shared" si="5"/>
        <v>0</v>
      </c>
      <c r="L35" s="141"/>
      <c r="M35" s="142">
        <f t="shared" si="6"/>
        <v>0</v>
      </c>
      <c r="N35" s="143" t="str">
        <f t="shared" si="0"/>
        <v/>
      </c>
      <c r="O35" s="144">
        <f t="shared" si="7"/>
        <v>0</v>
      </c>
      <c r="P35" s="145"/>
      <c r="Q35" s="146">
        <f t="shared" si="1"/>
        <v>0</v>
      </c>
      <c r="R35" s="148">
        <f t="shared" si="2"/>
        <v>0</v>
      </c>
    </row>
    <row r="36" spans="1:18" ht="15" customHeight="1" x14ac:dyDescent="0.2">
      <c r="A36" s="138">
        <v>29</v>
      </c>
      <c r="B36" s="159"/>
      <c r="C36" s="160"/>
      <c r="D36" s="160"/>
      <c r="E36" s="295"/>
      <c r="F36" s="139">
        <v>0</v>
      </c>
      <c r="G36" s="140">
        <v>0</v>
      </c>
      <c r="H36" s="277">
        <f t="shared" si="4"/>
        <v>0</v>
      </c>
      <c r="I36" s="140">
        <v>0</v>
      </c>
      <c r="J36" s="278">
        <f t="shared" si="8"/>
        <v>0</v>
      </c>
      <c r="K36" s="278">
        <f t="shared" si="5"/>
        <v>0</v>
      </c>
      <c r="L36" s="141"/>
      <c r="M36" s="142">
        <f t="shared" si="6"/>
        <v>0</v>
      </c>
      <c r="N36" s="143" t="str">
        <f t="shared" si="0"/>
        <v/>
      </c>
      <c r="O36" s="144">
        <f t="shared" si="7"/>
        <v>0</v>
      </c>
      <c r="P36" s="145"/>
      <c r="Q36" s="146">
        <f t="shared" si="1"/>
        <v>0</v>
      </c>
      <c r="R36" s="148">
        <f t="shared" si="2"/>
        <v>0</v>
      </c>
    </row>
    <row r="37" spans="1:18" ht="15" customHeight="1" thickBot="1" x14ac:dyDescent="0.25">
      <c r="A37" s="138">
        <v>30</v>
      </c>
      <c r="B37" s="159"/>
      <c r="C37" s="160"/>
      <c r="D37" s="160"/>
      <c r="E37" s="295"/>
      <c r="F37" s="139">
        <v>0</v>
      </c>
      <c r="G37" s="140">
        <v>0</v>
      </c>
      <c r="H37" s="277">
        <f t="shared" si="4"/>
        <v>0</v>
      </c>
      <c r="I37" s="140">
        <v>0</v>
      </c>
      <c r="J37" s="278">
        <f t="shared" si="8"/>
        <v>0</v>
      </c>
      <c r="K37" s="278">
        <f t="shared" si="5"/>
        <v>0</v>
      </c>
      <c r="L37" s="141"/>
      <c r="M37" s="142"/>
      <c r="N37" s="143"/>
      <c r="O37" s="144"/>
      <c r="P37" s="145"/>
      <c r="Q37" s="146"/>
      <c r="R37" s="148"/>
    </row>
    <row r="38" spans="1:18" ht="18.75" customHeight="1" thickTop="1" thickBot="1" x14ac:dyDescent="0.3">
      <c r="A38" s="179" t="s">
        <v>11</v>
      </c>
      <c r="B38" s="189"/>
      <c r="C38" s="180"/>
      <c r="D38" s="180"/>
      <c r="E38" s="180"/>
      <c r="F38" s="181"/>
      <c r="G38" s="180"/>
      <c r="H38" s="190">
        <f>SUM(H8:H37)</f>
        <v>0</v>
      </c>
      <c r="I38" s="180"/>
      <c r="J38" s="190">
        <f>SUM(J8:J37)</f>
        <v>0</v>
      </c>
      <c r="K38" s="297">
        <f>SUM(K8:K37)</f>
        <v>0</v>
      </c>
      <c r="L38" s="178">
        <f>IF(K38=0,0,ROUND(M38/K38,4))</f>
        <v>0</v>
      </c>
      <c r="M38" s="149">
        <f>SUM(M8:M37)</f>
        <v>0</v>
      </c>
      <c r="N38" s="150">
        <f>IF(K38=0,0,1-L38)</f>
        <v>0</v>
      </c>
      <c r="O38" s="149">
        <f>SUM(O8:O37)</f>
        <v>47775.729999999996</v>
      </c>
      <c r="P38" s="151">
        <f>SUM(P8:P37)</f>
        <v>0</v>
      </c>
      <c r="Q38" s="152">
        <f>SUM(Q8:Q37)</f>
        <v>47775.729999999996</v>
      </c>
      <c r="R38" s="153">
        <f t="shared" si="2"/>
        <v>0</v>
      </c>
    </row>
    <row r="39" spans="1:18" s="14" customFormat="1" thickTop="1" x14ac:dyDescent="0.2">
      <c r="A39" s="13" t="s">
        <v>39</v>
      </c>
      <c r="G39" s="15"/>
      <c r="P39" s="15"/>
      <c r="Q39" s="15"/>
      <c r="R39" s="15"/>
    </row>
    <row r="40" spans="1:18" s="14" customFormat="1" ht="12" x14ac:dyDescent="0.2">
      <c r="A40" s="13"/>
      <c r="G40" s="15"/>
      <c r="P40" s="15"/>
      <c r="Q40" s="15"/>
      <c r="R40" s="15"/>
    </row>
    <row r="41" spans="1:18" s="14" customFormat="1" ht="12" x14ac:dyDescent="0.2">
      <c r="A41" s="13"/>
      <c r="P41" s="15"/>
      <c r="Q41" s="15"/>
      <c r="R41" s="15"/>
    </row>
    <row r="42" spans="1:18" s="14" customFormat="1" ht="12" x14ac:dyDescent="0.2">
      <c r="A42" s="13"/>
      <c r="P42" s="15"/>
      <c r="Q42" s="15"/>
      <c r="R42" s="15"/>
    </row>
    <row r="43" spans="1:18" s="14" customFormat="1" ht="12" x14ac:dyDescent="0.2">
      <c r="A43" s="13"/>
      <c r="P43" s="15"/>
      <c r="Q43" s="15"/>
      <c r="R43" s="15"/>
    </row>
    <row r="44" spans="1:18" s="14" customFormat="1" ht="12" x14ac:dyDescent="0.2">
      <c r="A44" s="13"/>
      <c r="P44" s="15"/>
      <c r="Q44" s="15"/>
      <c r="R44" s="15"/>
    </row>
    <row r="45" spans="1:18" s="125" customFormat="1" x14ac:dyDescent="0.2">
      <c r="P45" s="115"/>
      <c r="Q45" s="115"/>
      <c r="R45" s="115"/>
    </row>
    <row r="46" spans="1:18" s="125" customFormat="1" x14ac:dyDescent="0.2">
      <c r="P46" s="115"/>
      <c r="Q46" s="115"/>
      <c r="R46" s="115"/>
    </row>
  </sheetData>
  <dataConsolidate/>
  <mergeCells count="1">
    <mergeCell ref="A4:K4"/>
  </mergeCells>
  <phoneticPr fontId="0" type="noConversion"/>
  <printOptions horizontalCentered="1"/>
  <pageMargins left="0.25" right="0.25" top="0.5" bottom="0.5" header="0.25" footer="0.25"/>
  <pageSetup scale="55" orientation="landscape" useFirstPageNumber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showGridLines="0" zoomScale="85" zoomScaleNormal="85" workbookViewId="0">
      <selection sqref="A1:J1"/>
    </sheetView>
  </sheetViews>
  <sheetFormatPr defaultColWidth="9.140625" defaultRowHeight="12.75" x14ac:dyDescent="0.2"/>
  <cols>
    <col min="1" max="1" width="55.7109375" style="3" customWidth="1"/>
    <col min="2" max="4" width="15.7109375" style="3" customWidth="1"/>
    <col min="5" max="5" width="10.7109375" style="3" hidden="1" customWidth="1"/>
    <col min="6" max="6" width="20.7109375" style="3" customWidth="1"/>
    <col min="7" max="7" width="8.5703125" style="2" hidden="1" customWidth="1"/>
    <col min="8" max="8" width="13.42578125" style="2" hidden="1" customWidth="1"/>
    <col min="9" max="9" width="10.7109375" style="2" customWidth="1"/>
    <col min="10" max="10" width="15.7109375" style="2" customWidth="1"/>
    <col min="11" max="12" width="13.28515625" style="2" hidden="1" customWidth="1"/>
    <col min="13" max="13" width="9.140625" style="2" hidden="1" customWidth="1"/>
    <col min="14" max="16384" width="9.140625" style="2"/>
  </cols>
  <sheetData>
    <row r="1" spans="1:13" ht="30" customHeight="1" thickTop="1" thickBot="1" x14ac:dyDescent="0.25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80" t="s">
        <v>48</v>
      </c>
      <c r="L1" s="81"/>
      <c r="M1" s="21"/>
    </row>
    <row r="2" spans="1:13" ht="17.25" customHeight="1" thickTop="1" x14ac:dyDescent="0.2">
      <c r="A2" s="82"/>
      <c r="B2" s="83"/>
      <c r="C2" s="83"/>
      <c r="D2" s="83"/>
      <c r="E2" s="83"/>
      <c r="F2" s="225" t="s">
        <v>0</v>
      </c>
      <c r="G2" s="222" t="s">
        <v>1</v>
      </c>
      <c r="H2" s="223"/>
      <c r="I2" s="226"/>
      <c r="J2" s="84" t="s">
        <v>0</v>
      </c>
      <c r="K2" s="22" t="s">
        <v>49</v>
      </c>
      <c r="L2" s="8" t="s">
        <v>51</v>
      </c>
      <c r="M2" s="7" t="s">
        <v>29</v>
      </c>
    </row>
    <row r="3" spans="1:13" ht="18" customHeight="1" thickBot="1" x14ac:dyDescent="0.3">
      <c r="A3" s="154" t="s">
        <v>5</v>
      </c>
      <c r="B3" s="85"/>
      <c r="C3" s="85"/>
      <c r="D3" s="85"/>
      <c r="E3" s="85"/>
      <c r="F3" s="227" t="s">
        <v>41</v>
      </c>
      <c r="G3" s="224" t="s">
        <v>2</v>
      </c>
      <c r="H3" s="224" t="s">
        <v>9</v>
      </c>
      <c r="I3" s="228" t="s">
        <v>2</v>
      </c>
      <c r="J3" s="86" t="s">
        <v>3</v>
      </c>
      <c r="K3" s="23" t="s">
        <v>50</v>
      </c>
      <c r="L3" s="9" t="s">
        <v>42</v>
      </c>
      <c r="M3" s="10" t="s">
        <v>41</v>
      </c>
    </row>
    <row r="4" spans="1:13" ht="15" customHeight="1" thickTop="1" x14ac:dyDescent="0.2">
      <c r="A4" s="87" t="s">
        <v>57</v>
      </c>
      <c r="B4" s="27"/>
      <c r="C4" s="88"/>
      <c r="D4" s="88"/>
      <c r="E4" s="27"/>
      <c r="F4" s="88"/>
      <c r="G4" s="198"/>
      <c r="H4" s="28"/>
      <c r="I4" s="88"/>
      <c r="J4" s="29"/>
      <c r="K4" s="30"/>
      <c r="L4" s="31"/>
      <c r="M4" s="32"/>
    </row>
    <row r="5" spans="1:13" ht="15" customHeight="1" x14ac:dyDescent="0.2">
      <c r="A5" s="89" t="s">
        <v>12</v>
      </c>
      <c r="B5" s="33"/>
      <c r="C5" s="90" t="s">
        <v>19</v>
      </c>
      <c r="D5" s="91" t="s">
        <v>20</v>
      </c>
      <c r="E5" s="191" t="s">
        <v>15</v>
      </c>
      <c r="F5" s="11"/>
      <c r="G5" s="199"/>
      <c r="H5" s="208"/>
      <c r="I5" s="210"/>
      <c r="J5" s="35"/>
      <c r="K5" s="36"/>
      <c r="L5" s="11"/>
      <c r="M5" s="37"/>
    </row>
    <row r="6" spans="1:13" ht="15" customHeight="1" x14ac:dyDescent="0.2">
      <c r="A6" s="302"/>
      <c r="B6" s="303"/>
      <c r="C6" s="171">
        <v>0</v>
      </c>
      <c r="D6" s="92">
        <v>0</v>
      </c>
      <c r="E6" s="192"/>
      <c r="F6" s="203">
        <f t="shared" ref="F6:F11" si="0">+C6*D6</f>
        <v>0</v>
      </c>
      <c r="G6" s="40"/>
      <c r="H6" s="209" t="str">
        <f t="shared" ref="H6:H11" si="1">IF(G6="","",ROUND(F6*G6,2))</f>
        <v/>
      </c>
      <c r="I6" s="211">
        <v>0</v>
      </c>
      <c r="J6" s="206">
        <f t="shared" ref="J6:J11" si="2">F6*I6</f>
        <v>0</v>
      </c>
      <c r="K6" s="36"/>
      <c r="L6" s="11">
        <f t="shared" ref="L6:L11" si="3">F6-K6</f>
        <v>0</v>
      </c>
      <c r="M6" s="37">
        <f t="shared" ref="M6:M11" si="4">IF(AND(F6=0,K6&gt;0),-1,IF(F6=0,0,L6/F6))</f>
        <v>0</v>
      </c>
    </row>
    <row r="7" spans="1:13" ht="15" customHeight="1" x14ac:dyDescent="0.2">
      <c r="A7" s="302"/>
      <c r="B7" s="303"/>
      <c r="C7" s="39">
        <v>0</v>
      </c>
      <c r="D7" s="92">
        <v>0</v>
      </c>
      <c r="E7" s="193"/>
      <c r="F7" s="203">
        <f t="shared" si="0"/>
        <v>0</v>
      </c>
      <c r="G7" s="40"/>
      <c r="H7" s="209" t="str">
        <f t="shared" si="1"/>
        <v/>
      </c>
      <c r="I7" s="211">
        <v>0</v>
      </c>
      <c r="J7" s="206">
        <f t="shared" si="2"/>
        <v>0</v>
      </c>
      <c r="K7" s="36"/>
      <c r="L7" s="11">
        <f t="shared" si="3"/>
        <v>0</v>
      </c>
      <c r="M7" s="37">
        <f t="shared" si="4"/>
        <v>0</v>
      </c>
    </row>
    <row r="8" spans="1:13" ht="15" customHeight="1" x14ac:dyDescent="0.2">
      <c r="A8" s="302"/>
      <c r="B8" s="300"/>
      <c r="C8" s="39">
        <v>0</v>
      </c>
      <c r="D8" s="92">
        <v>0</v>
      </c>
      <c r="E8" s="193"/>
      <c r="F8" s="203">
        <f t="shared" si="0"/>
        <v>0</v>
      </c>
      <c r="G8" s="40"/>
      <c r="H8" s="209" t="str">
        <f t="shared" si="1"/>
        <v/>
      </c>
      <c r="I8" s="211">
        <v>0</v>
      </c>
      <c r="J8" s="206">
        <f t="shared" si="2"/>
        <v>0</v>
      </c>
      <c r="K8" s="36"/>
      <c r="L8" s="11">
        <f t="shared" si="3"/>
        <v>0</v>
      </c>
      <c r="M8" s="37">
        <f t="shared" si="4"/>
        <v>0</v>
      </c>
    </row>
    <row r="9" spans="1:13" ht="15" customHeight="1" x14ac:dyDescent="0.2">
      <c r="A9" s="299" t="s">
        <v>39</v>
      </c>
      <c r="B9" s="300"/>
      <c r="C9" s="39">
        <v>0</v>
      </c>
      <c r="D9" s="92">
        <v>0</v>
      </c>
      <c r="E9" s="193"/>
      <c r="F9" s="203">
        <f t="shared" si="0"/>
        <v>0</v>
      </c>
      <c r="G9" s="40"/>
      <c r="H9" s="209" t="str">
        <f t="shared" si="1"/>
        <v/>
      </c>
      <c r="I9" s="211">
        <v>0</v>
      </c>
      <c r="J9" s="206">
        <f t="shared" si="2"/>
        <v>0</v>
      </c>
      <c r="K9" s="36"/>
      <c r="L9" s="11">
        <f t="shared" si="3"/>
        <v>0</v>
      </c>
      <c r="M9" s="37">
        <f t="shared" si="4"/>
        <v>0</v>
      </c>
    </row>
    <row r="10" spans="1:13" ht="15" customHeight="1" x14ac:dyDescent="0.2">
      <c r="A10" s="299" t="s">
        <v>39</v>
      </c>
      <c r="B10" s="300"/>
      <c r="C10" s="39">
        <v>0</v>
      </c>
      <c r="D10" s="92">
        <v>0</v>
      </c>
      <c r="E10" s="194"/>
      <c r="F10" s="203">
        <f t="shared" si="0"/>
        <v>0</v>
      </c>
      <c r="G10" s="40"/>
      <c r="H10" s="209" t="str">
        <f t="shared" si="1"/>
        <v/>
      </c>
      <c r="I10" s="211">
        <v>0</v>
      </c>
      <c r="J10" s="206">
        <f t="shared" si="2"/>
        <v>0</v>
      </c>
      <c r="K10" s="36"/>
      <c r="L10" s="11">
        <f t="shared" si="3"/>
        <v>0</v>
      </c>
      <c r="M10" s="37">
        <f t="shared" si="4"/>
        <v>0</v>
      </c>
    </row>
    <row r="11" spans="1:13" ht="15" customHeight="1" x14ac:dyDescent="0.2">
      <c r="A11" s="299" t="s">
        <v>39</v>
      </c>
      <c r="B11" s="300"/>
      <c r="C11" s="39">
        <v>0</v>
      </c>
      <c r="D11" s="92">
        <v>0</v>
      </c>
      <c r="E11" s="194"/>
      <c r="F11" s="203">
        <f t="shared" si="0"/>
        <v>0</v>
      </c>
      <c r="G11" s="40"/>
      <c r="H11" s="209" t="str">
        <f t="shared" si="1"/>
        <v/>
      </c>
      <c r="I11" s="211">
        <v>0</v>
      </c>
      <c r="J11" s="206">
        <f t="shared" si="2"/>
        <v>0</v>
      </c>
      <c r="K11" s="36"/>
      <c r="L11" s="11">
        <f t="shared" si="3"/>
        <v>0</v>
      </c>
      <c r="M11" s="37">
        <f t="shared" si="4"/>
        <v>0</v>
      </c>
    </row>
    <row r="12" spans="1:13" ht="15" customHeight="1" x14ac:dyDescent="0.2">
      <c r="A12" s="93" t="s">
        <v>66</v>
      </c>
      <c r="B12" s="62"/>
      <c r="C12" s="57"/>
      <c r="D12" s="57"/>
      <c r="E12" s="43"/>
      <c r="F12" s="204"/>
      <c r="G12" s="94"/>
      <c r="H12" s="212"/>
      <c r="I12" s="216"/>
      <c r="J12" s="207"/>
      <c r="K12" s="45"/>
      <c r="L12" s="44"/>
      <c r="M12" s="46"/>
    </row>
    <row r="13" spans="1:13" ht="15" customHeight="1" x14ac:dyDescent="0.2">
      <c r="A13" s="89" t="s">
        <v>12</v>
      </c>
      <c r="B13" s="33"/>
      <c r="C13" s="95" t="s">
        <v>13</v>
      </c>
      <c r="D13" s="91" t="s">
        <v>14</v>
      </c>
      <c r="E13" s="191" t="s">
        <v>15</v>
      </c>
      <c r="F13" s="35"/>
      <c r="G13" s="96"/>
      <c r="H13" s="209"/>
      <c r="I13" s="217"/>
      <c r="J13" s="35"/>
      <c r="K13" s="36"/>
      <c r="L13" s="11"/>
      <c r="M13" s="37"/>
    </row>
    <row r="14" spans="1:13" ht="15" customHeight="1" x14ac:dyDescent="0.2">
      <c r="A14" s="302"/>
      <c r="B14" s="300"/>
      <c r="C14" s="39">
        <v>0</v>
      </c>
      <c r="D14" s="54">
        <v>0</v>
      </c>
      <c r="E14" s="193"/>
      <c r="F14" s="203">
        <f t="shared" ref="F14:F15" si="5">+D14*C14</f>
        <v>0</v>
      </c>
      <c r="G14" s="40"/>
      <c r="H14" s="209" t="str">
        <f t="shared" ref="H14:H19" si="6">IF(G14="","",ROUND(F14*G14,2))</f>
        <v/>
      </c>
      <c r="I14" s="211">
        <v>0</v>
      </c>
      <c r="J14" s="35">
        <f t="shared" ref="J14:J19" si="7">F14*I14</f>
        <v>0</v>
      </c>
      <c r="K14" s="36"/>
      <c r="L14" s="11">
        <f t="shared" ref="L14:L19" si="8">F14-K14</f>
        <v>0</v>
      </c>
      <c r="M14" s="37">
        <f t="shared" ref="M14:M19" si="9">IF(AND(F14=0,K14&gt;0),-1,IF(F14=0,0,L14/F14))</f>
        <v>0</v>
      </c>
    </row>
    <row r="15" spans="1:13" ht="15" customHeight="1" x14ac:dyDescent="0.2">
      <c r="A15" s="302"/>
      <c r="B15" s="300"/>
      <c r="C15" s="39">
        <v>0</v>
      </c>
      <c r="D15" s="54">
        <v>0</v>
      </c>
      <c r="E15" s="193"/>
      <c r="F15" s="203">
        <f t="shared" si="5"/>
        <v>0</v>
      </c>
      <c r="G15" s="40"/>
      <c r="H15" s="209" t="str">
        <f t="shared" si="6"/>
        <v/>
      </c>
      <c r="I15" s="211">
        <v>0</v>
      </c>
      <c r="J15" s="35">
        <f t="shared" si="7"/>
        <v>0</v>
      </c>
      <c r="K15" s="36"/>
      <c r="L15" s="11">
        <f t="shared" si="8"/>
        <v>0</v>
      </c>
      <c r="M15" s="37">
        <f t="shared" si="9"/>
        <v>0</v>
      </c>
    </row>
    <row r="16" spans="1:13" ht="15" customHeight="1" x14ac:dyDescent="0.2">
      <c r="A16" s="302"/>
      <c r="B16" s="300"/>
      <c r="C16" s="39">
        <v>0</v>
      </c>
      <c r="D16" s="54">
        <v>0</v>
      </c>
      <c r="E16" s="193"/>
      <c r="F16" s="203">
        <f t="shared" ref="F16:F19" si="10">+D16*C16</f>
        <v>0</v>
      </c>
      <c r="G16" s="40"/>
      <c r="H16" s="209"/>
      <c r="I16" s="211">
        <v>0</v>
      </c>
      <c r="J16" s="35">
        <f t="shared" si="7"/>
        <v>0</v>
      </c>
      <c r="K16" s="36"/>
      <c r="L16" s="11"/>
      <c r="M16" s="37"/>
    </row>
    <row r="17" spans="1:13" ht="15" customHeight="1" x14ac:dyDescent="0.2">
      <c r="A17" s="299" t="s">
        <v>39</v>
      </c>
      <c r="B17" s="300"/>
      <c r="C17" s="39">
        <v>0</v>
      </c>
      <c r="D17" s="54">
        <v>0</v>
      </c>
      <c r="E17" s="193"/>
      <c r="F17" s="203">
        <f t="shared" si="10"/>
        <v>0</v>
      </c>
      <c r="G17" s="40"/>
      <c r="H17" s="209" t="str">
        <f t="shared" si="6"/>
        <v/>
      </c>
      <c r="I17" s="211">
        <v>0</v>
      </c>
      <c r="J17" s="35">
        <f t="shared" si="7"/>
        <v>0</v>
      </c>
      <c r="K17" s="36"/>
      <c r="L17" s="11">
        <f t="shared" si="8"/>
        <v>0</v>
      </c>
      <c r="M17" s="37">
        <f t="shared" si="9"/>
        <v>0</v>
      </c>
    </row>
    <row r="18" spans="1:13" ht="15" customHeight="1" x14ac:dyDescent="0.2">
      <c r="A18" s="299"/>
      <c r="B18" s="300"/>
      <c r="C18" s="39">
        <v>0</v>
      </c>
      <c r="D18" s="54">
        <v>0</v>
      </c>
      <c r="E18" s="194"/>
      <c r="F18" s="203">
        <f t="shared" si="10"/>
        <v>0</v>
      </c>
      <c r="G18" s="40"/>
      <c r="H18" s="209" t="str">
        <f t="shared" si="6"/>
        <v/>
      </c>
      <c r="I18" s="211">
        <v>0</v>
      </c>
      <c r="J18" s="35">
        <f t="shared" si="7"/>
        <v>0</v>
      </c>
      <c r="K18" s="36"/>
      <c r="L18" s="11">
        <f t="shared" si="8"/>
        <v>0</v>
      </c>
      <c r="M18" s="37">
        <f t="shared" si="9"/>
        <v>0</v>
      </c>
    </row>
    <row r="19" spans="1:13" ht="15" customHeight="1" x14ac:dyDescent="0.2">
      <c r="A19" s="304"/>
      <c r="B19" s="305"/>
      <c r="C19" s="39">
        <v>0</v>
      </c>
      <c r="D19" s="54">
        <v>0</v>
      </c>
      <c r="E19" s="194"/>
      <c r="F19" s="203">
        <f t="shared" si="10"/>
        <v>0</v>
      </c>
      <c r="G19" s="40"/>
      <c r="H19" s="209" t="str">
        <f t="shared" si="6"/>
        <v/>
      </c>
      <c r="I19" s="211">
        <v>0</v>
      </c>
      <c r="J19" s="35">
        <f t="shared" si="7"/>
        <v>0</v>
      </c>
      <c r="K19" s="36"/>
      <c r="L19" s="11">
        <f t="shared" si="8"/>
        <v>0</v>
      </c>
      <c r="M19" s="37">
        <f t="shared" si="9"/>
        <v>0</v>
      </c>
    </row>
    <row r="20" spans="1:13" ht="15" customHeight="1" x14ac:dyDescent="0.2">
      <c r="A20" s="97" t="s">
        <v>16</v>
      </c>
      <c r="B20" s="62"/>
      <c r="C20" s="98"/>
      <c r="D20" s="98"/>
      <c r="E20" s="99"/>
      <c r="F20" s="204"/>
      <c r="G20" s="94"/>
      <c r="H20" s="212"/>
      <c r="I20" s="216"/>
      <c r="J20" s="204"/>
      <c r="K20" s="45"/>
      <c r="L20" s="44"/>
      <c r="M20" s="46"/>
    </row>
    <row r="21" spans="1:13" ht="15" customHeight="1" x14ac:dyDescent="0.2">
      <c r="A21" s="89" t="s">
        <v>12</v>
      </c>
      <c r="B21" s="33"/>
      <c r="C21" s="95" t="s">
        <v>13</v>
      </c>
      <c r="D21" s="91" t="s">
        <v>14</v>
      </c>
      <c r="E21" s="191" t="s">
        <v>15</v>
      </c>
      <c r="F21" s="35"/>
      <c r="G21" s="96"/>
      <c r="H21" s="209" t="str">
        <f t="shared" ref="H21:H27" si="11">IF(G21="","",ROUND(F21*G21,2))</f>
        <v/>
      </c>
      <c r="I21" s="217" t="str">
        <f>IF(OR(F21="",G21=1),"",1-G21)</f>
        <v/>
      </c>
      <c r="J21" s="35" t="str">
        <f>IF(OR(F21="",I21=0),"",IF(G21="",F21,IF(I21="","",F21-H21)))</f>
        <v/>
      </c>
      <c r="K21" s="36"/>
      <c r="L21" s="11"/>
      <c r="M21" s="37"/>
    </row>
    <row r="22" spans="1:13" ht="15" customHeight="1" x14ac:dyDescent="0.2">
      <c r="A22" s="302"/>
      <c r="B22" s="303"/>
      <c r="C22" s="39">
        <v>0</v>
      </c>
      <c r="D22" s="54">
        <v>0</v>
      </c>
      <c r="E22" s="192"/>
      <c r="F22" s="203">
        <f t="shared" ref="F22:F27" si="12">+D22*C22</f>
        <v>0</v>
      </c>
      <c r="G22" s="40"/>
      <c r="H22" s="209" t="str">
        <f t="shared" si="11"/>
        <v/>
      </c>
      <c r="I22" s="211">
        <v>0</v>
      </c>
      <c r="J22" s="35">
        <f t="shared" ref="J22:J24" si="13">F22*I22</f>
        <v>0</v>
      </c>
      <c r="K22" s="36"/>
      <c r="L22" s="11">
        <f t="shared" ref="L22:L27" si="14">F22-K22</f>
        <v>0</v>
      </c>
      <c r="M22" s="37">
        <f t="shared" ref="M22:M27" si="15">IF(AND(F22=0,K22&gt;0),-1,IF(F22=0,0,L22/F22))</f>
        <v>0</v>
      </c>
    </row>
    <row r="23" spans="1:13" ht="15" customHeight="1" x14ac:dyDescent="0.2">
      <c r="A23" s="302"/>
      <c r="B23" s="303"/>
      <c r="C23" s="39">
        <v>0</v>
      </c>
      <c r="D23" s="54">
        <v>0</v>
      </c>
      <c r="E23" s="193"/>
      <c r="F23" s="203">
        <f t="shared" si="12"/>
        <v>0</v>
      </c>
      <c r="G23" s="40"/>
      <c r="H23" s="209" t="str">
        <f t="shared" si="11"/>
        <v/>
      </c>
      <c r="I23" s="211">
        <v>0</v>
      </c>
      <c r="J23" s="35">
        <f t="shared" si="13"/>
        <v>0</v>
      </c>
      <c r="K23" s="36"/>
      <c r="L23" s="11">
        <f t="shared" si="14"/>
        <v>0</v>
      </c>
      <c r="M23" s="37">
        <f t="shared" si="15"/>
        <v>0</v>
      </c>
    </row>
    <row r="24" spans="1:13" ht="15" customHeight="1" x14ac:dyDescent="0.2">
      <c r="A24" s="302"/>
      <c r="B24" s="303"/>
      <c r="C24" s="39">
        <v>0</v>
      </c>
      <c r="D24" s="54">
        <v>0</v>
      </c>
      <c r="E24" s="193"/>
      <c r="F24" s="203">
        <f t="shared" si="12"/>
        <v>0</v>
      </c>
      <c r="G24" s="40"/>
      <c r="H24" s="209" t="str">
        <f t="shared" si="11"/>
        <v/>
      </c>
      <c r="I24" s="211">
        <v>0</v>
      </c>
      <c r="J24" s="35">
        <f t="shared" si="13"/>
        <v>0</v>
      </c>
      <c r="K24" s="36"/>
      <c r="L24" s="11">
        <f t="shared" si="14"/>
        <v>0</v>
      </c>
      <c r="M24" s="37">
        <f t="shared" si="15"/>
        <v>0</v>
      </c>
    </row>
    <row r="25" spans="1:13" ht="15" customHeight="1" x14ac:dyDescent="0.2">
      <c r="A25" s="302"/>
      <c r="B25" s="300"/>
      <c r="C25" s="39">
        <v>0</v>
      </c>
      <c r="D25" s="54">
        <v>0</v>
      </c>
      <c r="E25" s="193"/>
      <c r="F25" s="203">
        <f t="shared" si="12"/>
        <v>0</v>
      </c>
      <c r="G25" s="40"/>
      <c r="H25" s="209" t="str">
        <f t="shared" si="11"/>
        <v/>
      </c>
      <c r="I25" s="211">
        <v>0</v>
      </c>
      <c r="J25" s="35">
        <f t="shared" ref="J25:J27" si="16">F25*I25</f>
        <v>0</v>
      </c>
      <c r="K25" s="36"/>
      <c r="L25" s="11">
        <f t="shared" si="14"/>
        <v>0</v>
      </c>
      <c r="M25" s="37">
        <f t="shared" si="15"/>
        <v>0</v>
      </c>
    </row>
    <row r="26" spans="1:13" ht="15" customHeight="1" x14ac:dyDescent="0.2">
      <c r="A26" s="299"/>
      <c r="B26" s="300"/>
      <c r="C26" s="39">
        <v>0</v>
      </c>
      <c r="D26" s="54">
        <v>0</v>
      </c>
      <c r="E26" s="194"/>
      <c r="F26" s="203">
        <f t="shared" si="12"/>
        <v>0</v>
      </c>
      <c r="G26" s="40"/>
      <c r="H26" s="209" t="str">
        <f t="shared" si="11"/>
        <v/>
      </c>
      <c r="I26" s="211">
        <v>0</v>
      </c>
      <c r="J26" s="35">
        <f t="shared" si="16"/>
        <v>0</v>
      </c>
      <c r="K26" s="36"/>
      <c r="L26" s="11">
        <f t="shared" si="14"/>
        <v>0</v>
      </c>
      <c r="M26" s="37">
        <f t="shared" si="15"/>
        <v>0</v>
      </c>
    </row>
    <row r="27" spans="1:13" ht="15" customHeight="1" x14ac:dyDescent="0.2">
      <c r="A27" s="299"/>
      <c r="B27" s="300"/>
      <c r="C27" s="39">
        <v>0</v>
      </c>
      <c r="D27" s="54">
        <v>0</v>
      </c>
      <c r="E27" s="194"/>
      <c r="F27" s="203">
        <f t="shared" si="12"/>
        <v>0</v>
      </c>
      <c r="G27" s="40"/>
      <c r="H27" s="209" t="str">
        <f t="shared" si="11"/>
        <v/>
      </c>
      <c r="I27" s="211">
        <v>0</v>
      </c>
      <c r="J27" s="35">
        <f t="shared" si="16"/>
        <v>0</v>
      </c>
      <c r="K27" s="36"/>
      <c r="L27" s="11">
        <f t="shared" si="14"/>
        <v>0</v>
      </c>
      <c r="M27" s="37">
        <f t="shared" si="15"/>
        <v>0</v>
      </c>
    </row>
    <row r="28" spans="1:13" ht="15" customHeight="1" x14ac:dyDescent="0.2">
      <c r="A28" s="100" t="s">
        <v>26</v>
      </c>
      <c r="B28" s="101"/>
      <c r="C28" s="102"/>
      <c r="D28" s="102"/>
      <c r="E28" s="42"/>
      <c r="F28" s="204"/>
      <c r="G28" s="94"/>
      <c r="H28" s="212"/>
      <c r="I28" s="216"/>
      <c r="J28" s="204"/>
      <c r="K28" s="45"/>
      <c r="L28" s="44"/>
      <c r="M28" s="46"/>
    </row>
    <row r="29" spans="1:13" ht="15" customHeight="1" x14ac:dyDescent="0.2">
      <c r="A29" s="103" t="s">
        <v>17</v>
      </c>
      <c r="B29" s="91" t="s">
        <v>18</v>
      </c>
      <c r="C29" s="90" t="s">
        <v>19</v>
      </c>
      <c r="D29" s="91" t="s">
        <v>20</v>
      </c>
      <c r="E29" s="195" t="s">
        <v>15</v>
      </c>
      <c r="F29" s="35"/>
      <c r="G29" s="96"/>
      <c r="H29" s="209"/>
      <c r="I29" s="217"/>
      <c r="J29" s="35"/>
      <c r="K29" s="36"/>
      <c r="L29" s="11"/>
      <c r="M29" s="37"/>
    </row>
    <row r="30" spans="1:13" ht="15" customHeight="1" x14ac:dyDescent="0.2">
      <c r="A30" s="164"/>
      <c r="B30" s="105">
        <v>0</v>
      </c>
      <c r="C30" s="105">
        <f>B30/12</f>
        <v>0</v>
      </c>
      <c r="D30" s="106">
        <v>0</v>
      </c>
      <c r="E30" s="196"/>
      <c r="F30" s="203">
        <f>+D30*C30</f>
        <v>0</v>
      </c>
      <c r="G30" s="40"/>
      <c r="H30" s="209" t="str">
        <f>IF(G30="","",ROUND(F30*G30,2))</f>
        <v/>
      </c>
      <c r="I30" s="218">
        <v>0</v>
      </c>
      <c r="J30" s="35">
        <f t="shared" ref="J30:J31" si="17">F30*I30</f>
        <v>0</v>
      </c>
      <c r="K30" s="36"/>
      <c r="L30" s="11">
        <f>F30-K30</f>
        <v>0</v>
      </c>
      <c r="M30" s="37">
        <f>IF(AND(F30=0,K30&gt;0),-1,IF(F30=0,0,L30/F30))</f>
        <v>0</v>
      </c>
    </row>
    <row r="31" spans="1:13" ht="15" customHeight="1" x14ac:dyDescent="0.2">
      <c r="A31" s="104"/>
      <c r="B31" s="105">
        <v>0</v>
      </c>
      <c r="C31" s="105">
        <f>B31/12</f>
        <v>0</v>
      </c>
      <c r="D31" s="106">
        <v>0</v>
      </c>
      <c r="E31" s="196"/>
      <c r="F31" s="203">
        <f>+D31*C31</f>
        <v>0</v>
      </c>
      <c r="G31" s="40"/>
      <c r="H31" s="209" t="str">
        <f>IF(G31="","",ROUND(F31*G31,2))</f>
        <v/>
      </c>
      <c r="I31" s="211">
        <v>0</v>
      </c>
      <c r="J31" s="35">
        <f t="shared" si="17"/>
        <v>0</v>
      </c>
      <c r="K31" s="36"/>
      <c r="L31" s="11">
        <f>F31-K31</f>
        <v>0</v>
      </c>
      <c r="M31" s="37">
        <f>IF(AND(F31=0,K31&gt;0),-1,IF(F31=0,0,L31/F31))</f>
        <v>0</v>
      </c>
    </row>
    <row r="32" spans="1:13" ht="15" customHeight="1" x14ac:dyDescent="0.2">
      <c r="A32" s="107" t="s">
        <v>27</v>
      </c>
      <c r="B32" s="108"/>
      <c r="C32" s="108"/>
      <c r="D32" s="108"/>
      <c r="E32" s="109"/>
      <c r="F32" s="204"/>
      <c r="G32" s="94"/>
      <c r="H32" s="212"/>
      <c r="I32" s="216"/>
      <c r="J32" s="204"/>
      <c r="K32" s="45"/>
      <c r="L32" s="44"/>
      <c r="M32" s="46"/>
    </row>
    <row r="33" spans="1:13" ht="15" customHeight="1" x14ac:dyDescent="0.2">
      <c r="A33" s="110" t="s">
        <v>12</v>
      </c>
      <c r="B33" s="90" t="s">
        <v>31</v>
      </c>
      <c r="C33" s="34" t="s">
        <v>32</v>
      </c>
      <c r="D33" s="91" t="s">
        <v>20</v>
      </c>
      <c r="E33" s="195" t="s">
        <v>15</v>
      </c>
      <c r="F33" s="35"/>
      <c r="G33" s="200"/>
      <c r="H33" s="213"/>
      <c r="I33" s="217"/>
      <c r="J33" s="35"/>
      <c r="K33" s="36"/>
      <c r="L33" s="11"/>
      <c r="M33" s="37"/>
    </row>
    <row r="34" spans="1:13" ht="15" customHeight="1" x14ac:dyDescent="0.2">
      <c r="A34" s="163"/>
      <c r="B34" s="105">
        <v>0</v>
      </c>
      <c r="C34" s="112">
        <v>0</v>
      </c>
      <c r="D34" s="106">
        <v>0</v>
      </c>
      <c r="E34" s="196"/>
      <c r="F34" s="203">
        <f>+B34*C34*D34</f>
        <v>0</v>
      </c>
      <c r="G34" s="40"/>
      <c r="H34" s="209" t="str">
        <f>IF(G34="","",ROUND(F34*G34,2))</f>
        <v/>
      </c>
      <c r="I34" s="211">
        <v>0</v>
      </c>
      <c r="J34" s="35">
        <f t="shared" ref="J34:J38" si="18">F34*I34</f>
        <v>0</v>
      </c>
      <c r="K34" s="36"/>
      <c r="L34" s="11">
        <f>F34-K34</f>
        <v>0</v>
      </c>
      <c r="M34" s="37">
        <f t="shared" ref="M34:M39" si="19">IF(AND(F34=0,K34&gt;0),-1,IF(F34=0,0,L34/F34))</f>
        <v>0</v>
      </c>
    </row>
    <row r="35" spans="1:13" ht="15" customHeight="1" x14ac:dyDescent="0.2">
      <c r="A35" s="163"/>
      <c r="B35" s="105">
        <v>0</v>
      </c>
      <c r="C35" s="112">
        <v>0</v>
      </c>
      <c r="D35" s="106">
        <v>0</v>
      </c>
      <c r="E35" s="196"/>
      <c r="F35" s="203">
        <f>+B35*C35*D35</f>
        <v>0</v>
      </c>
      <c r="G35" s="40"/>
      <c r="H35" s="209"/>
      <c r="I35" s="211">
        <v>0</v>
      </c>
      <c r="J35" s="35">
        <f t="shared" si="18"/>
        <v>0</v>
      </c>
      <c r="K35" s="36"/>
      <c r="L35" s="11"/>
      <c r="M35" s="37"/>
    </row>
    <row r="36" spans="1:13" ht="15" customHeight="1" x14ac:dyDescent="0.2">
      <c r="A36" s="111" t="s">
        <v>39</v>
      </c>
      <c r="B36" s="105">
        <v>0</v>
      </c>
      <c r="C36" s="112">
        <v>0</v>
      </c>
      <c r="D36" s="106">
        <v>0</v>
      </c>
      <c r="E36" s="196"/>
      <c r="F36" s="203">
        <f>+B36*C36*D36</f>
        <v>0</v>
      </c>
      <c r="G36" s="40"/>
      <c r="H36" s="209"/>
      <c r="I36" s="211">
        <v>0</v>
      </c>
      <c r="J36" s="35">
        <f t="shared" si="18"/>
        <v>0</v>
      </c>
      <c r="K36" s="36"/>
      <c r="L36" s="11"/>
      <c r="M36" s="37"/>
    </row>
    <row r="37" spans="1:13" ht="15" customHeight="1" x14ac:dyDescent="0.2">
      <c r="A37" s="111" t="s">
        <v>39</v>
      </c>
      <c r="B37" s="105">
        <v>0</v>
      </c>
      <c r="C37" s="112">
        <v>0</v>
      </c>
      <c r="D37" s="106">
        <v>0</v>
      </c>
      <c r="E37" s="196"/>
      <c r="F37" s="203">
        <f>+B37*C37*D37</f>
        <v>0</v>
      </c>
      <c r="G37" s="40"/>
      <c r="H37" s="209" t="str">
        <f>IF(G37="","",ROUND(F37*G37,2))</f>
        <v/>
      </c>
      <c r="I37" s="211">
        <v>0</v>
      </c>
      <c r="J37" s="35">
        <f t="shared" si="18"/>
        <v>0</v>
      </c>
      <c r="K37" s="36"/>
      <c r="L37" s="11">
        <f>F37-K37</f>
        <v>0</v>
      </c>
      <c r="M37" s="37">
        <f t="shared" si="19"/>
        <v>0</v>
      </c>
    </row>
    <row r="38" spans="1:13" ht="15" customHeight="1" thickBot="1" x14ac:dyDescent="0.25">
      <c r="A38" s="182"/>
      <c r="B38" s="183">
        <v>0</v>
      </c>
      <c r="C38" s="184">
        <v>0</v>
      </c>
      <c r="D38" s="185">
        <v>0</v>
      </c>
      <c r="E38" s="197"/>
      <c r="F38" s="203">
        <f>+B38*C38*D38</f>
        <v>0</v>
      </c>
      <c r="G38" s="201"/>
      <c r="H38" s="214" t="str">
        <f>IF(G38="","",ROUND(F38*G38,2))</f>
        <v/>
      </c>
      <c r="I38" s="211">
        <v>0</v>
      </c>
      <c r="J38" s="35">
        <f t="shared" si="18"/>
        <v>0</v>
      </c>
      <c r="K38" s="67"/>
      <c r="L38" s="12">
        <f>F38-K38</f>
        <v>0</v>
      </c>
      <c r="M38" s="113">
        <f t="shared" si="19"/>
        <v>0</v>
      </c>
    </row>
    <row r="39" spans="1:13" ht="15" customHeight="1" thickTop="1" thickBot="1" x14ac:dyDescent="0.25">
      <c r="A39" s="186" t="s">
        <v>21</v>
      </c>
      <c r="B39" s="187"/>
      <c r="C39" s="187"/>
      <c r="D39" s="187"/>
      <c r="E39" s="187"/>
      <c r="F39" s="205">
        <f>SUM(F6:F38)</f>
        <v>0</v>
      </c>
      <c r="G39" s="202">
        <f>IF(F39=0,0,ROUND(H39/F39,4))</f>
        <v>0</v>
      </c>
      <c r="H39" s="215">
        <f>SUM(H6:H38)</f>
        <v>0</v>
      </c>
      <c r="I39" s="219" t="s">
        <v>39</v>
      </c>
      <c r="J39" s="188">
        <f>SUM(J6:J38)</f>
        <v>0</v>
      </c>
      <c r="K39" s="69">
        <f>SUM(K6:K38)</f>
        <v>0</v>
      </c>
      <c r="L39" s="70">
        <f>SUM(L6:L38)</f>
        <v>0</v>
      </c>
      <c r="M39" s="114">
        <f t="shared" si="19"/>
        <v>0</v>
      </c>
    </row>
    <row r="40" spans="1:13" s="15" customFormat="1" ht="13.5" thickTop="1" x14ac:dyDescent="0.2">
      <c r="A40" s="13" t="s">
        <v>39</v>
      </c>
      <c r="B40" s="14"/>
      <c r="C40" s="14"/>
      <c r="D40" s="14"/>
      <c r="E40" s="14"/>
      <c r="F40" s="14"/>
      <c r="K40" s="2"/>
      <c r="L40" s="2"/>
      <c r="M40" s="2"/>
    </row>
    <row r="41" spans="1:13" s="15" customFormat="1" x14ac:dyDescent="0.2">
      <c r="A41" s="14"/>
      <c r="B41" s="14"/>
      <c r="C41" s="14"/>
      <c r="D41" s="14"/>
      <c r="E41" s="14"/>
      <c r="F41" s="14"/>
      <c r="K41" s="2"/>
      <c r="L41" s="2"/>
      <c r="M41" s="2"/>
    </row>
    <row r="42" spans="1:13" s="15" customFormat="1" x14ac:dyDescent="0.2">
      <c r="A42" s="14"/>
      <c r="B42" s="14"/>
      <c r="C42" s="14"/>
      <c r="D42" s="14"/>
      <c r="E42" s="14"/>
      <c r="F42" s="14"/>
      <c r="K42" s="2"/>
      <c r="L42" s="2"/>
      <c r="M42" s="2"/>
    </row>
    <row r="43" spans="1:13" s="15" customFormat="1" x14ac:dyDescent="0.2">
      <c r="A43" s="14"/>
      <c r="B43" s="14"/>
      <c r="C43" s="14"/>
      <c r="D43" s="14"/>
      <c r="E43" s="14"/>
      <c r="F43" s="14"/>
      <c r="K43" s="2"/>
      <c r="L43" s="2"/>
      <c r="M43" s="2"/>
    </row>
    <row r="44" spans="1:13" s="15" customFormat="1" x14ac:dyDescent="0.2">
      <c r="A44" s="14"/>
      <c r="B44" s="14"/>
      <c r="C44" s="14"/>
      <c r="D44" s="14"/>
      <c r="E44" s="14"/>
      <c r="F44" s="14"/>
      <c r="K44" s="2"/>
      <c r="L44" s="2"/>
      <c r="M44" s="2"/>
    </row>
    <row r="45" spans="1:13" s="15" customFormat="1" x14ac:dyDescent="0.2">
      <c r="A45" s="14"/>
      <c r="B45" s="14"/>
      <c r="C45" s="14"/>
      <c r="D45" s="14"/>
      <c r="E45" s="14"/>
      <c r="F45" s="14"/>
      <c r="K45" s="2"/>
      <c r="L45" s="2"/>
      <c r="M45" s="2"/>
    </row>
  </sheetData>
  <mergeCells count="19">
    <mergeCell ref="A19:B19"/>
    <mergeCell ref="A26:B26"/>
    <mergeCell ref="A27:B27"/>
    <mergeCell ref="A22:B22"/>
    <mergeCell ref="A23:B23"/>
    <mergeCell ref="A24:B24"/>
    <mergeCell ref="A25:B25"/>
    <mergeCell ref="A18:B18"/>
    <mergeCell ref="A1:J1"/>
    <mergeCell ref="A6:B6"/>
    <mergeCell ref="A7:B7"/>
    <mergeCell ref="A8:B8"/>
    <mergeCell ref="A9:B9"/>
    <mergeCell ref="A10:B10"/>
    <mergeCell ref="A11:B11"/>
    <mergeCell ref="A14:B14"/>
    <mergeCell ref="A15:B15"/>
    <mergeCell ref="A16:B16"/>
    <mergeCell ref="A17:B17"/>
  </mergeCells>
  <phoneticPr fontId="0" type="noConversion"/>
  <printOptions horizontalCentered="1"/>
  <pageMargins left="0.25" right="0.25" top="0.5" bottom="0.5" header="0.25" footer="0.25"/>
  <pageSetup scale="85" orientation="landscape" useFirstPageNumber="1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showGridLines="0" showWhiteSpace="0" zoomScaleNormal="100" workbookViewId="0">
      <selection activeCell="R5" sqref="R5"/>
    </sheetView>
  </sheetViews>
  <sheetFormatPr defaultColWidth="9.140625" defaultRowHeight="12.75" x14ac:dyDescent="0.2"/>
  <cols>
    <col min="1" max="2" width="9.140625" style="3" customWidth="1"/>
    <col min="3" max="3" width="21" style="3" bestFit="1" customWidth="1"/>
    <col min="4" max="5" width="15.7109375" style="3" customWidth="1"/>
    <col min="6" max="6" width="34.7109375" style="3" customWidth="1"/>
    <col min="7" max="7" width="10.7109375" style="3" hidden="1" customWidth="1"/>
    <col min="8" max="8" width="17.7109375" style="3" customWidth="1"/>
    <col min="9" max="9" width="7.85546875" style="78" hidden="1" customWidth="1"/>
    <col min="10" max="10" width="13.42578125" style="2" hidden="1" customWidth="1"/>
    <col min="11" max="11" width="12.7109375" style="79" customWidth="1"/>
    <col min="12" max="12" width="15.7109375" style="2" customWidth="1"/>
    <col min="13" max="14" width="12.7109375" style="2" hidden="1" customWidth="1"/>
    <col min="15" max="15" width="0" style="2" hidden="1" customWidth="1"/>
    <col min="16" max="16384" width="9.140625" style="2"/>
  </cols>
  <sheetData>
    <row r="1" spans="1:15" ht="30" customHeight="1" thickTop="1" thickBot="1" x14ac:dyDescent="0.25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21"/>
    </row>
    <row r="2" spans="1:15" ht="13.5" thickTop="1" x14ac:dyDescent="0.2">
      <c r="A2" s="229"/>
      <c r="B2" s="221"/>
      <c r="C2" s="221"/>
      <c r="D2" s="83"/>
      <c r="E2" s="83"/>
      <c r="F2" s="83"/>
      <c r="G2" s="83"/>
      <c r="H2" s="261" t="s">
        <v>0</v>
      </c>
      <c r="I2" s="235" t="s">
        <v>1</v>
      </c>
      <c r="J2" s="230"/>
      <c r="K2" s="263"/>
      <c r="L2" s="264" t="s">
        <v>0</v>
      </c>
      <c r="M2" s="22" t="s">
        <v>49</v>
      </c>
      <c r="N2" s="8" t="s">
        <v>51</v>
      </c>
      <c r="O2" s="7" t="s">
        <v>29</v>
      </c>
    </row>
    <row r="3" spans="1:15" ht="13.5" thickBot="1" x14ac:dyDescent="0.25">
      <c r="A3" s="231" t="s">
        <v>5</v>
      </c>
      <c r="B3" s="85"/>
      <c r="C3" s="85"/>
      <c r="D3" s="85"/>
      <c r="E3" s="85"/>
      <c r="F3" s="85"/>
      <c r="G3" s="85"/>
      <c r="H3" s="227" t="s">
        <v>41</v>
      </c>
      <c r="I3" s="236" t="s">
        <v>2</v>
      </c>
      <c r="J3" s="241" t="s">
        <v>9</v>
      </c>
      <c r="K3" s="262" t="s">
        <v>2</v>
      </c>
      <c r="L3" s="86" t="s">
        <v>3</v>
      </c>
      <c r="M3" s="23" t="s">
        <v>50</v>
      </c>
      <c r="N3" s="9" t="s">
        <v>42</v>
      </c>
      <c r="O3" s="10" t="s">
        <v>41</v>
      </c>
    </row>
    <row r="4" spans="1:15" ht="13.5" thickTop="1" x14ac:dyDescent="0.2">
      <c r="A4" s="24" t="s">
        <v>54</v>
      </c>
      <c r="B4" s="25"/>
      <c r="C4" s="26"/>
      <c r="D4" s="27"/>
      <c r="E4" s="27"/>
      <c r="F4" s="27"/>
      <c r="G4" s="27"/>
      <c r="H4" s="220"/>
      <c r="I4" s="198"/>
      <c r="J4" s="242"/>
      <c r="K4" s="260"/>
      <c r="L4" s="29"/>
      <c r="M4" s="30"/>
      <c r="N4" s="31"/>
      <c r="O4" s="32"/>
    </row>
    <row r="5" spans="1:15" x14ac:dyDescent="0.2">
      <c r="A5" s="308"/>
      <c r="B5" s="309"/>
      <c r="C5" s="309"/>
      <c r="D5" s="303"/>
      <c r="E5" s="34" t="s">
        <v>31</v>
      </c>
      <c r="F5" s="34" t="s">
        <v>20</v>
      </c>
      <c r="G5" s="232" t="s">
        <v>15</v>
      </c>
      <c r="H5" s="50"/>
      <c r="I5" s="200"/>
      <c r="J5" s="213"/>
      <c r="K5" s="217" t="s">
        <v>39</v>
      </c>
      <c r="L5" s="35" t="s">
        <v>39</v>
      </c>
      <c r="M5" s="36"/>
      <c r="N5" s="11"/>
      <c r="O5" s="37"/>
    </row>
    <row r="6" spans="1:15" x14ac:dyDescent="0.2">
      <c r="A6" s="308"/>
      <c r="B6" s="309"/>
      <c r="C6" s="309"/>
      <c r="D6" s="303"/>
      <c r="E6" s="38">
        <v>0</v>
      </c>
      <c r="F6" s="39">
        <v>0</v>
      </c>
      <c r="G6" s="233"/>
      <c r="H6" s="296">
        <f>+F6*E6</f>
        <v>0</v>
      </c>
      <c r="I6" s="40"/>
      <c r="J6" s="209" t="str">
        <f>IF(I6="","",ROUND(H6*I6,2))</f>
        <v/>
      </c>
      <c r="K6" s="217">
        <v>0</v>
      </c>
      <c r="L6" s="35">
        <f t="shared" ref="L6:L8" si="0">H6*K6</f>
        <v>0</v>
      </c>
      <c r="M6" s="36"/>
      <c r="N6" s="11">
        <f>H6-M6</f>
        <v>0</v>
      </c>
      <c r="O6" s="37">
        <f>IF(AND(H6=0,M6&gt;0),-1,IF(H6=0,0,N6/H6))</f>
        <v>0</v>
      </c>
    </row>
    <row r="7" spans="1:15" x14ac:dyDescent="0.2">
      <c r="A7" s="308"/>
      <c r="B7" s="309"/>
      <c r="C7" s="309"/>
      <c r="D7" s="303"/>
      <c r="E7" s="38">
        <v>0</v>
      </c>
      <c r="F7" s="39">
        <v>0</v>
      </c>
      <c r="G7" s="233"/>
      <c r="H7" s="296">
        <f>+F7*E7</f>
        <v>0</v>
      </c>
      <c r="I7" s="40"/>
      <c r="J7" s="209" t="str">
        <f>IF(I7="","",ROUND(H7*I7,2))</f>
        <v/>
      </c>
      <c r="K7" s="217">
        <v>0</v>
      </c>
      <c r="L7" s="35">
        <f t="shared" si="0"/>
        <v>0</v>
      </c>
      <c r="M7" s="36"/>
      <c r="N7" s="11">
        <f>H7-M7</f>
        <v>0</v>
      </c>
      <c r="O7" s="37">
        <f>IF(AND(H7=0,M7&gt;0),-1,IF(H7=0,0,N7/H7))</f>
        <v>0</v>
      </c>
    </row>
    <row r="8" spans="1:15" x14ac:dyDescent="0.2">
      <c r="A8" s="308"/>
      <c r="B8" s="310"/>
      <c r="C8" s="310"/>
      <c r="D8" s="300"/>
      <c r="E8" s="38">
        <v>0</v>
      </c>
      <c r="F8" s="39">
        <v>0</v>
      </c>
      <c r="G8" s="233"/>
      <c r="H8" s="296">
        <f>+F8*E8</f>
        <v>0</v>
      </c>
      <c r="I8" s="40"/>
      <c r="J8" s="209" t="str">
        <f>IF(I8="","",ROUND(H8*I8,2))</f>
        <v/>
      </c>
      <c r="K8" s="217">
        <v>0</v>
      </c>
      <c r="L8" s="35">
        <f t="shared" si="0"/>
        <v>0</v>
      </c>
      <c r="M8" s="36"/>
      <c r="N8" s="11">
        <f>H8-M8</f>
        <v>0</v>
      </c>
      <c r="O8" s="37">
        <f>IF(AND(H8=0,M8&gt;0),-1,IF(H8=0,0,N8/H8))</f>
        <v>0</v>
      </c>
    </row>
    <row r="9" spans="1:15" x14ac:dyDescent="0.2">
      <c r="A9" s="41" t="s">
        <v>67</v>
      </c>
      <c r="B9" s="42"/>
      <c r="C9" s="43"/>
      <c r="D9" s="42"/>
      <c r="E9" s="42"/>
      <c r="F9" s="42"/>
      <c r="G9" s="42"/>
      <c r="H9" s="239"/>
      <c r="I9" s="237"/>
      <c r="J9" s="243"/>
      <c r="K9" s="245"/>
      <c r="L9" s="44"/>
      <c r="M9" s="45"/>
      <c r="N9" s="44"/>
      <c r="O9" s="46"/>
    </row>
    <row r="10" spans="1:15" x14ac:dyDescent="0.2">
      <c r="A10" s="308"/>
      <c r="B10" s="309"/>
      <c r="C10" s="309"/>
      <c r="D10" s="309"/>
      <c r="E10" s="309"/>
      <c r="F10" s="309"/>
      <c r="G10" s="309"/>
      <c r="H10" s="238">
        <v>0</v>
      </c>
      <c r="I10" s="40"/>
      <c r="J10" s="209" t="str">
        <f>IF(I10="","",ROUND(H10*I10,2))</f>
        <v/>
      </c>
      <c r="K10" s="217">
        <v>0</v>
      </c>
      <c r="L10" s="35">
        <f t="shared" ref="L10:L14" si="1">H10*K10</f>
        <v>0</v>
      </c>
      <c r="M10" s="36"/>
      <c r="N10" s="11">
        <f>H10-M10</f>
        <v>0</v>
      </c>
      <c r="O10" s="37">
        <f>IF(AND(H10=0,M10&gt;0),-1,IF(H10=0,0,N10/H10))</f>
        <v>0</v>
      </c>
    </row>
    <row r="11" spans="1:15" x14ac:dyDescent="0.2">
      <c r="A11" s="306"/>
      <c r="B11" s="307"/>
      <c r="C11" s="307"/>
      <c r="D11" s="307"/>
      <c r="E11" s="307"/>
      <c r="F11" s="307"/>
      <c r="G11" s="307"/>
      <c r="H11" s="238">
        <v>0</v>
      </c>
      <c r="I11" s="40"/>
      <c r="J11" s="209" t="str">
        <f>IF(I11="","",ROUND(H11*I11,2))</f>
        <v/>
      </c>
      <c r="K11" s="217">
        <v>0</v>
      </c>
      <c r="L11" s="35">
        <f t="shared" si="1"/>
        <v>0</v>
      </c>
      <c r="M11" s="36"/>
      <c r="N11" s="11">
        <f>H11-M11</f>
        <v>0</v>
      </c>
      <c r="O11" s="37">
        <f>IF(AND(H11=0,M11&gt;0),-1,IF(H11=0,0,N11/H11))</f>
        <v>0</v>
      </c>
    </row>
    <row r="12" spans="1:15" x14ac:dyDescent="0.2">
      <c r="A12" s="41" t="s">
        <v>58</v>
      </c>
      <c r="B12" s="42"/>
      <c r="C12" s="43"/>
      <c r="D12" s="42"/>
      <c r="E12" s="42"/>
      <c r="F12" s="42"/>
      <c r="G12" s="42"/>
      <c r="H12" s="239"/>
      <c r="I12" s="237"/>
      <c r="J12" s="243"/>
      <c r="K12" s="245"/>
      <c r="L12" s="44"/>
      <c r="M12" s="45"/>
      <c r="N12" s="44"/>
      <c r="O12" s="46"/>
    </row>
    <row r="13" spans="1:15" x14ac:dyDescent="0.2">
      <c r="A13" s="308"/>
      <c r="B13" s="309"/>
      <c r="C13" s="309"/>
      <c r="D13" s="309"/>
      <c r="E13" s="309"/>
      <c r="F13" s="309"/>
      <c r="G13" s="309"/>
      <c r="H13" s="238">
        <v>0</v>
      </c>
      <c r="I13" s="40"/>
      <c r="J13" s="209" t="str">
        <f>IF(I13="","",ROUND(H13*I13,2))</f>
        <v/>
      </c>
      <c r="K13" s="217">
        <v>0</v>
      </c>
      <c r="L13" s="35">
        <f t="shared" si="1"/>
        <v>0</v>
      </c>
      <c r="M13" s="36"/>
      <c r="N13" s="11">
        <f>H13-M13</f>
        <v>0</v>
      </c>
      <c r="O13" s="37">
        <f>IF(AND(H13=0,M13&gt;0),-1,IF(H13=0,0,N13/H13))</f>
        <v>0</v>
      </c>
    </row>
    <row r="14" spans="1:15" x14ac:dyDescent="0.2">
      <c r="A14" s="306"/>
      <c r="B14" s="307"/>
      <c r="C14" s="307"/>
      <c r="D14" s="307"/>
      <c r="E14" s="307"/>
      <c r="F14" s="307"/>
      <c r="G14" s="307"/>
      <c r="H14" s="238">
        <v>0</v>
      </c>
      <c r="I14" s="40"/>
      <c r="J14" s="209" t="str">
        <f>IF(I14="","",ROUND(H14*I14,2))</f>
        <v/>
      </c>
      <c r="K14" s="217">
        <v>0</v>
      </c>
      <c r="L14" s="35">
        <f t="shared" si="1"/>
        <v>0</v>
      </c>
      <c r="M14" s="36"/>
      <c r="N14" s="11">
        <f>H14-M14</f>
        <v>0</v>
      </c>
      <c r="O14" s="37">
        <f>IF(AND(H14=0,M14&gt;0),-1,IF(H14=0,0,N14/H14))</f>
        <v>0</v>
      </c>
    </row>
    <row r="15" spans="1:15" x14ac:dyDescent="0.2">
      <c r="A15" s="41" t="s">
        <v>61</v>
      </c>
      <c r="B15" s="42"/>
      <c r="C15" s="43"/>
      <c r="D15" s="42"/>
      <c r="E15" s="42"/>
      <c r="F15" s="42"/>
      <c r="G15" s="42"/>
      <c r="H15" s="239"/>
      <c r="I15" s="237"/>
      <c r="J15" s="243"/>
      <c r="K15" s="245"/>
      <c r="L15" s="44"/>
      <c r="M15" s="45"/>
      <c r="N15" s="44"/>
      <c r="O15" s="46"/>
    </row>
    <row r="16" spans="1:15" x14ac:dyDescent="0.2">
      <c r="A16" s="47" t="s">
        <v>34</v>
      </c>
      <c r="B16" s="48"/>
      <c r="C16" s="49" t="s">
        <v>33</v>
      </c>
      <c r="D16" s="34" t="s">
        <v>22</v>
      </c>
      <c r="E16" s="34" t="s">
        <v>23</v>
      </c>
      <c r="F16" s="34" t="s">
        <v>20</v>
      </c>
      <c r="G16" s="232" t="s">
        <v>15</v>
      </c>
      <c r="H16" s="11"/>
      <c r="I16" s="199"/>
      <c r="J16" s="208"/>
      <c r="K16" s="210"/>
      <c r="L16" s="50"/>
      <c r="M16" s="36"/>
      <c r="N16" s="11"/>
      <c r="O16" s="37"/>
    </row>
    <row r="17" spans="1:15" x14ac:dyDescent="0.2">
      <c r="A17" s="306">
        <v>0</v>
      </c>
      <c r="B17" s="305"/>
      <c r="C17" s="51">
        <f>A17*4.3</f>
        <v>0</v>
      </c>
      <c r="D17" s="39">
        <v>0</v>
      </c>
      <c r="E17" s="52">
        <v>0</v>
      </c>
      <c r="F17" s="53">
        <v>0</v>
      </c>
      <c r="G17" s="234"/>
      <c r="H17" s="238">
        <f>+C17*D17*E17*F17</f>
        <v>0</v>
      </c>
      <c r="I17" s="40"/>
      <c r="J17" s="209" t="str">
        <f>IF(I17="","",ROUND(H17*I17,2))</f>
        <v/>
      </c>
      <c r="K17" s="246">
        <v>0</v>
      </c>
      <c r="L17" s="35">
        <f t="shared" ref="L17:L27" si="2">H17*K17</f>
        <v>0</v>
      </c>
      <c r="M17" s="36"/>
      <c r="N17" s="11">
        <f>H17-M17</f>
        <v>0</v>
      </c>
      <c r="O17" s="37">
        <f>IF(AND(H17=0,M17&gt;0),-1,IF(H17=0,0,N17/H17))</f>
        <v>0</v>
      </c>
    </row>
    <row r="18" spans="1:15" x14ac:dyDescent="0.2">
      <c r="A18" s="306">
        <v>0</v>
      </c>
      <c r="B18" s="305"/>
      <c r="C18" s="51">
        <f t="shared" ref="C18:C19" si="3">A18*4.3</f>
        <v>0</v>
      </c>
      <c r="D18" s="39">
        <v>0</v>
      </c>
      <c r="E18" s="54">
        <v>0</v>
      </c>
      <c r="F18" s="53">
        <v>0</v>
      </c>
      <c r="G18" s="234"/>
      <c r="H18" s="238">
        <f>+C18*D18*E18*F18</f>
        <v>0</v>
      </c>
      <c r="I18" s="40"/>
      <c r="J18" s="209" t="str">
        <f>IF(I18="","",ROUND(H18*I18,2))</f>
        <v/>
      </c>
      <c r="K18" s="217">
        <v>0</v>
      </c>
      <c r="L18" s="35">
        <f t="shared" si="2"/>
        <v>0</v>
      </c>
      <c r="M18" s="36"/>
      <c r="N18" s="11">
        <f>H18-M18</f>
        <v>0</v>
      </c>
      <c r="O18" s="37">
        <f>IF(AND(H18=0,M18&gt;0),-1,IF(H18=0,0,N18/H18))</f>
        <v>0</v>
      </c>
    </row>
    <row r="19" spans="1:15" x14ac:dyDescent="0.2">
      <c r="A19" s="306">
        <v>0</v>
      </c>
      <c r="B19" s="305"/>
      <c r="C19" s="51">
        <f t="shared" si="3"/>
        <v>0</v>
      </c>
      <c r="D19" s="39">
        <v>0</v>
      </c>
      <c r="E19" s="54">
        <v>0</v>
      </c>
      <c r="F19" s="53">
        <v>0</v>
      </c>
      <c r="G19" s="234"/>
      <c r="H19" s="238">
        <f>+C19*D19*E19*F19</f>
        <v>0</v>
      </c>
      <c r="I19" s="40"/>
      <c r="J19" s="209" t="str">
        <f>IF(I19="","",ROUND(H19*I19,2))</f>
        <v/>
      </c>
      <c r="K19" s="217">
        <v>0</v>
      </c>
      <c r="L19" s="35">
        <f t="shared" si="2"/>
        <v>0</v>
      </c>
      <c r="M19" s="36"/>
      <c r="N19" s="11">
        <f>H19-M19</f>
        <v>0</v>
      </c>
      <c r="O19" s="37">
        <f>IF(AND(H19=0,M19&gt;0),-1,IF(H19=0,0,N19/H19))</f>
        <v>0</v>
      </c>
    </row>
    <row r="20" spans="1:15" x14ac:dyDescent="0.2">
      <c r="A20" s="24" t="s">
        <v>60</v>
      </c>
      <c r="B20" s="55"/>
      <c r="C20" s="56"/>
      <c r="D20" s="55"/>
      <c r="E20" s="55"/>
      <c r="F20" s="57"/>
      <c r="G20" s="57"/>
      <c r="H20" s="239"/>
      <c r="I20" s="237"/>
      <c r="J20" s="243"/>
      <c r="K20" s="245"/>
      <c r="L20" s="44"/>
      <c r="M20" s="45"/>
      <c r="N20" s="44"/>
      <c r="O20" s="46"/>
    </row>
    <row r="21" spans="1:15" x14ac:dyDescent="0.2">
      <c r="A21" s="308"/>
      <c r="B21" s="309"/>
      <c r="C21" s="309"/>
      <c r="D21" s="309"/>
      <c r="E21" s="309"/>
      <c r="F21" s="309"/>
      <c r="G21" s="303"/>
      <c r="H21" s="238">
        <v>0</v>
      </c>
      <c r="I21" s="40"/>
      <c r="J21" s="209" t="str">
        <f>IF(I21="","",ROUND(H21*I21,2))</f>
        <v/>
      </c>
      <c r="K21" s="217">
        <v>0</v>
      </c>
      <c r="L21" s="35">
        <f t="shared" si="2"/>
        <v>0</v>
      </c>
      <c r="M21" s="36"/>
      <c r="N21" s="11">
        <f>H21-M21</f>
        <v>0</v>
      </c>
      <c r="O21" s="37">
        <f>IF(AND(H21=0,M21&gt;0),-1,IF(H21=0,0,N21/H21))</f>
        <v>0</v>
      </c>
    </row>
    <row r="22" spans="1:15" x14ac:dyDescent="0.2">
      <c r="A22" s="308"/>
      <c r="B22" s="309"/>
      <c r="C22" s="309"/>
      <c r="D22" s="309"/>
      <c r="E22" s="309"/>
      <c r="F22" s="309"/>
      <c r="G22" s="303"/>
      <c r="H22" s="238">
        <v>0</v>
      </c>
      <c r="I22" s="40"/>
      <c r="J22" s="209" t="str">
        <f>IF(I22="","",ROUND(H22*I22,2))</f>
        <v/>
      </c>
      <c r="K22" s="217">
        <v>0</v>
      </c>
      <c r="L22" s="35">
        <f t="shared" si="2"/>
        <v>0</v>
      </c>
      <c r="M22" s="36"/>
      <c r="N22" s="11">
        <f>H22-M22</f>
        <v>0</v>
      </c>
      <c r="O22" s="37">
        <f>IF(AND(H22=0,M22&gt;0),-1,IF(H22=0,0,N22/H22))</f>
        <v>0</v>
      </c>
    </row>
    <row r="23" spans="1:15" x14ac:dyDescent="0.2">
      <c r="A23" s="308"/>
      <c r="B23" s="309"/>
      <c r="C23" s="309"/>
      <c r="D23" s="309"/>
      <c r="E23" s="309"/>
      <c r="F23" s="309"/>
      <c r="G23" s="303"/>
      <c r="H23" s="238">
        <v>0</v>
      </c>
      <c r="I23" s="40"/>
      <c r="J23" s="209" t="str">
        <f>IF(I23="","",ROUND(H23*I23,2))</f>
        <v/>
      </c>
      <c r="K23" s="217">
        <v>0</v>
      </c>
      <c r="L23" s="35">
        <f t="shared" si="2"/>
        <v>0</v>
      </c>
      <c r="M23" s="36"/>
      <c r="N23" s="11">
        <f>H23-M23</f>
        <v>0</v>
      </c>
      <c r="O23" s="37">
        <f>IF(AND(H23=0,M23&gt;0),-1,IF(H23=0,0,N23/H23))</f>
        <v>0</v>
      </c>
    </row>
    <row r="24" spans="1:15" x14ac:dyDescent="0.2">
      <c r="A24" s="41" t="s">
        <v>68</v>
      </c>
      <c r="B24" s="42"/>
      <c r="C24" s="43"/>
      <c r="D24" s="42"/>
      <c r="E24" s="42"/>
      <c r="F24" s="43"/>
      <c r="G24" s="43"/>
      <c r="H24" s="239"/>
      <c r="I24" s="237"/>
      <c r="J24" s="244"/>
      <c r="K24" s="245"/>
      <c r="L24" s="44"/>
      <c r="M24" s="45"/>
      <c r="N24" s="44"/>
      <c r="O24" s="46"/>
    </row>
    <row r="25" spans="1:15" x14ac:dyDescent="0.2">
      <c r="A25" s="165"/>
      <c r="B25" s="58"/>
      <c r="C25" s="59"/>
      <c r="D25" s="58"/>
      <c r="E25" s="58"/>
      <c r="F25" s="59"/>
      <c r="G25" s="59"/>
      <c r="H25" s="238">
        <v>0</v>
      </c>
      <c r="I25" s="40"/>
      <c r="J25" s="209" t="str">
        <f>IF(I25="","",ROUND(H25*I25,2))</f>
        <v/>
      </c>
      <c r="K25" s="217">
        <v>0</v>
      </c>
      <c r="L25" s="35">
        <f t="shared" si="2"/>
        <v>0</v>
      </c>
      <c r="M25" s="36"/>
      <c r="N25" s="11">
        <f>H25-M25</f>
        <v>0</v>
      </c>
      <c r="O25" s="37">
        <f>IF(AND(H25=0,M25&gt;0),-1,IF(H25=0,0,N25/H25))</f>
        <v>0</v>
      </c>
    </row>
    <row r="26" spans="1:15" x14ac:dyDescent="0.2">
      <c r="A26" s="165"/>
      <c r="B26" s="58"/>
      <c r="C26" s="59"/>
      <c r="D26" s="58"/>
      <c r="E26" s="58"/>
      <c r="F26" s="59"/>
      <c r="G26" s="59"/>
      <c r="H26" s="238">
        <v>0</v>
      </c>
      <c r="I26" s="40"/>
      <c r="J26" s="209" t="str">
        <f>IF(I26="","",ROUND(H26*I26,2))</f>
        <v/>
      </c>
      <c r="K26" s="217">
        <v>0</v>
      </c>
      <c r="L26" s="35">
        <f t="shared" si="2"/>
        <v>0</v>
      </c>
      <c r="M26" s="36"/>
      <c r="N26" s="11">
        <f>H26-M26</f>
        <v>0</v>
      </c>
      <c r="O26" s="37">
        <f>IF(AND(H26=0,M26&gt;0),-1,IF(H26=0,0,N26/H26))</f>
        <v>0</v>
      </c>
    </row>
    <row r="27" spans="1:15" x14ac:dyDescent="0.2">
      <c r="A27" s="165"/>
      <c r="B27" s="58"/>
      <c r="C27" s="59"/>
      <c r="D27" s="58"/>
      <c r="E27" s="58"/>
      <c r="F27" s="59"/>
      <c r="G27" s="59"/>
      <c r="H27" s="238">
        <v>0</v>
      </c>
      <c r="I27" s="40"/>
      <c r="J27" s="209" t="str">
        <f>IF(I27="","",ROUND(H27*I27,2))</f>
        <v/>
      </c>
      <c r="K27" s="217">
        <v>0</v>
      </c>
      <c r="L27" s="35">
        <f t="shared" si="2"/>
        <v>0</v>
      </c>
      <c r="M27" s="36"/>
      <c r="N27" s="11">
        <f>H27-M27</f>
        <v>0</v>
      </c>
      <c r="O27" s="37">
        <f>IF(AND(H27=0,M27&gt;0),-1,IF(H27=0,0,N27/H27))</f>
        <v>0</v>
      </c>
    </row>
    <row r="28" spans="1:15" x14ac:dyDescent="0.2">
      <c r="A28" s="60" t="s">
        <v>55</v>
      </c>
      <c r="B28" s="61"/>
      <c r="C28" s="62"/>
      <c r="D28" s="57"/>
      <c r="E28" s="57"/>
      <c r="F28" s="57"/>
      <c r="G28" s="57"/>
      <c r="H28" s="239"/>
      <c r="I28" s="237"/>
      <c r="J28" s="244"/>
      <c r="K28" s="245"/>
      <c r="L28" s="44"/>
      <c r="M28" s="45"/>
      <c r="N28" s="44"/>
      <c r="O28" s="46"/>
    </row>
    <row r="29" spans="1:15" x14ac:dyDescent="0.2">
      <c r="A29" s="166"/>
      <c r="B29" s="173"/>
      <c r="C29" s="174"/>
      <c r="D29" s="174"/>
      <c r="E29" s="175"/>
      <c r="F29" s="175"/>
      <c r="G29" s="175"/>
      <c r="H29" s="238">
        <v>0</v>
      </c>
      <c r="I29" s="40"/>
      <c r="J29" s="209" t="str">
        <f t="shared" ref="J29:J30" si="4">IF(I29="","",ROUND(H29*I29,2))</f>
        <v/>
      </c>
      <c r="K29" s="247">
        <v>0</v>
      </c>
      <c r="L29" s="35">
        <f t="shared" ref="L29:L31" si="5">H29*K29</f>
        <v>0</v>
      </c>
      <c r="M29" s="36"/>
      <c r="N29" s="11">
        <f t="shared" ref="N29:N38" si="6">H29-M29</f>
        <v>0</v>
      </c>
      <c r="O29" s="37">
        <f t="shared" ref="O29:O39" si="7">IF(AND(H29=0,M29&gt;0),-1,IF(H29=0,0,N29/H29))</f>
        <v>0</v>
      </c>
    </row>
    <row r="30" spans="1:15" x14ac:dyDescent="0.2">
      <c r="A30" s="166"/>
      <c r="B30" s="63"/>
      <c r="C30" s="64"/>
      <c r="D30" s="65"/>
      <c r="E30" s="65"/>
      <c r="F30" s="65"/>
      <c r="G30" s="65"/>
      <c r="H30" s="238">
        <v>0</v>
      </c>
      <c r="I30" s="40"/>
      <c r="J30" s="209" t="str">
        <f t="shared" si="4"/>
        <v/>
      </c>
      <c r="K30" s="217">
        <v>0</v>
      </c>
      <c r="L30" s="35">
        <f t="shared" si="5"/>
        <v>0</v>
      </c>
      <c r="M30" s="36"/>
      <c r="N30" s="11">
        <f t="shared" si="6"/>
        <v>0</v>
      </c>
      <c r="O30" s="37">
        <f t="shared" si="7"/>
        <v>0</v>
      </c>
    </row>
    <row r="31" spans="1:15" x14ac:dyDescent="0.2">
      <c r="A31" s="166"/>
      <c r="B31" s="63"/>
      <c r="C31" s="64"/>
      <c r="D31" s="65"/>
      <c r="E31" s="65"/>
      <c r="F31" s="65"/>
      <c r="G31" s="65"/>
      <c r="H31" s="238">
        <v>0</v>
      </c>
      <c r="I31" s="40"/>
      <c r="J31" s="209" t="str">
        <f t="shared" ref="J31:J37" si="8">IF(I31="","",ROUND(H31*I31,2))</f>
        <v/>
      </c>
      <c r="K31" s="217">
        <v>0</v>
      </c>
      <c r="L31" s="35">
        <f t="shared" si="5"/>
        <v>0</v>
      </c>
      <c r="M31" s="36"/>
      <c r="N31" s="11">
        <f t="shared" si="6"/>
        <v>0</v>
      </c>
      <c r="O31" s="37">
        <f t="shared" si="7"/>
        <v>0</v>
      </c>
    </row>
    <row r="32" spans="1:15" x14ac:dyDescent="0.2">
      <c r="A32" s="166"/>
      <c r="B32" s="63"/>
      <c r="C32" s="64"/>
      <c r="D32" s="65"/>
      <c r="E32" s="65"/>
      <c r="F32" s="65"/>
      <c r="G32" s="65"/>
      <c r="H32" s="238">
        <v>0</v>
      </c>
      <c r="I32" s="40"/>
      <c r="J32" s="209" t="str">
        <f t="shared" si="8"/>
        <v/>
      </c>
      <c r="K32" s="217">
        <v>0</v>
      </c>
      <c r="L32" s="35">
        <f t="shared" ref="L32:L33" si="9">H32*K32</f>
        <v>0</v>
      </c>
      <c r="M32" s="36"/>
      <c r="N32" s="11">
        <f t="shared" si="6"/>
        <v>0</v>
      </c>
      <c r="O32" s="37">
        <f t="shared" si="7"/>
        <v>0</v>
      </c>
    </row>
    <row r="33" spans="1:15" x14ac:dyDescent="0.2">
      <c r="A33" s="168"/>
      <c r="B33" s="172" t="s">
        <v>69</v>
      </c>
      <c r="C33" s="64"/>
      <c r="D33" s="65"/>
      <c r="E33" s="65"/>
      <c r="F33" s="65"/>
      <c r="G33" s="65"/>
      <c r="H33" s="238">
        <v>0</v>
      </c>
      <c r="I33" s="40"/>
      <c r="J33" s="209" t="str">
        <f t="shared" si="8"/>
        <v/>
      </c>
      <c r="K33" s="217">
        <v>0</v>
      </c>
      <c r="L33" s="35">
        <f t="shared" si="9"/>
        <v>0</v>
      </c>
      <c r="M33" s="36"/>
      <c r="N33" s="11">
        <f t="shared" si="6"/>
        <v>0</v>
      </c>
      <c r="O33" s="37">
        <f t="shared" si="7"/>
        <v>0</v>
      </c>
    </row>
    <row r="34" spans="1:15" x14ac:dyDescent="0.2">
      <c r="A34" s="66"/>
      <c r="B34" s="63"/>
      <c r="C34" s="64"/>
      <c r="D34" s="65"/>
      <c r="E34" s="65"/>
      <c r="F34" s="65"/>
      <c r="G34" s="65"/>
      <c r="H34" s="238">
        <v>0</v>
      </c>
      <c r="I34" s="40"/>
      <c r="J34" s="209" t="str">
        <f t="shared" si="8"/>
        <v/>
      </c>
      <c r="K34" s="217">
        <v>0</v>
      </c>
      <c r="L34" s="35">
        <f t="shared" ref="L34:L38" si="10">+H34*K34</f>
        <v>0</v>
      </c>
      <c r="M34" s="36"/>
      <c r="N34" s="11">
        <f t="shared" si="6"/>
        <v>0</v>
      </c>
      <c r="O34" s="37">
        <f t="shared" si="7"/>
        <v>0</v>
      </c>
    </row>
    <row r="35" spans="1:15" x14ac:dyDescent="0.2">
      <c r="A35" s="66"/>
      <c r="B35" s="63"/>
      <c r="C35" s="64"/>
      <c r="D35" s="65"/>
      <c r="E35" s="65"/>
      <c r="F35" s="65"/>
      <c r="G35" s="65"/>
      <c r="H35" s="238">
        <v>0</v>
      </c>
      <c r="I35" s="40"/>
      <c r="J35" s="209" t="str">
        <f t="shared" si="8"/>
        <v/>
      </c>
      <c r="K35" s="217">
        <v>0</v>
      </c>
      <c r="L35" s="35">
        <f t="shared" si="10"/>
        <v>0</v>
      </c>
      <c r="M35" s="36"/>
      <c r="N35" s="11">
        <f t="shared" si="6"/>
        <v>0</v>
      </c>
      <c r="O35" s="37">
        <f t="shared" si="7"/>
        <v>0</v>
      </c>
    </row>
    <row r="36" spans="1:15" x14ac:dyDescent="0.2">
      <c r="A36" s="66"/>
      <c r="B36" s="63"/>
      <c r="C36" s="64"/>
      <c r="D36" s="65"/>
      <c r="E36" s="65"/>
      <c r="F36" s="65"/>
      <c r="G36" s="65"/>
      <c r="H36" s="238">
        <v>0</v>
      </c>
      <c r="I36" s="40"/>
      <c r="J36" s="209" t="str">
        <f t="shared" si="8"/>
        <v/>
      </c>
      <c r="K36" s="217">
        <v>0</v>
      </c>
      <c r="L36" s="35">
        <f t="shared" si="10"/>
        <v>0</v>
      </c>
      <c r="M36" s="36"/>
      <c r="N36" s="11">
        <f t="shared" si="6"/>
        <v>0</v>
      </c>
      <c r="O36" s="37">
        <f t="shared" si="7"/>
        <v>0</v>
      </c>
    </row>
    <row r="37" spans="1:15" x14ac:dyDescent="0.2">
      <c r="A37" s="66"/>
      <c r="B37" s="63"/>
      <c r="C37" s="64"/>
      <c r="D37" s="65"/>
      <c r="E37" s="65"/>
      <c r="F37" s="65"/>
      <c r="G37" s="65"/>
      <c r="H37" s="238">
        <v>0</v>
      </c>
      <c r="I37" s="40"/>
      <c r="J37" s="209" t="str">
        <f t="shared" si="8"/>
        <v/>
      </c>
      <c r="K37" s="217">
        <v>0</v>
      </c>
      <c r="L37" s="35">
        <f t="shared" si="10"/>
        <v>0</v>
      </c>
      <c r="M37" s="36"/>
      <c r="N37" s="11">
        <f t="shared" si="6"/>
        <v>0</v>
      </c>
      <c r="O37" s="37">
        <f t="shared" si="7"/>
        <v>0</v>
      </c>
    </row>
    <row r="38" spans="1:15" ht="13.5" thickBot="1" x14ac:dyDescent="0.25">
      <c r="A38" s="249"/>
      <c r="B38" s="250"/>
      <c r="C38" s="251"/>
      <c r="D38" s="251"/>
      <c r="E38" s="252"/>
      <c r="F38" s="252"/>
      <c r="G38" s="252"/>
      <c r="H38" s="253">
        <v>0</v>
      </c>
      <c r="I38" s="201"/>
      <c r="J38" s="214" t="str">
        <f>IF(I38="","",ROUND(H38*I38,2))</f>
        <v/>
      </c>
      <c r="K38" s="254">
        <v>0</v>
      </c>
      <c r="L38" s="255">
        <f t="shared" si="10"/>
        <v>0</v>
      </c>
      <c r="M38" s="67"/>
      <c r="N38" s="11">
        <f t="shared" si="6"/>
        <v>0</v>
      </c>
      <c r="O38" s="68">
        <f t="shared" si="7"/>
        <v>0</v>
      </c>
    </row>
    <row r="39" spans="1:15" ht="14.25" thickTop="1" thickBot="1" x14ac:dyDescent="0.25">
      <c r="A39" s="186" t="s">
        <v>24</v>
      </c>
      <c r="B39" s="256"/>
      <c r="C39" s="257"/>
      <c r="D39" s="187"/>
      <c r="E39" s="187"/>
      <c r="F39" s="256"/>
      <c r="G39" s="256"/>
      <c r="H39" s="240">
        <f>SUM(H6:H38)</f>
        <v>0</v>
      </c>
      <c r="I39" s="258">
        <f>IF(H39=0,0,ROUND(J39/H39,4))</f>
        <v>0</v>
      </c>
      <c r="J39" s="215">
        <f>SUM(J6:J38)</f>
        <v>0</v>
      </c>
      <c r="K39" s="248">
        <f>IF(H39=0,0,1-I39)</f>
        <v>0</v>
      </c>
      <c r="L39" s="259">
        <f>SUM(L6:L38)</f>
        <v>0</v>
      </c>
      <c r="M39" s="69">
        <f>SUM(M6:M38)</f>
        <v>0</v>
      </c>
      <c r="N39" s="70">
        <f>SUM(N6:N38)</f>
        <v>0</v>
      </c>
      <c r="O39" s="71">
        <f t="shared" si="7"/>
        <v>0</v>
      </c>
    </row>
    <row r="40" spans="1:15" s="14" customFormat="1" thickTop="1" x14ac:dyDescent="0.2">
      <c r="A40" s="13" t="s">
        <v>39</v>
      </c>
      <c r="B40" s="72"/>
      <c r="C40" s="73"/>
      <c r="F40" s="72"/>
      <c r="G40" s="72"/>
      <c r="H40" s="72"/>
      <c r="I40" s="74"/>
      <c r="J40" s="15"/>
      <c r="K40" s="75"/>
      <c r="L40" s="15"/>
    </row>
    <row r="41" spans="1:15" s="14" customFormat="1" ht="12" x14ac:dyDescent="0.2">
      <c r="A41" s="13"/>
      <c r="H41" s="76"/>
      <c r="I41" s="74"/>
      <c r="J41" s="77"/>
      <c r="K41" s="75"/>
      <c r="L41" s="15"/>
    </row>
    <row r="42" spans="1:15" s="14" customFormat="1" ht="12" x14ac:dyDescent="0.2">
      <c r="A42" s="13"/>
      <c r="I42" s="74"/>
      <c r="J42" s="15"/>
      <c r="K42" s="75"/>
      <c r="L42" s="15"/>
    </row>
    <row r="43" spans="1:15" s="14" customFormat="1" ht="12" x14ac:dyDescent="0.2">
      <c r="A43" s="13"/>
      <c r="I43" s="74"/>
      <c r="J43" s="15"/>
      <c r="K43" s="75"/>
      <c r="L43" s="15"/>
    </row>
    <row r="44" spans="1:15" s="14" customFormat="1" ht="12" x14ac:dyDescent="0.2">
      <c r="A44" s="13"/>
      <c r="I44" s="74"/>
      <c r="J44" s="15"/>
      <c r="K44" s="75"/>
      <c r="L44" s="15"/>
    </row>
    <row r="45" spans="1:15" s="14" customFormat="1" ht="12" x14ac:dyDescent="0.2">
      <c r="I45" s="74"/>
      <c r="J45" s="15"/>
      <c r="K45" s="75"/>
      <c r="L45" s="15"/>
    </row>
  </sheetData>
  <mergeCells count="15">
    <mergeCell ref="A13:G13"/>
    <mergeCell ref="A14:G14"/>
    <mergeCell ref="A17:B17"/>
    <mergeCell ref="A23:G23"/>
    <mergeCell ref="A18:B18"/>
    <mergeCell ref="A19:B19"/>
    <mergeCell ref="A21:G21"/>
    <mergeCell ref="A22:G22"/>
    <mergeCell ref="A11:G11"/>
    <mergeCell ref="A1:L1"/>
    <mergeCell ref="A6:D6"/>
    <mergeCell ref="A7:D7"/>
    <mergeCell ref="A8:D8"/>
    <mergeCell ref="A10:G10"/>
    <mergeCell ref="A5:D5"/>
  </mergeCells>
  <phoneticPr fontId="0" type="noConversion"/>
  <printOptions horizontalCentered="1"/>
  <pageMargins left="0.25" right="0.25" top="0.5" bottom="0.5" header="0.25" footer="0.25"/>
  <pageSetup scale="85" orientation="landscape" useFirstPageNumber="1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showGridLines="0" zoomScaleNormal="100" workbookViewId="0">
      <selection activeCell="J32" sqref="J32"/>
    </sheetView>
  </sheetViews>
  <sheetFormatPr defaultColWidth="10.5703125" defaultRowHeight="12.75" x14ac:dyDescent="0.2"/>
  <cols>
    <col min="1" max="3" width="25.7109375" style="2" customWidth="1"/>
    <col min="4" max="4" width="25.85546875" style="20" customWidth="1"/>
    <col min="5" max="16384" width="10.5703125" style="2"/>
  </cols>
  <sheetData>
    <row r="1" spans="1:4" s="3" customFormat="1" ht="25.5" customHeight="1" x14ac:dyDescent="0.3">
      <c r="A1" s="319" t="s">
        <v>74</v>
      </c>
      <c r="B1" s="319"/>
      <c r="C1" s="319"/>
      <c r="D1" s="319"/>
    </row>
    <row r="2" spans="1:4" s="3" customFormat="1" x14ac:dyDescent="0.2">
      <c r="A2" s="1"/>
      <c r="B2" s="1"/>
      <c r="C2" s="1"/>
      <c r="D2" s="1"/>
    </row>
    <row r="3" spans="1:4" ht="15.75" x14ac:dyDescent="0.25">
      <c r="A3" s="117" t="s">
        <v>65</v>
      </c>
      <c r="B3" s="317">
        <f>'Page #1'!E1</f>
        <v>0</v>
      </c>
      <c r="C3" s="318"/>
      <c r="D3" s="318"/>
    </row>
    <row r="4" spans="1:4" x14ac:dyDescent="0.2">
      <c r="A4" s="4"/>
      <c r="D4" s="5"/>
    </row>
    <row r="5" spans="1:4" x14ac:dyDescent="0.2">
      <c r="A5" s="320" t="str">
        <f>'Page #1'!A4:K4</f>
        <v>From:    07/01/25   To:    06/30/2026</v>
      </c>
      <c r="B5" s="320"/>
      <c r="C5" s="320"/>
      <c r="D5" s="320"/>
    </row>
    <row r="6" spans="1:4" x14ac:dyDescent="0.2">
      <c r="A6" s="4"/>
      <c r="D6" s="5"/>
    </row>
    <row r="7" spans="1:4" s="3" customFormat="1" x14ac:dyDescent="0.2">
      <c r="D7" s="6"/>
    </row>
    <row r="8" spans="1:4" ht="15.75" x14ac:dyDescent="0.25">
      <c r="A8" s="265"/>
      <c r="B8" s="266"/>
      <c r="C8" s="267"/>
      <c r="D8" s="176" t="s">
        <v>0</v>
      </c>
    </row>
    <row r="9" spans="1:4" ht="15.75" x14ac:dyDescent="0.25">
      <c r="A9" s="274" t="s">
        <v>5</v>
      </c>
      <c r="B9" s="272"/>
      <c r="C9" s="275"/>
      <c r="D9" s="177" t="s">
        <v>41</v>
      </c>
    </row>
    <row r="10" spans="1:4" ht="17.100000000000001" customHeight="1" x14ac:dyDescent="0.2">
      <c r="A10" s="314" t="s">
        <v>70</v>
      </c>
      <c r="B10" s="315"/>
      <c r="C10" s="316"/>
      <c r="D10" s="273">
        <f>+'Page #1'!H38</f>
        <v>0</v>
      </c>
    </row>
    <row r="11" spans="1:4" ht="17.100000000000001" customHeight="1" x14ac:dyDescent="0.2">
      <c r="A11" s="314" t="s">
        <v>71</v>
      </c>
      <c r="B11" s="315"/>
      <c r="C11" s="316"/>
      <c r="D11" s="273">
        <f>+'Page #1'!J38</f>
        <v>0</v>
      </c>
    </row>
    <row r="12" spans="1:4" ht="17.100000000000001" customHeight="1" x14ac:dyDescent="0.2">
      <c r="A12" s="311" t="s">
        <v>57</v>
      </c>
      <c r="B12" s="312"/>
      <c r="C12" s="313"/>
      <c r="D12" s="170">
        <f>SUM('Page #2'!J6:J11)</f>
        <v>0</v>
      </c>
    </row>
    <row r="13" spans="1:4" ht="17.100000000000001" customHeight="1" x14ac:dyDescent="0.2">
      <c r="A13" s="311" t="s">
        <v>25</v>
      </c>
      <c r="B13" s="312"/>
      <c r="C13" s="313"/>
      <c r="D13" s="170">
        <f>SUM('Page #2'!J14:J19)</f>
        <v>0</v>
      </c>
    </row>
    <row r="14" spans="1:4" ht="17.100000000000001" customHeight="1" x14ac:dyDescent="0.2">
      <c r="A14" s="311" t="s">
        <v>16</v>
      </c>
      <c r="B14" s="312"/>
      <c r="C14" s="313"/>
      <c r="D14" s="170">
        <f>SUM('Page #2'!J22:J27)</f>
        <v>0</v>
      </c>
    </row>
    <row r="15" spans="1:4" ht="17.100000000000001" customHeight="1" x14ac:dyDescent="0.2">
      <c r="A15" s="311" t="s">
        <v>26</v>
      </c>
      <c r="B15" s="312"/>
      <c r="C15" s="313"/>
      <c r="D15" s="170">
        <f>SUM('Page #2'!J30:J31)</f>
        <v>0</v>
      </c>
    </row>
    <row r="16" spans="1:4" ht="17.100000000000001" customHeight="1" x14ac:dyDescent="0.2">
      <c r="A16" s="311" t="s">
        <v>27</v>
      </c>
      <c r="B16" s="312"/>
      <c r="C16" s="313"/>
      <c r="D16" s="170">
        <f>SUM('Page #2'!J34:J38)</f>
        <v>0</v>
      </c>
    </row>
    <row r="17" spans="1:4" ht="17.100000000000001" customHeight="1" x14ac:dyDescent="0.2">
      <c r="A17" s="311" t="s">
        <v>54</v>
      </c>
      <c r="B17" s="312"/>
      <c r="C17" s="313"/>
      <c r="D17" s="170">
        <f>SUM('Page #3'!L6:L8)</f>
        <v>0</v>
      </c>
    </row>
    <row r="18" spans="1:4" ht="17.100000000000001" customHeight="1" x14ac:dyDescent="0.2">
      <c r="A18" s="311" t="s">
        <v>30</v>
      </c>
      <c r="B18" s="312"/>
      <c r="C18" s="313"/>
      <c r="D18" s="170">
        <f>SUM('Page #3'!L10:L11)</f>
        <v>0</v>
      </c>
    </row>
    <row r="19" spans="1:4" ht="17.100000000000001" customHeight="1" x14ac:dyDescent="0.2">
      <c r="A19" s="311" t="s">
        <v>59</v>
      </c>
      <c r="B19" s="312"/>
      <c r="C19" s="313"/>
      <c r="D19" s="170">
        <f>SUM('Page #3'!L13:L14)</f>
        <v>0</v>
      </c>
    </row>
    <row r="20" spans="1:4" ht="17.100000000000001" customHeight="1" x14ac:dyDescent="0.2">
      <c r="A20" s="311" t="s">
        <v>62</v>
      </c>
      <c r="B20" s="312"/>
      <c r="C20" s="313"/>
      <c r="D20" s="170">
        <f>SUM('Page #3'!L17:L19)</f>
        <v>0</v>
      </c>
    </row>
    <row r="21" spans="1:4" ht="17.100000000000001" customHeight="1" x14ac:dyDescent="0.2">
      <c r="A21" s="311" t="s">
        <v>63</v>
      </c>
      <c r="B21" s="312"/>
      <c r="C21" s="313"/>
      <c r="D21" s="170">
        <f>SUM('Page #3'!L21:L23)</f>
        <v>0</v>
      </c>
    </row>
    <row r="22" spans="1:4" ht="17.100000000000001" customHeight="1" x14ac:dyDescent="0.2">
      <c r="A22" s="311" t="s">
        <v>28</v>
      </c>
      <c r="B22" s="312"/>
      <c r="C22" s="313"/>
      <c r="D22" s="170">
        <f>SUM('Page #3'!L25:L27)</f>
        <v>0</v>
      </c>
    </row>
    <row r="23" spans="1:4" ht="17.100000000000001" customHeight="1" x14ac:dyDescent="0.2">
      <c r="A23" s="311" t="s">
        <v>56</v>
      </c>
      <c r="B23" s="312"/>
      <c r="C23" s="313"/>
      <c r="D23" s="170">
        <f>SUM('Page #3'!L29:L38)</f>
        <v>0</v>
      </c>
    </row>
    <row r="24" spans="1:4" ht="17.100000000000001" customHeight="1" x14ac:dyDescent="0.25">
      <c r="A24" s="268" t="s">
        <v>6</v>
      </c>
      <c r="B24" s="269"/>
      <c r="C24" s="270"/>
      <c r="D24" s="271">
        <f>SUM(D10:D23)</f>
        <v>0</v>
      </c>
    </row>
    <row r="25" spans="1:4" s="14" customFormat="1" ht="15.75" x14ac:dyDescent="0.25">
      <c r="A25" s="122" t="s">
        <v>39</v>
      </c>
      <c r="B25" s="121"/>
      <c r="C25" s="121"/>
      <c r="D25" s="18"/>
    </row>
    <row r="26" spans="1:4" s="14" customFormat="1" ht="15.75" x14ac:dyDescent="0.25">
      <c r="A26" s="169"/>
      <c r="B26" s="121"/>
      <c r="C26" s="121"/>
      <c r="D26" s="18"/>
    </row>
    <row r="27" spans="1:4" s="14" customFormat="1" ht="15.75" x14ac:dyDescent="0.25">
      <c r="A27" s="122"/>
      <c r="B27" s="121"/>
      <c r="C27" s="121"/>
      <c r="D27" s="18"/>
    </row>
    <row r="28" spans="1:4" s="14" customFormat="1" ht="27" customHeight="1" x14ac:dyDescent="0.25">
      <c r="A28" s="321" t="s">
        <v>75</v>
      </c>
      <c r="B28" s="322"/>
      <c r="C28" s="323"/>
      <c r="D28" s="16">
        <f>'Page #1'!G2</f>
        <v>0</v>
      </c>
    </row>
    <row r="29" spans="1:4" s="3" customFormat="1" ht="15.75" x14ac:dyDescent="0.2">
      <c r="A29" s="155"/>
      <c r="B29" s="156"/>
      <c r="C29" s="156"/>
      <c r="D29" s="18"/>
    </row>
    <row r="30" spans="1:4" s="3" customFormat="1" ht="24.75" customHeight="1" x14ac:dyDescent="0.25">
      <c r="A30" s="321" t="s">
        <v>76</v>
      </c>
      <c r="B30" s="322"/>
      <c r="C30" s="323"/>
      <c r="D30" s="17" t="e">
        <f>+D24/D28</f>
        <v>#DIV/0!</v>
      </c>
    </row>
    <row r="31" spans="1:4" s="3" customFormat="1" ht="15" x14ac:dyDescent="0.2">
      <c r="A31" s="156"/>
      <c r="B31" s="156"/>
      <c r="C31" s="156"/>
      <c r="D31" s="18"/>
    </row>
    <row r="32" spans="1:4" s="3" customFormat="1" ht="26.25" customHeight="1" x14ac:dyDescent="0.25">
      <c r="A32" s="321" t="s">
        <v>64</v>
      </c>
      <c r="B32" s="322"/>
      <c r="C32" s="323"/>
      <c r="D32" s="19" t="e">
        <f>D23/D24</f>
        <v>#DIV/0!</v>
      </c>
    </row>
    <row r="33" spans="1:4" ht="15" x14ac:dyDescent="0.2">
      <c r="A33" s="157"/>
      <c r="B33" s="157"/>
      <c r="C33" s="157"/>
      <c r="D33" s="158"/>
    </row>
    <row r="34" spans="1:4" x14ac:dyDescent="0.2">
      <c r="A34" s="167"/>
    </row>
    <row r="35" spans="1:4" x14ac:dyDescent="0.2">
      <c r="A35" s="167"/>
    </row>
  </sheetData>
  <mergeCells count="20">
    <mergeCell ref="A22:C22"/>
    <mergeCell ref="A23:C23"/>
    <mergeCell ref="A28:C28"/>
    <mergeCell ref="A32:C32"/>
    <mergeCell ref="A14:C14"/>
    <mergeCell ref="A15:C15"/>
    <mergeCell ref="A16:C16"/>
    <mergeCell ref="A17:C17"/>
    <mergeCell ref="A18:C18"/>
    <mergeCell ref="A19:C19"/>
    <mergeCell ref="A20:C20"/>
    <mergeCell ref="A30:C30"/>
    <mergeCell ref="A21:C21"/>
    <mergeCell ref="A13:C13"/>
    <mergeCell ref="A11:C11"/>
    <mergeCell ref="B3:D3"/>
    <mergeCell ref="A1:D1"/>
    <mergeCell ref="A5:D5"/>
    <mergeCell ref="A10:C10"/>
    <mergeCell ref="A12:C12"/>
  </mergeCells>
  <phoneticPr fontId="0" type="noConversion"/>
  <printOptions horizontalCentered="1"/>
  <pageMargins left="0.25" right="0.25" top="0.5" bottom="0.5" header="0.25" footer="0.25"/>
  <pageSetup scale="85" orientation="landscape" useFirstPageNumber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Page #1</vt:lpstr>
      <vt:lpstr>Page #2</vt:lpstr>
      <vt:lpstr>Page #3</vt:lpstr>
      <vt:lpstr>Page #4</vt:lpstr>
      <vt:lpstr>'Page #1'!Print_Titles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Attahment B Out of School Youth Budget Template</dc:title>
  <dc:creator>Region 3;Northeast Indiana Works (NEINW)</dc:creator>
  <cp:lastModifiedBy>Hetzel, Matthew</cp:lastModifiedBy>
  <cp:lastPrinted>2024-10-31T14:23:32Z</cp:lastPrinted>
  <dcterms:created xsi:type="dcterms:W3CDTF">2000-04-01T19:31:51Z</dcterms:created>
  <dcterms:modified xsi:type="dcterms:W3CDTF">2025-01-31T20:24:04Z</dcterms:modified>
</cp:coreProperties>
</file>