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tabRatio="911" activeTab="7"/>
  </bookViews>
  <sheets>
    <sheet name="Affidavit SWMD" sheetId="1" r:id="rId1"/>
    <sheet name="Form1 677" sheetId="2" r:id="rId2"/>
    <sheet name="Form2 677" sheetId="3" r:id="rId3"/>
    <sheet name="Form 3 SWMD" sheetId="4" r:id="rId4"/>
    <sheet name="Form 3b SWMD" sheetId="5" r:id="rId5"/>
    <sheet name="Form4 677" sheetId="6" r:id="rId6"/>
    <sheet name="Form 4a 677" sheetId="7" r:id="rId7"/>
    <sheet name="Form 4b 677" sheetId="8" r:id="rId8"/>
  </sheets>
  <definedNames/>
  <calcPr fullCalcOnLoad="1"/>
</workbook>
</file>

<file path=xl/sharedStrings.xml><?xml version="1.0" encoding="utf-8"?>
<sst xmlns="http://schemas.openxmlformats.org/spreadsheetml/2006/main" count="615" uniqueCount="404">
  <si>
    <t>BUDGET ESTIMATE FOR</t>
  </si>
  <si>
    <t>(Office, Board, Commission, Department, Institution or Fund)</t>
  </si>
  <si>
    <t>(If County Budget, Enter County Name)</t>
  </si>
  <si>
    <t>Total</t>
  </si>
  <si>
    <t>Items</t>
  </si>
  <si>
    <t>Estimate</t>
  </si>
  <si>
    <t>Approved</t>
  </si>
  <si>
    <t>PERSONAL SERVICES</t>
  </si>
  <si>
    <t>Salaries and Wages</t>
  </si>
  <si>
    <t>Employee Benefits</t>
  </si>
  <si>
    <t>Other Personal Services</t>
  </si>
  <si>
    <t>Total Personal Services</t>
  </si>
  <si>
    <t>SUPPLIES</t>
  </si>
  <si>
    <t>Office Supplies</t>
  </si>
  <si>
    <t>Operating Supplies</t>
  </si>
  <si>
    <t>Repair and Maintenance Supplies</t>
  </si>
  <si>
    <t>Other Supplies</t>
  </si>
  <si>
    <t>Total Supplies</t>
  </si>
  <si>
    <t>OTHER SERVICES AND CHARGES</t>
  </si>
  <si>
    <t>Professional Services</t>
  </si>
  <si>
    <t>Communication and Transportation</t>
  </si>
  <si>
    <t>Printing and Advertising</t>
  </si>
  <si>
    <t>Insurance</t>
  </si>
  <si>
    <t>Utility Services</t>
  </si>
  <si>
    <t>Repairs and Maintenance</t>
  </si>
  <si>
    <t>Rentals</t>
  </si>
  <si>
    <t>Debt Service</t>
  </si>
  <si>
    <t>Other Services and Charges</t>
  </si>
  <si>
    <t>Total Other Services and Charges</t>
  </si>
  <si>
    <t>CAPITAL OUTLAYS</t>
  </si>
  <si>
    <t>Land</t>
  </si>
  <si>
    <t>Buildings</t>
  </si>
  <si>
    <t>Improvements Other Than Buildings</t>
  </si>
  <si>
    <t>Machinery and Equipment</t>
  </si>
  <si>
    <t>Other Capital Outlays</t>
  </si>
  <si>
    <t>Total Capital Outlay</t>
  </si>
  <si>
    <t>TOTAL BUDGET ESTIMATE</t>
  </si>
  <si>
    <t>(Name of Office, Board, Commission, Department, Institution or Fund)</t>
  </si>
  <si>
    <t>day of</t>
  </si>
  <si>
    <t>PRESCRIBED BY DEPARTMENT OF LOCAL GOVERNMENT FINANCE</t>
  </si>
  <si>
    <t>Budget Form No. 1 (Rev. 2002)</t>
  </si>
  <si>
    <t>APPROVED BY STATE BOARD OF ACCOUNTS</t>
  </si>
  <si>
    <t>(If City, Town or Fire Protection District Budget, Enter Name)</t>
  </si>
  <si>
    <t xml:space="preserve"> ID    YEAR   CO    TYPE      KEY</t>
  </si>
  <si>
    <t>(I) (We) herby certify that the foregoing is a true and fair estimate of the necessary expense of the</t>
  </si>
  <si>
    <t>Dated this</t>
  </si>
  <si>
    <t>City &amp; Town Budget Form No. 2 (Rev. 2002)</t>
  </si>
  <si>
    <t>APPROVED BY THE STATE BOARD OF ACCOUNTS</t>
  </si>
  <si>
    <t>ID</t>
  </si>
  <si>
    <t>YEAR</t>
  </si>
  <si>
    <t>CO</t>
  </si>
  <si>
    <t>TYPE</t>
  </si>
  <si>
    <t>KEY</t>
  </si>
  <si>
    <t>FROM SOURCES OTHER THAN GENERAL PROPERTY TAXES</t>
  </si>
  <si>
    <t>ESTIMATED AMOUNTS TO BE RECEIVED</t>
  </si>
  <si>
    <t>~A~</t>
  </si>
  <si>
    <t>~X~</t>
  </si>
  <si>
    <t>~B~</t>
  </si>
  <si>
    <t>Department of</t>
  </si>
  <si>
    <t>to</t>
  </si>
  <si>
    <t>Local</t>
  </si>
  <si>
    <t>Governmental Finance</t>
  </si>
  <si>
    <t>OTHER TAXES:</t>
  </si>
  <si>
    <t>0201</t>
  </si>
  <si>
    <t>Financial Institutions Tax……………………………..</t>
  </si>
  <si>
    <t xml:space="preserve"> </t>
  </si>
  <si>
    <t>0202</t>
  </si>
  <si>
    <t>License Excise Tax…………………………………</t>
  </si>
  <si>
    <t>0203</t>
  </si>
  <si>
    <t>CAGIT Certified Shares............................................</t>
  </si>
  <si>
    <t>0204</t>
  </si>
  <si>
    <t>CAGIT Property Tax Replacement Credit...............</t>
  </si>
  <si>
    <t>xxxxxxxxxx</t>
  </si>
  <si>
    <t>0212</t>
  </si>
  <si>
    <t>County Option Income Tax (COIT)................................…</t>
  </si>
  <si>
    <t>0217</t>
  </si>
  <si>
    <t xml:space="preserve">CVET Commercial Vehicle Excise Tax……………... </t>
  </si>
  <si>
    <t>0207</t>
  </si>
  <si>
    <t>Wheeltax…………………………………………….</t>
  </si>
  <si>
    <t>0206</t>
  </si>
  <si>
    <t>Surtax………………………………………………..</t>
  </si>
  <si>
    <t>LICENSES AND PERMITS:</t>
  </si>
  <si>
    <t>3101</t>
  </si>
  <si>
    <t>Dog Licenses.........................……..........................</t>
  </si>
  <si>
    <t>3102</t>
  </si>
  <si>
    <t>Cable TV…………………..…………………………..</t>
  </si>
  <si>
    <t>.........…….............</t>
  </si>
  <si>
    <t>3201</t>
  </si>
  <si>
    <t>Building Permits...............................………...................</t>
  </si>
  <si>
    <t>3202</t>
  </si>
  <si>
    <t>Street and Curb Cut Permits................……...............</t>
  </si>
  <si>
    <t>INTERGOVERNMENTAL REVENUE:</t>
  </si>
  <si>
    <t>1121</t>
  </si>
  <si>
    <t>Federal Matching Funds............................................</t>
  </si>
  <si>
    <t>1300</t>
  </si>
  <si>
    <t>Federal payments in Lieu of Taxes............................</t>
  </si>
  <si>
    <t>1399</t>
  </si>
  <si>
    <t>Motor Vehicle Highway Distributions................................</t>
  </si>
  <si>
    <t>1417</t>
  </si>
  <si>
    <t>Local Road and Street …………….................................</t>
  </si>
  <si>
    <t>1501</t>
  </si>
  <si>
    <t>Liquor Excise Tax Distributions..................................</t>
  </si>
  <si>
    <t>1502</t>
  </si>
  <si>
    <t>Alcohol Beverage Gallonage Tax Distribution...................</t>
  </si>
  <si>
    <t>1503</t>
  </si>
  <si>
    <t>Cigarette Tax Distribution-General............................</t>
  </si>
  <si>
    <t>1504</t>
  </si>
  <si>
    <t>Cigarette Tax to CCIF..................................................</t>
  </si>
  <si>
    <t>1505</t>
  </si>
  <si>
    <t>Cigarette Tax-Fire Pension Fund................................</t>
  </si>
  <si>
    <t>1506</t>
  </si>
  <si>
    <t>Cigarette Tax-Police Pension Fund.............................</t>
  </si>
  <si>
    <t>1600</t>
  </si>
  <si>
    <t>State Payments in  Lieu of Taxes...............................</t>
  </si>
  <si>
    <t>CHARGES FOR SERVICES:</t>
  </si>
  <si>
    <t>2206</t>
  </si>
  <si>
    <t>Fire Protection Contracts.........................................</t>
  </si>
  <si>
    <t>2501</t>
  </si>
  <si>
    <t>Dog Pound Receipts................................................</t>
  </si>
  <si>
    <t>FINES AND FORFEITURES:</t>
  </si>
  <si>
    <t>4101</t>
  </si>
  <si>
    <t>Court Docket Fees...................................................</t>
  </si>
  <si>
    <t>4104</t>
  </si>
  <si>
    <t>Ordinance Violations...............................................</t>
  </si>
  <si>
    <t>MISCELLANEOUS REVENUE:</t>
  </si>
  <si>
    <t>6100</t>
  </si>
  <si>
    <t>Interest on Investments................…...........................</t>
  </si>
  <si>
    <t>6200</t>
  </si>
  <si>
    <t>Rental Property.................….......................................</t>
  </si>
  <si>
    <t>6500</t>
  </si>
  <si>
    <t>Miscellaneous Revenue……………………....………</t>
  </si>
  <si>
    <t>OTHER FINANCING SOURCES:</t>
  </si>
  <si>
    <t>5201</t>
  </si>
  <si>
    <t>Transfer from Parking Meter Fund..........................</t>
  </si>
  <si>
    <t>5202</t>
  </si>
  <si>
    <t>Transfer from CCIF..................................................</t>
  </si>
  <si>
    <t>5205</t>
  </si>
  <si>
    <t>Transfer from _____________Utility.......................</t>
  </si>
  <si>
    <t>........................</t>
  </si>
  <si>
    <t>9999</t>
  </si>
  <si>
    <t>Total Columns A and B............................</t>
  </si>
  <si>
    <t>Line 8A</t>
  </si>
  <si>
    <t>Line 8B</t>
  </si>
  <si>
    <t xml:space="preserve">NOTE:  </t>
  </si>
  <si>
    <t>Col. A is for the period from July 1 to December 31 of the present year.</t>
  </si>
  <si>
    <t>Col. B is for the period from January 1 to December 31 of the incoming year.</t>
  </si>
  <si>
    <t>Cols. X are reserved for the Department of Local Government Finance.</t>
  </si>
  <si>
    <t>(CAGIT) means County Adjusted Gross Income Tax.</t>
  </si>
  <si>
    <t>tax rate, or tax levy by filing an objecting petition with proper officers of the political subdivision within seven days after the hearing. The objecting petition must identify the provisions of the budget, tax rate or tax levy that taxpayers object to.</t>
  </si>
  <si>
    <t>BUDGET ESTIMATE</t>
  </si>
  <si>
    <t>Net Assessed Value</t>
  </si>
  <si>
    <t>Complete details of budget estimates by fund and/or department may be seen at the County Auditor, City Controller, or Clerk-Treasurer's or Fire Protection District Offices.</t>
  </si>
  <si>
    <t xml:space="preserve">Maximum Estimated </t>
  </si>
  <si>
    <t xml:space="preserve">Funds to be Raised  </t>
  </si>
  <si>
    <t>Excessive Levy</t>
  </si>
  <si>
    <t>Fund Name</t>
  </si>
  <si>
    <t>Budget Estimate</t>
  </si>
  <si>
    <t xml:space="preserve">(Including appeals and </t>
  </si>
  <si>
    <t>Appeals (included in</t>
  </si>
  <si>
    <t>Current Tax Levy</t>
  </si>
  <si>
    <t xml:space="preserve">levies exempt from </t>
  </si>
  <si>
    <t>Column 3)</t>
  </si>
  <si>
    <t xml:space="preserve">maximum levy </t>
  </si>
  <si>
    <t>limitations)</t>
  </si>
  <si>
    <t>TOTAL</t>
  </si>
  <si>
    <t>(County Auditor, City Controller, Clerk-Treasurer or Fire protection District)</t>
  </si>
  <si>
    <t>INSTRUCTIONS TO COUNTY AUDITORS, CITY CONTROLLERS, CLERK-TREASURERS AND PUBLISHERS</t>
  </si>
  <si>
    <t>(NOT TO BE PUBLISHED)</t>
  </si>
  <si>
    <t>TO COUNTY AUDITORS, CITY CONTROLLERS AND CLERK-TREASURERS:</t>
  </si>
  <si>
    <t>1.</t>
  </si>
  <si>
    <t>Budget Form No. 3 is the only budget form to be published.  All of the information on the front side of Budget</t>
  </si>
  <si>
    <t>6.</t>
  </si>
  <si>
    <t>Only whole dollar amounts will  be used (no cents) for amounts  listed  in the  "Net Tax Rate  column.</t>
  </si>
  <si>
    <t>Form No. 3  must  be  published  by  every  county,  city and town.   The Township  Poor  Relief  Tax  Rates</t>
  </si>
  <si>
    <t>7.</t>
  </si>
  <si>
    <t>Where multiple  choices  are listed  for governmental units, boards, or fiscal officers, only one should</t>
  </si>
  <si>
    <t xml:space="preserve">counties.  The Township Poor Relief Tax Rates schedule shall be published within the county advertisement </t>
  </si>
  <si>
    <t>be used with the others marked out.  In each example use only one (1) county, city, town; (2) County</t>
  </si>
  <si>
    <t>as a separate schedule after or immediately below the Budget Estimate Schedule.</t>
  </si>
  <si>
    <t>Council, Common Council, Town Council; (3) Council or; (4) County Auditor, City Controller, Clerk-</t>
  </si>
  <si>
    <t>Treasurer.</t>
  </si>
  <si>
    <t>2.</t>
  </si>
  <si>
    <t>Strike out all blank lines before submitting this notice to the newspapers for publication; also, cross out any</t>
  </si>
  <si>
    <t>blank columns.</t>
  </si>
  <si>
    <t>TO PUBLISHERS:</t>
  </si>
  <si>
    <t>3.</t>
  </si>
  <si>
    <t>All funds  which  have budget  and/or tax  rate must be listed and published on Budget Form No. 3  All funds</t>
  </si>
  <si>
    <t xml:space="preserve">The notice shall be set in solid type not larger than the type used in the regular reading matter of the </t>
  </si>
  <si>
    <t xml:space="preserve">which have  a budget  and/or tax rate  must have a supporting Budget Form No.1 (or group of Budget Forms </t>
  </si>
  <si>
    <t xml:space="preserve">newspaper   without   any  leads  or   other   devices  for increasing  space, pursuant to  the  Legal </t>
  </si>
  <si>
    <t xml:space="preserve">No.1 for the General Fund) filed with  the County Auditor, City Controller or Clerk-Treasurer.  In  the event no </t>
  </si>
  <si>
    <t>Advertising Law.</t>
  </si>
  <si>
    <t xml:space="preserve">budget is requested  for  a fund, but a rate  is required  (or conversely a budget is requested,  but no rate is </t>
  </si>
  <si>
    <t>required) Budget Forms No. 1 and 3 should so indicate and be acted upon by the proper council.</t>
  </si>
  <si>
    <t>The width of the notice will depend upon the size of type in which it is set and the number of funds</t>
  </si>
  <si>
    <t>listed under FUNDS.  The budget estimate (above) is designed to be set in two columns in the same</t>
  </si>
  <si>
    <t>4.</t>
  </si>
  <si>
    <t>In column entitled "Fund" list each fund shown on Budget Forms No.4-A and 4-B.  This will include all funds</t>
  </si>
  <si>
    <t>width as the remaining notice.</t>
  </si>
  <si>
    <t xml:space="preserve">which require  either a budget  and/or a tax rate.   In column entitled "Budget Estimate" enter for each fund, </t>
  </si>
  <si>
    <t>the total from Budget Form No. 1.</t>
  </si>
  <si>
    <t xml:space="preserve">The  budget  estimate  (above)  shall be set with one-half of the detail items in each column.  Where </t>
  </si>
  <si>
    <t>items are stricken out in either column this fact shall be considered and the items so arranged by the</t>
  </si>
  <si>
    <t>5.</t>
  </si>
  <si>
    <t xml:space="preserve">In column entitled "Estimate of Funds to be Raised" enter for each fund the applicable total from Budget Form </t>
  </si>
  <si>
    <t>publisher in setting the notice.</t>
  </si>
  <si>
    <t>4-B, line 16, "Net Amount to be Raised" under column headed "Amounts Used to Compute Proposed Budget.</t>
  </si>
  <si>
    <t>No amounts will be listed in this column for funds such as Local Road &amp; Street Fund, Parking Meter Fund and</t>
  </si>
  <si>
    <t>The  ruled  horizontal  and vertical lines  are only for convenience in preparing and setting the notice</t>
  </si>
  <si>
    <t>County  Highway  Fund, for  which no  tax levy is authorized.  Be  sure  to list all  funds  in accordance with</t>
  </si>
  <si>
    <t>and shall not be published.</t>
  </si>
  <si>
    <t>instruction 4 above.  Failure  to list and  publish  all funds such as cumulative funds and tax rates under "Net</t>
  </si>
  <si>
    <t xml:space="preserve">Tax Rate" will  result  in  their being abolished.   Amounts used in column headed "Property Tax Replacement </t>
  </si>
  <si>
    <t>This notice will be published two (2) times, one week apart, the first publication to be at least ten (10)</t>
  </si>
  <si>
    <t>Credit"  are to be furnished by the County Auditor.</t>
  </si>
  <si>
    <t>days before the public hearing date in the notice (IC 6-1.1-17-3).</t>
  </si>
  <si>
    <r>
      <t xml:space="preserve">schedule  as  shown  on the  example on the  back side  of  Budget Form No. 3  will  </t>
    </r>
    <r>
      <rPr>
        <b/>
        <sz val="8"/>
        <rFont val="Arial"/>
        <family val="2"/>
      </rPr>
      <t xml:space="preserve">only </t>
    </r>
    <r>
      <rPr>
        <sz val="8"/>
        <rFont val="Arial"/>
        <family val="2"/>
      </rPr>
      <t xml:space="preserve"> be  published by</t>
    </r>
  </si>
  <si>
    <t>Prescribed by State Board of Tax Commissioners</t>
  </si>
  <si>
    <t>Budget Form No. 4 (Rev. 2002)</t>
  </si>
  <si>
    <t>Form Approved by State Board of Accounts</t>
  </si>
  <si>
    <t>ORDINANCE FOR APPROPRIATIONS AND TAX RATES</t>
  </si>
  <si>
    <t xml:space="preserve">purposes herein specified, subject to the laws governing the same.   Such sums herein appropriated shall be held to include all expenditures authorized to be made during the year, unless </t>
  </si>
  <si>
    <t xml:space="preserve">otherwise expressly stipulated and provided for by law.   In addition for the purpose of raising revenue to meet the necessary  expense of county, city or town government, tax rates are </t>
  </si>
  <si>
    <t>shown on Budget Form 4-B and included herein.  Two (2) copies of Budget Forms 4-A and 4-B for all funds and departments are made a part of the budget report and submitted herewith.</t>
  </si>
  <si>
    <t>APPROVED BY:</t>
  </si>
  <si>
    <t>COUNTY COUNCIL</t>
  </si>
  <si>
    <t>COMMON COUNCIL OR FPD BOARD</t>
  </si>
  <si>
    <t>Presented  to  the  County  Council  of________________________________ County,</t>
  </si>
  <si>
    <t xml:space="preserve">This ordinance shall be in full force and effect from and after its passage and  </t>
  </si>
  <si>
    <t>Indiana, and read in full for the first time this____________________________ day of</t>
  </si>
  <si>
    <t>approval by the Common Council and the Mayor or Fire Protection Board.</t>
  </si>
  <si>
    <t>___________________________________, _______ yr.</t>
  </si>
  <si>
    <t>Adopted by the following vote on __________________________________, yr_______.</t>
  </si>
  <si>
    <t>Adopted with the following vote on________________________________ , yr _______ .</t>
  </si>
  <si>
    <t>President County Council</t>
  </si>
  <si>
    <t>ATTEST:</t>
  </si>
  <si>
    <t>YEA</t>
  </si>
  <si>
    <t>NAY</t>
  </si>
  <si>
    <t>County Auditor and/or Clerk of County Council</t>
  </si>
  <si>
    <t>Council/Board Member</t>
  </si>
  <si>
    <t>Council Member</t>
  </si>
  <si>
    <t>Presented to the County Council of ____________________________________ County,</t>
  </si>
  <si>
    <t xml:space="preserve">Indiana, and read in full for the second time, and adopted this_____________ day of </t>
  </si>
  <si>
    <t>_______ yr.  by the following vote:</t>
  </si>
  <si>
    <t>Approved by the Mayor/Board__________________________ , ______ yr</t>
  </si>
  <si>
    <t>Mayor/Board</t>
  </si>
  <si>
    <t>City Clerk or Clerk-Treasurer/Board</t>
  </si>
  <si>
    <t>PRESCRIBED BY THE DEPT OF LOCAL GOVERNMENT FINANCE</t>
  </si>
  <si>
    <t>Budget Form 4-A (Rev. 2002)</t>
  </si>
  <si>
    <t>BUDGET REPORT FOR</t>
  </si>
  <si>
    <t>TAXING UNIT</t>
  </si>
  <si>
    <t>COUNTY</t>
  </si>
  <si>
    <t>ORIGINAL</t>
  </si>
  <si>
    <t>FINAL BUDGET AFTER</t>
  </si>
  <si>
    <t>PUBLISHED</t>
  </si>
  <si>
    <t>AMOUNT APPROVED BY</t>
  </si>
  <si>
    <t>REDUCTION ORDERED</t>
  </si>
  <si>
    <t>BUDGET</t>
  </si>
  <si>
    <t>LOCAL COUNCIL</t>
  </si>
  <si>
    <t>TAX ADJUSTMENT</t>
  </si>
  <si>
    <t>BY THE DEPT</t>
  </si>
  <si>
    <t>APPROPRIATION</t>
  </si>
  <si>
    <t>OR BOARD</t>
  </si>
  <si>
    <t>BOARD</t>
  </si>
  <si>
    <t>LOCAL GOT. FINANCE</t>
  </si>
  <si>
    <t>FUND:</t>
  </si>
  <si>
    <t>DEPARTMENT:</t>
  </si>
  <si>
    <t>FUNCTION:</t>
  </si>
  <si>
    <t>100000</t>
  </si>
  <si>
    <t>200000</t>
  </si>
  <si>
    <t>300000</t>
  </si>
  <si>
    <t>400000</t>
  </si>
  <si>
    <t>CAPITAL OUTLAY</t>
  </si>
  <si>
    <t xml:space="preserve">                             TOTAL ______________</t>
  </si>
  <si>
    <t>(ONLY IF DEPARTMENTALIZED)</t>
  </si>
  <si>
    <t>Budget Form 4-B (rev. 2002)</t>
  </si>
  <si>
    <t>FUND</t>
  </si>
  <si>
    <t>BUDGET ESTIMATE - FINANCIAL STATEMENT - PROPOSED TAX RATE</t>
  </si>
  <si>
    <t xml:space="preserve">NET ASSESSED VALUATION </t>
  </si>
  <si>
    <t>(This form is to be prepared for each fund that requires either a tax rate or an appropriation)</t>
  </si>
  <si>
    <t>AMOUNT USED TO</t>
  </si>
  <si>
    <t>CONTROL BOARD</t>
  </si>
  <si>
    <t>COMPUTE PUBLISHED</t>
  </si>
  <si>
    <t>APPROPRIATING</t>
  </si>
  <si>
    <t>AND DLGF FINAL</t>
  </si>
  <si>
    <t>FUNDS REQUIRED FOR EXPENSES TO DECEMBER 31st OF INCOMING YEAR:</t>
  </si>
  <si>
    <t>BODY</t>
  </si>
  <si>
    <t>ACTION</t>
  </si>
  <si>
    <t>Total budget estimate for incoming year</t>
  </si>
  <si>
    <t>Necessary expenditures, July 1 to December 31 of present year, to be made from appropriation</t>
  </si>
  <si>
    <t>unexpended</t>
  </si>
  <si>
    <t>Additional appropriation necessary to be made July 1 to December 31 of present year</t>
  </si>
  <si>
    <t>Outstanding temporary loans</t>
  </si>
  <si>
    <t>a.  To be paid not included in lines 2 or 3</t>
  </si>
  <si>
    <t>b.  Not repaid by December 31 of present year</t>
  </si>
  <si>
    <t>Total funds required (add lines 1, 2, 3, 4a and 4b)</t>
  </si>
  <si>
    <t>FUNDS ON HAND TO BE RECEIVED FROM SOURCES OTHER THAN PROPOSED TAX LEVY:</t>
  </si>
  <si>
    <t>Actual cash balance, June 30 of present year (including cash investments)</t>
  </si>
  <si>
    <t>8.</t>
  </si>
  <si>
    <t>Miscellaneous revenue to be received July 1 of present year to December 31 of incoming year</t>
  </si>
  <si>
    <t>(Schedule on File):</t>
  </si>
  <si>
    <t>a.  Total Column A Budget Form 2</t>
  </si>
  <si>
    <t>b.  Total Column B Budget Form 2</t>
  </si>
  <si>
    <t>9.</t>
  </si>
  <si>
    <t>TOTAL FUNDS (add lines 6, 7, 8a and 8b)</t>
  </si>
  <si>
    <t>10.</t>
  </si>
  <si>
    <t>Net amount to be raised for expenses to December 31 of incoming year (deduct line 9 from line 5)</t>
  </si>
  <si>
    <t>11.</t>
  </si>
  <si>
    <t>Operating balance (not in excess of expense January 1 to June 30, less miscellaneous revenue for</t>
  </si>
  <si>
    <t>same period)</t>
  </si>
  <si>
    <t>12.</t>
  </si>
  <si>
    <t>Amount to be raised by tax levy (add lines 10 and 11)</t>
  </si>
  <si>
    <t>13.</t>
  </si>
  <si>
    <t>Property Tax Replacement Credit from Local Option Tax</t>
  </si>
  <si>
    <t>14.</t>
  </si>
  <si>
    <t>NET AMOUNT TO BE RAISED BY TAX LEVY (deduct line 13 from line 12)</t>
  </si>
  <si>
    <t>15.</t>
  </si>
  <si>
    <t>Levy Excess Fund applied to current budget</t>
  </si>
  <si>
    <t>XXXXXXXXXXXXXX</t>
  </si>
  <si>
    <t>16.</t>
  </si>
  <si>
    <t>Net amount to be raised</t>
  </si>
  <si>
    <t>17.</t>
  </si>
  <si>
    <t>Net Tax Rate on each one hundred dollars of taxable property</t>
  </si>
  <si>
    <t>Taxpayers appearing at the hearing shall have an opportunity to be heard. Pursuant to IC 6-1.1-17-13, after the tax levies have been determined, fixed by the appropriate governing body, and the tax rates published by the County Auditor, ten (10) or more taxpayers or one (1)</t>
  </si>
  <si>
    <t>forward the statement, with the budget, to the Department of Local Government Finance.</t>
  </si>
  <si>
    <t>taxpayer that owns property that represents at least ten percent (10%) of the taxable assessed valuation in the political subdivision may initiate an appeals from the county board of tax adjustment's action on a political subdivision's budget by filing a statement of their</t>
  </si>
  <si>
    <t>objections with the County Auditor. The statement must be filed not later than ten (10) days after the publication of the notice. The statement shall specifically identify the provisions of the budget and tax levy to which the taxpayers object. The County Auditor shall</t>
  </si>
  <si>
    <t>SPEC</t>
  </si>
  <si>
    <t>LAKE</t>
  </si>
  <si>
    <t>COUNTY, INDIANA</t>
  </si>
  <si>
    <r>
      <t xml:space="preserve">ESTIMATE  OF  MISCELLANEOUS  REVENUES </t>
    </r>
    <r>
      <rPr>
        <b/>
        <u val="single"/>
        <sz val="9"/>
        <rFont val="Arial"/>
        <family val="2"/>
      </rPr>
      <t>STORM WATER MANAGEMENT FUND</t>
    </r>
  </si>
  <si>
    <t>0907</t>
  </si>
  <si>
    <t>FUND 677 - STORM WATER MANAGEMENT FUND</t>
  </si>
  <si>
    <t>Legal</t>
  </si>
  <si>
    <t>Financial &amp; Accounting</t>
  </si>
  <si>
    <t>Liability Insurance</t>
  </si>
  <si>
    <t>Purchase Power - Storm Water Lift Stations</t>
  </si>
  <si>
    <t>Bank Charges</t>
  </si>
  <si>
    <t>Storm Water Drainage Facilities</t>
  </si>
  <si>
    <t>Printing &amp; Advertising</t>
  </si>
  <si>
    <t>Contractual Services</t>
  </si>
  <si>
    <t>If a petition is filed, the political subdivision shall adopt with its budget a finding concerning the objections filed and testimony presented. Following the aforementioned meeting, the fiscal body will meet at 3600 W. 3rd Avenue, Gary, Indiana</t>
  </si>
  <si>
    <t>Notice is hereby given the taxpayers of the Gary Storm Water Management District of Gary, Indiana, that the Board of Directors</t>
  </si>
  <si>
    <t>Storm Water Fund</t>
  </si>
  <si>
    <t>Gary Storm Water Management District</t>
  </si>
  <si>
    <t>Board of Directors</t>
  </si>
  <si>
    <r>
      <t xml:space="preserve">CITY, TOWN, FIRE PROT. DISTR. </t>
    </r>
    <r>
      <rPr>
        <u val="single"/>
        <sz val="8"/>
        <rFont val="Arial"/>
        <family val="2"/>
      </rPr>
      <t>GARY STORM WATER MANAGEMENT DISTRICT</t>
    </r>
  </si>
  <si>
    <t>Be it Ordained by the Gary Storm Water Management District of Gary, Indiana: That for the expenses of the County, City or Town government and its institutions for the</t>
  </si>
  <si>
    <t>GARY STORM WATER MANAGEMENT DISTRICT</t>
  </si>
  <si>
    <t>TAXING UNIT  GARY STORM WATER MANAGEMENT DISTRICT</t>
  </si>
  <si>
    <t>STORM WATER MANAGEMENT</t>
  </si>
  <si>
    <t xml:space="preserve">COUNTY </t>
  </si>
  <si>
    <t>STORM WATER MANAGEMENT DISTRICT</t>
  </si>
  <si>
    <t>FORM 6</t>
  </si>
  <si>
    <t>Budget Submission Letter and Affidavit</t>
  </si>
  <si>
    <t>TO THE COUNTY AUDITOR:</t>
  </si>
  <si>
    <t>Director</t>
  </si>
  <si>
    <t>State of Indiana, Lake County, ss:</t>
  </si>
  <si>
    <t>The undersigned, on oath, say that the budget submitted is in the form prescribed by the Department of Local Government Finance, and that the same is based upon "Budget Estimate, Estimate of Miscellaneous Revenue other than Taxes, and Notice to Taxpayer," in the form as prescribed by the Department of Local Government Finance, copies which are in the office of the Gary Sanitary District, and will be presented upon request.</t>
  </si>
  <si>
    <t>Mayor/Special Administrator</t>
  </si>
  <si>
    <t>approval by the Board of Directors and Mayor.</t>
  </si>
  <si>
    <t>Board  Member</t>
  </si>
  <si>
    <t>The Property Tax Replacement Credit used to reduce the rate for this unit is N/A</t>
  </si>
  <si>
    <t>Budget Form No. 3 (Rev. 2006)</t>
  </si>
  <si>
    <t>President</t>
  </si>
  <si>
    <t>Vice-President</t>
  </si>
  <si>
    <t>Secretary</t>
  </si>
  <si>
    <t>Taxes to be collected, present year</t>
  </si>
  <si>
    <t>Salaries and Wages - Full Time</t>
  </si>
  <si>
    <t>Salaries and Wages - Part Time</t>
  </si>
  <si>
    <t>Date  ______________</t>
  </si>
  <si>
    <t>Health Insurance</t>
  </si>
  <si>
    <t>Life Insurance</t>
  </si>
  <si>
    <t>PERF</t>
  </si>
  <si>
    <t>FICA</t>
  </si>
  <si>
    <t>Loan Repayment</t>
  </si>
  <si>
    <t>Deputy Director/Finance Manager</t>
  </si>
  <si>
    <t>Engineering</t>
  </si>
  <si>
    <t>Rinzer Williams III</t>
  </si>
  <si>
    <t>For Calendar Year 2011</t>
  </si>
  <si>
    <t>for the calendar year 2011 for the purposes therein specified.</t>
  </si>
  <si>
    <t>, 2010.</t>
  </si>
  <si>
    <t xml:space="preserve">     FOR USE IN PREPARATION OF ESTIMATE OF FUNDS TO BE RAISED, YEAR 2011</t>
  </si>
  <si>
    <t>Jan. 1, 2011</t>
  </si>
  <si>
    <t>Dec. 31, 2011</t>
  </si>
  <si>
    <t xml:space="preserve">year ending December 31, 2011, the sums of money shown on Budget Form 4-A are hereby appropriated and ordered set apart out of the several funds herein named and for the </t>
  </si>
  <si>
    <t>In conformity with the provisions of Chapter 119, Acts of 1937, the undersigned herewith submits two copies of the Budget adopted by the Gary Storm Water Management District Board of Directors, Gary, Indiana, for the year ending December 31, 2011, for filing and presenting to the County Tax Adjustment Board.</t>
  </si>
  <si>
    <t>0907  2011  45  SPEC</t>
  </si>
  <si>
    <t>Storm Water Fees</t>
  </si>
  <si>
    <t>The 2011 estimated   maximum   levy   limitation   for   the unit is $1,017,200.</t>
  </si>
  <si>
    <t>at 3600 W. 3rd Avenue, Gary, Indiana on September 14, 2010, at 10:00 a.m. will conduct a public hearing on the budget. Following this meeting, and ten or more tax payers may object to a budget,</t>
  </si>
  <si>
    <t>on October 19, 2010 at 10:00 a.m. to adopt the following budget.</t>
  </si>
  <si>
    <t>Longevity</t>
  </si>
  <si>
    <t>MCM 1 &amp; 2</t>
  </si>
  <si>
    <t>MCM 3</t>
  </si>
  <si>
    <t>Supplies/Material Containment</t>
  </si>
  <si>
    <t>MCM 1 &amp; 2 Trave/Training</t>
  </si>
  <si>
    <t>MCM 3 Education/Travel</t>
  </si>
  <si>
    <t>MCM 4 Education/Travel</t>
  </si>
  <si>
    <t>MCM 6 Education/Travel</t>
  </si>
  <si>
    <t>MCM 1&amp; 2 Public Outreach, Education</t>
  </si>
  <si>
    <t>MCM 3 Illicit Discharge</t>
  </si>
  <si>
    <t>MCM 4 Construction Site Rule 5</t>
  </si>
  <si>
    <t>MCM 6 Good Housekeeping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</si>
</sst>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0.0000"/>
  </numFmts>
  <fonts count="52">
    <font>
      <sz val="10"/>
      <name val="Arial"/>
      <family val="0"/>
    </font>
    <font>
      <sz val="11"/>
      <color indexed="8"/>
      <name val="Calibri"/>
      <family val="2"/>
    </font>
    <font>
      <b/>
      <sz val="10"/>
      <name val="Arial"/>
      <family val="2"/>
    </font>
    <font>
      <sz val="8"/>
      <name val="Arial"/>
      <family val="2"/>
    </font>
    <font>
      <b/>
      <sz val="12"/>
      <name val="Arial"/>
      <family val="2"/>
    </font>
    <font>
      <sz val="7"/>
      <name val="Arial"/>
      <family val="2"/>
    </font>
    <font>
      <sz val="6"/>
      <name val="Arial"/>
      <family val="2"/>
    </font>
    <font>
      <b/>
      <sz val="9"/>
      <name val="Arial"/>
      <family val="2"/>
    </font>
    <font>
      <sz val="9"/>
      <name val="Arial"/>
      <family val="2"/>
    </font>
    <font>
      <b/>
      <sz val="8"/>
      <name val="Arial"/>
      <family val="2"/>
    </font>
    <font>
      <vertAlign val="subscript"/>
      <sz val="8"/>
      <name val="Arial"/>
      <family val="2"/>
    </font>
    <font>
      <vertAlign val="subscript"/>
      <sz val="10"/>
      <name val="Arial"/>
      <family val="2"/>
    </font>
    <font>
      <b/>
      <vertAlign val="subscript"/>
      <sz val="10"/>
      <name val="Arial"/>
      <family val="2"/>
    </font>
    <font>
      <sz val="10"/>
      <name val="Times New Roman"/>
      <family val="1"/>
    </font>
    <font>
      <sz val="8"/>
      <name val="Times New Roman"/>
      <family val="1"/>
    </font>
    <font>
      <sz val="11"/>
      <name val="Arial"/>
      <family val="2"/>
    </font>
    <font>
      <u val="single"/>
      <sz val="6"/>
      <name val="Arial"/>
      <family val="2"/>
    </font>
    <font>
      <u val="single"/>
      <sz val="8"/>
      <name val="Arial"/>
      <family val="2"/>
    </font>
    <font>
      <b/>
      <u val="single"/>
      <sz val="9"/>
      <name val="Arial"/>
      <family val="2"/>
    </font>
    <font>
      <sz val="1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style="thin"/>
      <right/>
      <top/>
      <bottom style="thin"/>
    </border>
    <border>
      <left style="thin"/>
      <right/>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top/>
      <bottom style="double"/>
    </border>
    <border>
      <left style="thin"/>
      <right style="thin"/>
      <top/>
      <bottom style="double"/>
    </border>
    <border>
      <left/>
      <right style="thin"/>
      <top/>
      <bottom style="double"/>
    </border>
    <border>
      <left style="thin"/>
      <right style="thin"/>
      <top style="thin"/>
      <bottom/>
    </border>
    <border>
      <left style="thin"/>
      <right/>
      <top style="thin"/>
      <bottom/>
    </border>
    <border>
      <left/>
      <right style="thin"/>
      <top style="thin"/>
      <bottom/>
    </border>
    <border>
      <left/>
      <right style="thin"/>
      <top/>
      <bottom style="thin"/>
    </border>
    <border>
      <left style="double"/>
      <right/>
      <top/>
      <bottom/>
    </border>
    <border>
      <left style="thin"/>
      <right style="double"/>
      <top/>
      <bottom/>
    </border>
    <border>
      <left style="double"/>
      <right/>
      <top/>
      <bottom style="thin"/>
    </border>
    <border>
      <left style="thin"/>
      <right style="double"/>
      <top/>
      <bottom style="thin"/>
    </border>
    <border>
      <left style="double"/>
      <right/>
      <top style="thin"/>
      <bottom style="thin"/>
    </border>
    <border>
      <left/>
      <right/>
      <top style="thin"/>
      <bottom style="thin"/>
    </border>
    <border>
      <left style="thin"/>
      <right style="double"/>
      <top style="thin"/>
      <bottom style="thin"/>
    </border>
    <border>
      <left style="double"/>
      <right/>
      <top/>
      <bottom style="double"/>
    </border>
    <border>
      <left style="thin"/>
      <right style="double"/>
      <top/>
      <bottom style="double"/>
    </border>
    <border>
      <left style="thin"/>
      <right/>
      <top style="thin"/>
      <bottom style="medium"/>
    </border>
    <border>
      <left style="thin"/>
      <right style="thin"/>
      <top style="medium"/>
      <bottom style="double"/>
    </border>
    <border>
      <left style="thin"/>
      <right style="thin"/>
      <top/>
      <bottom style="medium"/>
    </border>
    <border>
      <left style="thin"/>
      <right/>
      <top/>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7">
    <xf numFmtId="0" fontId="0" fillId="0" borderId="0" xfId="0"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4" fillId="0" borderId="0" xfId="0" applyFont="1" applyAlignment="1">
      <alignment horizontal="centerContinuous"/>
    </xf>
    <xf numFmtId="0" fontId="0" fillId="0" borderId="0" xfId="0" applyAlignment="1">
      <alignment horizontal="centerContinuous"/>
    </xf>
    <xf numFmtId="0" fontId="0" fillId="0" borderId="0" xfId="0" applyAlignment="1">
      <alignment horizontal="right"/>
    </xf>
    <xf numFmtId="0" fontId="5" fillId="0" borderId="0" xfId="0" applyFont="1" applyAlignment="1">
      <alignment horizontal="center"/>
    </xf>
    <xf numFmtId="49" fontId="6" fillId="0" borderId="0" xfId="0" applyNumberFormat="1" applyFont="1" applyAlignment="1">
      <alignment/>
    </xf>
    <xf numFmtId="0" fontId="6" fillId="0" borderId="0" xfId="0" applyFont="1" applyAlignment="1">
      <alignment/>
    </xf>
    <xf numFmtId="0" fontId="3" fillId="0" borderId="0" xfId="0" applyFont="1" applyAlignment="1">
      <alignment horizontal="right"/>
    </xf>
    <xf numFmtId="0" fontId="6" fillId="0" borderId="0" xfId="0" applyFont="1" applyAlignment="1">
      <alignment horizontal="right"/>
    </xf>
    <xf numFmtId="49" fontId="3" fillId="0" borderId="10" xfId="0" applyNumberFormat="1"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3" fillId="0" borderId="0" xfId="0" applyFont="1" applyBorder="1" applyAlignment="1">
      <alignment/>
    </xf>
    <xf numFmtId="49" fontId="3" fillId="0" borderId="0" xfId="0" applyNumberFormat="1" applyFont="1" applyAlignment="1">
      <alignment horizontal="center"/>
    </xf>
    <xf numFmtId="0" fontId="3" fillId="0" borderId="0" xfId="0" applyFont="1" applyAlignment="1">
      <alignment horizontal="center"/>
    </xf>
    <xf numFmtId="49" fontId="3" fillId="0" borderId="0" xfId="0" applyNumberFormat="1" applyFont="1" applyAlignment="1">
      <alignment/>
    </xf>
    <xf numFmtId="49" fontId="0" fillId="0" borderId="0" xfId="0" applyNumberFormat="1" applyAlignment="1">
      <alignment/>
    </xf>
    <xf numFmtId="0" fontId="7" fillId="0" borderId="0" xfId="0" applyFont="1" applyAlignment="1">
      <alignment horizontal="centerContinuous"/>
    </xf>
    <xf numFmtId="0" fontId="2" fillId="0" borderId="0" xfId="0" applyFont="1" applyAlignment="1">
      <alignment horizontal="centerContinuous"/>
    </xf>
    <xf numFmtId="0" fontId="8" fillId="0" borderId="0" xfId="0" applyFont="1" applyAlignment="1">
      <alignment horizontal="centerContinuous"/>
    </xf>
    <xf numFmtId="0" fontId="0" fillId="0" borderId="11" xfId="0" applyBorder="1" applyAlignment="1">
      <alignment horizontal="centerContinuous"/>
    </xf>
    <xf numFmtId="0" fontId="2" fillId="0" borderId="12" xfId="0" applyFont="1" applyBorder="1" applyAlignment="1">
      <alignment horizontal="centerContinuous"/>
    </xf>
    <xf numFmtId="0" fontId="0" fillId="0" borderId="12" xfId="0" applyBorder="1" applyAlignment="1">
      <alignment horizontal="centerContinuous"/>
    </xf>
    <xf numFmtId="0" fontId="3" fillId="0" borderId="13" xfId="0" applyFont="1" applyBorder="1" applyAlignment="1">
      <alignment horizontal="center"/>
    </xf>
    <xf numFmtId="0" fontId="3" fillId="0" borderId="14" xfId="0" applyFont="1" applyBorder="1" applyAlignment="1">
      <alignment horizontal="center"/>
    </xf>
    <xf numFmtId="0" fontId="5" fillId="0" borderId="13" xfId="0" applyFont="1" applyBorder="1" applyAlignment="1">
      <alignment horizontal="center"/>
    </xf>
    <xf numFmtId="0" fontId="3" fillId="0" borderId="12" xfId="0" applyFont="1" applyBorder="1" applyAlignment="1">
      <alignment horizontal="center"/>
    </xf>
    <xf numFmtId="0" fontId="5" fillId="0" borderId="12" xfId="0" applyFont="1" applyBorder="1" applyAlignment="1">
      <alignment horizontal="center"/>
    </xf>
    <xf numFmtId="49" fontId="9" fillId="0" borderId="0" xfId="0" applyNumberFormat="1" applyFont="1" applyAlignment="1">
      <alignment/>
    </xf>
    <xf numFmtId="0" fontId="2" fillId="0" borderId="0" xfId="0" applyFont="1" applyAlignment="1">
      <alignment/>
    </xf>
    <xf numFmtId="0" fontId="0" fillId="0" borderId="13" xfId="0" applyBorder="1" applyAlignment="1">
      <alignment/>
    </xf>
    <xf numFmtId="0" fontId="0" fillId="0" borderId="14" xfId="0" applyBorder="1" applyAlignment="1">
      <alignment/>
    </xf>
    <xf numFmtId="43" fontId="0" fillId="0" borderId="12" xfId="42" applyBorder="1" applyAlignment="1">
      <alignment/>
    </xf>
    <xf numFmtId="43" fontId="0" fillId="0" borderId="15" xfId="42" applyBorder="1" applyAlignment="1">
      <alignment/>
    </xf>
    <xf numFmtId="43" fontId="0" fillId="0" borderId="12" xfId="42" applyBorder="1" applyAlignment="1">
      <alignment horizontal="center"/>
    </xf>
    <xf numFmtId="43" fontId="0" fillId="0" borderId="16" xfId="42" applyBorder="1" applyAlignment="1">
      <alignment/>
    </xf>
    <xf numFmtId="43" fontId="0" fillId="0" borderId="13" xfId="42" applyBorder="1" applyAlignment="1">
      <alignment/>
    </xf>
    <xf numFmtId="43" fontId="0" fillId="0" borderId="14" xfId="42" applyBorder="1" applyAlignment="1">
      <alignment/>
    </xf>
    <xf numFmtId="49" fontId="3" fillId="0" borderId="0" xfId="0" applyNumberFormat="1" applyFont="1" applyBorder="1" applyAlignment="1">
      <alignment horizontal="center"/>
    </xf>
    <xf numFmtId="49" fontId="3" fillId="0" borderId="10" xfId="0" applyNumberFormat="1" applyFont="1" applyBorder="1" applyAlignment="1">
      <alignment/>
    </xf>
    <xf numFmtId="0" fontId="0" fillId="0" borderId="16" xfId="0" applyBorder="1" applyAlignment="1">
      <alignment/>
    </xf>
    <xf numFmtId="49" fontId="3" fillId="0" borderId="0" xfId="0" applyNumberFormat="1" applyFont="1" applyBorder="1" applyAlignment="1">
      <alignment/>
    </xf>
    <xf numFmtId="43" fontId="0" fillId="0" borderId="17" xfId="42" applyBorder="1" applyAlignment="1">
      <alignment/>
    </xf>
    <xf numFmtId="43" fontId="0" fillId="0" borderId="18" xfId="42" applyBorder="1" applyAlignment="1">
      <alignment/>
    </xf>
    <xf numFmtId="43" fontId="0" fillId="0" borderId="19" xfId="42" applyBorder="1" applyAlignment="1">
      <alignment/>
    </xf>
    <xf numFmtId="49" fontId="0" fillId="0" borderId="11" xfId="0" applyNumberFormat="1" applyBorder="1" applyAlignment="1">
      <alignment/>
    </xf>
    <xf numFmtId="0" fontId="5" fillId="0" borderId="18" xfId="0"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0" fillId="0" borderId="20" xfId="0" applyBorder="1" applyAlignment="1">
      <alignment/>
    </xf>
    <xf numFmtId="0" fontId="10" fillId="0" borderId="0" xfId="0" applyFont="1" applyAlignment="1">
      <alignment/>
    </xf>
    <xf numFmtId="0" fontId="10"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3" fillId="0" borderId="16" xfId="0" applyFont="1" applyBorder="1" applyAlignment="1">
      <alignment/>
    </xf>
    <xf numFmtId="4" fontId="3" fillId="0" borderId="16" xfId="0" applyNumberFormat="1" applyFont="1" applyBorder="1" applyAlignment="1">
      <alignment/>
    </xf>
    <xf numFmtId="4" fontId="3" fillId="0" borderId="17" xfId="0" applyNumberFormat="1" applyFont="1" applyBorder="1" applyAlignment="1">
      <alignment/>
    </xf>
    <xf numFmtId="43" fontId="9" fillId="0" borderId="16" xfId="0" applyNumberFormat="1" applyFont="1" applyBorder="1" applyAlignment="1">
      <alignment horizontal="center"/>
    </xf>
    <xf numFmtId="0" fontId="3" fillId="0" borderId="0" xfId="0" applyFont="1" applyAlignment="1">
      <alignment/>
    </xf>
    <xf numFmtId="0" fontId="5" fillId="0" borderId="0" xfId="0" applyFont="1" applyBorder="1" applyAlignment="1">
      <alignment horizontal="right"/>
    </xf>
    <xf numFmtId="4" fontId="5" fillId="0" borderId="0" xfId="0" applyNumberFormat="1" applyFont="1" applyBorder="1" applyAlignment="1">
      <alignment/>
    </xf>
    <xf numFmtId="0" fontId="5" fillId="0" borderId="10" xfId="0" applyFont="1" applyBorder="1" applyAlignment="1">
      <alignment/>
    </xf>
    <xf numFmtId="0" fontId="0" fillId="0" borderId="0" xfId="0" applyFont="1" applyAlignment="1">
      <alignment horizontal="centerContinuous"/>
    </xf>
    <xf numFmtId="0" fontId="3" fillId="0" borderId="0" xfId="0" applyFont="1" applyAlignment="1">
      <alignment horizontal="centerContinuous"/>
    </xf>
    <xf numFmtId="0" fontId="3" fillId="0" borderId="0" xfId="0" applyFont="1" applyAlignment="1" quotePrefix="1">
      <alignment/>
    </xf>
    <xf numFmtId="0" fontId="3" fillId="0" borderId="0" xfId="0" applyFont="1" applyAlignment="1" quotePrefix="1">
      <alignment horizontal="center"/>
    </xf>
    <xf numFmtId="0" fontId="3" fillId="0" borderId="0" xfId="0" applyFont="1" applyAlignment="1">
      <alignment horizontal="left"/>
    </xf>
    <xf numFmtId="0" fontId="0" fillId="0" borderId="0" xfId="0" applyFont="1" applyAlignment="1">
      <alignment/>
    </xf>
    <xf numFmtId="0" fontId="2" fillId="0" borderId="0" xfId="0" applyFont="1" applyAlignment="1">
      <alignment/>
    </xf>
    <xf numFmtId="0" fontId="3" fillId="0" borderId="10" xfId="0" applyFont="1" applyBorder="1" applyAlignment="1">
      <alignment horizontal="centerContinuous"/>
    </xf>
    <xf numFmtId="0" fontId="11" fillId="0" borderId="0" xfId="0" applyFont="1" applyAlignment="1">
      <alignment/>
    </xf>
    <xf numFmtId="0" fontId="10" fillId="0" borderId="10" xfId="0" applyFont="1" applyBorder="1" applyAlignment="1">
      <alignment/>
    </xf>
    <xf numFmtId="0" fontId="12"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11" fillId="0" borderId="0" xfId="0" applyFont="1" applyAlignment="1">
      <alignment vertical="top"/>
    </xf>
    <xf numFmtId="0" fontId="10" fillId="0" borderId="10" xfId="0" applyFont="1" applyBorder="1" applyAlignment="1">
      <alignment horizontal="center"/>
    </xf>
    <xf numFmtId="0" fontId="11" fillId="0" borderId="10" xfId="0" applyFont="1" applyBorder="1" applyAlignment="1">
      <alignment/>
    </xf>
    <xf numFmtId="0" fontId="10"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11" fillId="0" borderId="0" xfId="0" applyFont="1" applyAlignment="1">
      <alignment horizontal="centerContinuous"/>
    </xf>
    <xf numFmtId="0" fontId="0" fillId="0" borderId="10" xfId="0" applyBorder="1" applyAlignment="1">
      <alignment horizontal="center"/>
    </xf>
    <xf numFmtId="0" fontId="0" fillId="0" borderId="0" xfId="0" applyAlignment="1">
      <alignment horizontal="center"/>
    </xf>
    <xf numFmtId="0" fontId="3" fillId="0" borderId="21" xfId="0" applyFont="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13" xfId="0" applyFont="1" applyBorder="1" applyAlignment="1">
      <alignment horizontal="centerContinuous"/>
    </xf>
    <xf numFmtId="0" fontId="3" fillId="0" borderId="24" xfId="0" applyFont="1" applyBorder="1" applyAlignment="1">
      <alignment horizontal="centerContinuous"/>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5" xfId="0" applyFont="1" applyBorder="1" applyAlignment="1">
      <alignment horizontal="center"/>
    </xf>
    <xf numFmtId="0" fontId="0" fillId="0" borderId="15" xfId="0" applyBorder="1" applyAlignment="1">
      <alignment/>
    </xf>
    <xf numFmtId="0" fontId="0" fillId="0" borderId="0" xfId="0" applyAlignment="1">
      <alignment horizontal="left"/>
    </xf>
    <xf numFmtId="0" fontId="0" fillId="0" borderId="0" xfId="0" applyAlignment="1" quotePrefix="1">
      <alignment/>
    </xf>
    <xf numFmtId="43" fontId="0" fillId="0" borderId="24" xfId="42" applyBorder="1" applyAlignment="1">
      <alignment/>
    </xf>
    <xf numFmtId="0" fontId="0" fillId="0" borderId="0" xfId="0" applyAlignment="1" quotePrefix="1">
      <alignment horizontal="right"/>
    </xf>
    <xf numFmtId="43" fontId="0" fillId="0" borderId="0" xfId="42" applyAlignment="1">
      <alignment/>
    </xf>
    <xf numFmtId="0" fontId="13" fillId="0" borderId="0" xfId="0" applyFont="1" applyAlignment="1">
      <alignment/>
    </xf>
    <xf numFmtId="0" fontId="13" fillId="0" borderId="10" xfId="0" applyFont="1" applyBorder="1" applyAlignment="1">
      <alignment/>
    </xf>
    <xf numFmtId="0" fontId="14" fillId="0" borderId="0" xfId="0" applyFont="1" applyBorder="1" applyAlignment="1">
      <alignment horizontal="left"/>
    </xf>
    <xf numFmtId="0" fontId="14" fillId="0" borderId="0" xfId="0" applyFont="1" applyAlignment="1">
      <alignment horizontal="left"/>
    </xf>
    <xf numFmtId="0" fontId="13" fillId="0" borderId="0" xfId="0" applyFont="1" applyAlignment="1">
      <alignment horizontal="centerContinuous"/>
    </xf>
    <xf numFmtId="0" fontId="13" fillId="0" borderId="11" xfId="0" applyFont="1" applyBorder="1" applyAlignment="1">
      <alignment horizontal="centerContinuous"/>
    </xf>
    <xf numFmtId="0" fontId="13" fillId="0" borderId="25" xfId="0" applyFont="1" applyBorder="1" applyAlignment="1">
      <alignment/>
    </xf>
    <xf numFmtId="0" fontId="13" fillId="0" borderId="13" xfId="0" applyFont="1" applyBorder="1" applyAlignment="1">
      <alignment horizontal="center"/>
    </xf>
    <xf numFmtId="0" fontId="13" fillId="0" borderId="26" xfId="0" applyFont="1" applyBorder="1" applyAlignment="1">
      <alignment horizontal="center"/>
    </xf>
    <xf numFmtId="0" fontId="15" fillId="0" borderId="27" xfId="0" applyFont="1" applyBorder="1" applyAlignment="1">
      <alignment/>
    </xf>
    <xf numFmtId="0" fontId="13" fillId="0" borderId="12" xfId="0" applyFont="1" applyBorder="1" applyAlignment="1">
      <alignment horizontal="center"/>
    </xf>
    <xf numFmtId="0" fontId="13" fillId="0" borderId="28" xfId="0" applyFont="1" applyBorder="1" applyAlignment="1">
      <alignment horizontal="center"/>
    </xf>
    <xf numFmtId="49" fontId="13" fillId="0" borderId="27" xfId="0" applyNumberFormat="1" applyFont="1" applyBorder="1" applyAlignment="1">
      <alignment horizontal="left"/>
    </xf>
    <xf numFmtId="4" fontId="13" fillId="0" borderId="12" xfId="0" applyNumberFormat="1" applyFont="1" applyBorder="1" applyAlignment="1">
      <alignment/>
    </xf>
    <xf numFmtId="4" fontId="13" fillId="0" borderId="28" xfId="0" applyNumberFormat="1" applyFont="1" applyBorder="1" applyAlignment="1">
      <alignment/>
    </xf>
    <xf numFmtId="49" fontId="13" fillId="0" borderId="25" xfId="0" applyNumberFormat="1" applyFont="1" applyBorder="1" applyAlignment="1">
      <alignment horizontal="left"/>
    </xf>
    <xf numFmtId="4" fontId="13" fillId="0" borderId="13" xfId="0" applyNumberFormat="1" applyFont="1" applyBorder="1" applyAlignment="1">
      <alignment/>
    </xf>
    <xf numFmtId="4" fontId="13" fillId="0" borderId="26" xfId="0" applyNumberFormat="1" applyFont="1" applyBorder="1" applyAlignment="1">
      <alignment/>
    </xf>
    <xf numFmtId="49" fontId="15" fillId="0" borderId="27" xfId="0" applyNumberFormat="1" applyFont="1" applyBorder="1" applyAlignment="1">
      <alignment horizontal="left"/>
    </xf>
    <xf numFmtId="49" fontId="13" fillId="0" borderId="29" xfId="0" applyNumberFormat="1" applyFont="1" applyBorder="1" applyAlignment="1">
      <alignment horizontal="left"/>
    </xf>
    <xf numFmtId="0" fontId="13" fillId="0" borderId="30" xfId="0" applyFont="1" applyBorder="1" applyAlignment="1">
      <alignment/>
    </xf>
    <xf numFmtId="4" fontId="13" fillId="0" borderId="17" xfId="0" applyNumberFormat="1" applyFont="1" applyBorder="1" applyAlignment="1">
      <alignment/>
    </xf>
    <xf numFmtId="4" fontId="13" fillId="0" borderId="31" xfId="0" applyNumberFormat="1" applyFont="1" applyBorder="1" applyAlignment="1">
      <alignment/>
    </xf>
    <xf numFmtId="4" fontId="13" fillId="0" borderId="12" xfId="0" applyNumberFormat="1" applyFont="1" applyBorder="1" applyAlignment="1">
      <alignment horizontal="center"/>
    </xf>
    <xf numFmtId="49" fontId="13" fillId="0" borderId="32" xfId="0" applyNumberFormat="1" applyFont="1" applyBorder="1" applyAlignment="1">
      <alignment horizontal="left"/>
    </xf>
    <xf numFmtId="0" fontId="13" fillId="0" borderId="11" xfId="0" applyFont="1" applyBorder="1" applyAlignment="1">
      <alignment/>
    </xf>
    <xf numFmtId="4" fontId="13" fillId="0" borderId="18" xfId="0" applyNumberFormat="1" applyFont="1" applyBorder="1" applyAlignment="1">
      <alignment/>
    </xf>
    <xf numFmtId="4" fontId="13" fillId="0" borderId="33" xfId="0" applyNumberFormat="1" applyFont="1" applyBorder="1" applyAlignment="1">
      <alignment/>
    </xf>
    <xf numFmtId="43" fontId="2" fillId="0" borderId="16" xfId="42" applyFont="1" applyBorder="1" applyAlignment="1">
      <alignment/>
    </xf>
    <xf numFmtId="43" fontId="13" fillId="0" borderId="12" xfId="42" applyFont="1" applyBorder="1" applyAlignment="1">
      <alignment/>
    </xf>
    <xf numFmtId="0" fontId="17" fillId="0" borderId="0" xfId="0" applyFont="1" applyAlignment="1">
      <alignment horizontal="center"/>
    </xf>
    <xf numFmtId="15" fontId="3" fillId="0" borderId="13" xfId="0" applyNumberFormat="1" applyFont="1" applyBorder="1" applyAlignment="1">
      <alignment horizontal="center"/>
    </xf>
    <xf numFmtId="15" fontId="3" fillId="0" borderId="12" xfId="0" applyNumberFormat="1"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0" fillId="0" borderId="10" xfId="0" applyBorder="1" applyAlignment="1" quotePrefix="1">
      <alignment horizontal="center"/>
    </xf>
    <xf numFmtId="0" fontId="3" fillId="0" borderId="10" xfId="0" applyFont="1" applyBorder="1" applyAlignment="1" quotePrefix="1">
      <alignment horizontal="center"/>
    </xf>
    <xf numFmtId="0" fontId="13" fillId="0" borderId="10" xfId="0" applyFont="1" applyBorder="1" applyAlignment="1">
      <alignment/>
    </xf>
    <xf numFmtId="0" fontId="19" fillId="0" borderId="0" xfId="0" applyFont="1" applyAlignment="1">
      <alignment/>
    </xf>
    <xf numFmtId="0" fontId="0" fillId="0" borderId="0" xfId="0" applyFont="1" applyAlignment="1">
      <alignment horizontal="right"/>
    </xf>
    <xf numFmtId="0" fontId="19" fillId="0" borderId="10" xfId="0" applyFont="1" applyBorder="1" applyAlignment="1">
      <alignment/>
    </xf>
    <xf numFmtId="0" fontId="0" fillId="0" borderId="0" xfId="0" applyAlignment="1">
      <alignment horizontal="justify" wrapText="1"/>
    </xf>
    <xf numFmtId="0" fontId="19" fillId="0" borderId="0" xfId="0" applyFont="1" applyAlignment="1">
      <alignment wrapText="1"/>
    </xf>
    <xf numFmtId="4" fontId="13" fillId="0" borderId="12" xfId="0" applyNumberFormat="1" applyFont="1" applyFill="1" applyBorder="1" applyAlignment="1">
      <alignment/>
    </xf>
    <xf numFmtId="166" fontId="13" fillId="0" borderId="18" xfId="0" applyNumberFormat="1" applyFont="1" applyBorder="1" applyAlignment="1">
      <alignment/>
    </xf>
    <xf numFmtId="0" fontId="6" fillId="0" borderId="0" xfId="0" applyFont="1" applyFill="1" applyAlignment="1">
      <alignment/>
    </xf>
    <xf numFmtId="0" fontId="3" fillId="0" borderId="0" xfId="0" applyFont="1" applyFill="1" applyAlignment="1">
      <alignment/>
    </xf>
    <xf numFmtId="0" fontId="0" fillId="0" borderId="0" xfId="0" applyFill="1" applyAlignment="1">
      <alignment/>
    </xf>
    <xf numFmtId="1" fontId="0" fillId="0" borderId="0" xfId="42" applyNumberFormat="1" applyFont="1" applyFill="1" applyAlignment="1">
      <alignment/>
    </xf>
    <xf numFmtId="1" fontId="3" fillId="0" borderId="0" xfId="42" applyNumberFormat="1" applyFont="1" applyFill="1" applyAlignment="1">
      <alignment horizontal="centerContinuous"/>
    </xf>
    <xf numFmtId="1" fontId="0" fillId="0" borderId="0" xfId="42" applyNumberFormat="1" applyFont="1" applyFill="1" applyAlignment="1">
      <alignment horizontal="centerContinuous"/>
    </xf>
    <xf numFmtId="0" fontId="16" fillId="0" borderId="0" xfId="0" applyFont="1" applyFill="1" applyAlignment="1">
      <alignment/>
    </xf>
    <xf numFmtId="0" fontId="4" fillId="0" borderId="0" xfId="0" applyFont="1" applyFill="1" applyAlignment="1">
      <alignment horizontal="centerContinuous"/>
    </xf>
    <xf numFmtId="0" fontId="0" fillId="0" borderId="0" xfId="0" applyFill="1" applyAlignment="1">
      <alignment horizontal="centerContinuous"/>
    </xf>
    <xf numFmtId="0" fontId="0" fillId="0" borderId="10" xfId="0" applyFill="1" applyBorder="1" applyAlignment="1">
      <alignment/>
    </xf>
    <xf numFmtId="0" fontId="0" fillId="0" borderId="10" xfId="0" applyFill="1" applyBorder="1" applyAlignment="1">
      <alignment/>
    </xf>
    <xf numFmtId="0" fontId="3" fillId="0" borderId="0" xfId="0" applyFont="1" applyFill="1" applyAlignment="1">
      <alignment/>
    </xf>
    <xf numFmtId="0" fontId="0" fillId="0" borderId="0" xfId="0" applyFill="1" applyAlignment="1">
      <alignment/>
    </xf>
    <xf numFmtId="1" fontId="0" fillId="0" borderId="10" xfId="42" applyNumberFormat="1" applyFont="1" applyFill="1" applyBorder="1" applyAlignment="1">
      <alignment/>
    </xf>
    <xf numFmtId="1" fontId="3" fillId="0" borderId="0" xfId="42" applyNumberFormat="1" applyFont="1" applyFill="1" applyAlignment="1">
      <alignment/>
    </xf>
    <xf numFmtId="1" fontId="0" fillId="0" borderId="0" xfId="42" applyNumberFormat="1" applyFont="1" applyFill="1" applyBorder="1" applyAlignment="1">
      <alignment/>
    </xf>
    <xf numFmtId="1" fontId="0" fillId="0" borderId="0" xfId="42" applyNumberFormat="1" applyFont="1" applyFill="1" applyBorder="1" applyAlignment="1">
      <alignment horizontal="centerContinuous"/>
    </xf>
    <xf numFmtId="0" fontId="0" fillId="0" borderId="11" xfId="0" applyFill="1" applyBorder="1" applyAlignment="1">
      <alignment/>
    </xf>
    <xf numFmtId="0" fontId="0" fillId="0" borderId="11" xfId="0" applyFill="1" applyBorder="1" applyAlignment="1">
      <alignment/>
    </xf>
    <xf numFmtId="1" fontId="0" fillId="0" borderId="11" xfId="42" applyNumberFormat="1" applyFont="1" applyFill="1" applyBorder="1" applyAlignment="1">
      <alignment/>
    </xf>
    <xf numFmtId="1" fontId="0" fillId="0" borderId="13" xfId="42" applyNumberFormat="1" applyFont="1" applyFill="1" applyBorder="1" applyAlignment="1">
      <alignment/>
    </xf>
    <xf numFmtId="1" fontId="0" fillId="0" borderId="13" xfId="42" applyNumberFormat="1" applyFont="1" applyFill="1" applyBorder="1" applyAlignment="1">
      <alignment horizontal="center"/>
    </xf>
    <xf numFmtId="1" fontId="0" fillId="0" borderId="12" xfId="42" applyNumberFormat="1" applyFont="1" applyFill="1" applyBorder="1" applyAlignment="1">
      <alignment horizontal="center"/>
    </xf>
    <xf numFmtId="43" fontId="0" fillId="0" borderId="13" xfId="42" applyFont="1" applyFill="1" applyBorder="1" applyAlignment="1">
      <alignment/>
    </xf>
    <xf numFmtId="43" fontId="0" fillId="0" borderId="12" xfId="42" applyFont="1" applyFill="1" applyBorder="1" applyAlignment="1">
      <alignment/>
    </xf>
    <xf numFmtId="44" fontId="2" fillId="0" borderId="12" xfId="44" applyFont="1" applyFill="1" applyBorder="1" applyAlignment="1">
      <alignment/>
    </xf>
    <xf numFmtId="1" fontId="0" fillId="0" borderId="12" xfId="42" applyNumberFormat="1" applyFont="1" applyFill="1" applyBorder="1" applyAlignment="1">
      <alignment/>
    </xf>
    <xf numFmtId="0" fontId="0" fillId="0" borderId="0" xfId="0" applyFill="1" applyAlignment="1">
      <alignment horizontal="right"/>
    </xf>
    <xf numFmtId="44" fontId="0" fillId="0" borderId="34" xfId="44" applyFont="1" applyFill="1" applyBorder="1" applyAlignment="1">
      <alignment/>
    </xf>
    <xf numFmtId="1" fontId="0" fillId="0" borderId="34" xfId="42" applyNumberFormat="1" applyFont="1" applyFill="1" applyBorder="1" applyAlignment="1">
      <alignment/>
    </xf>
    <xf numFmtId="1" fontId="0" fillId="0" borderId="21" xfId="42" applyNumberFormat="1" applyFont="1" applyFill="1" applyBorder="1" applyAlignment="1">
      <alignment/>
    </xf>
    <xf numFmtId="44" fontId="2" fillId="0" borderId="34" xfId="44" applyFont="1" applyFill="1" applyBorder="1" applyAlignment="1">
      <alignment/>
    </xf>
    <xf numFmtId="1" fontId="0" fillId="0" borderId="19" xfId="42" applyNumberFormat="1" applyFont="1" applyFill="1" applyBorder="1" applyAlignment="1">
      <alignment/>
    </xf>
    <xf numFmtId="43" fontId="0" fillId="0" borderId="35" xfId="42" applyNumberFormat="1" applyFont="1" applyFill="1" applyBorder="1" applyAlignment="1">
      <alignment/>
    </xf>
    <xf numFmtId="1" fontId="0" fillId="0" borderId="18" xfId="42" applyNumberFormat="1" applyFont="1" applyFill="1" applyBorder="1" applyAlignment="1">
      <alignment/>
    </xf>
    <xf numFmtId="43" fontId="0" fillId="0" borderId="22" xfId="42" applyFont="1" applyFill="1" applyBorder="1" applyAlignment="1">
      <alignment/>
    </xf>
    <xf numFmtId="43" fontId="0" fillId="0" borderId="21" xfId="42" applyFont="1" applyFill="1" applyBorder="1" applyAlignment="1">
      <alignment/>
    </xf>
    <xf numFmtId="44" fontId="2" fillId="0" borderId="36" xfId="44" applyFont="1" applyFill="1" applyBorder="1" applyAlignment="1">
      <alignment/>
    </xf>
    <xf numFmtId="1" fontId="0" fillId="0" borderId="36" xfId="42" applyNumberFormat="1" applyFont="1" applyFill="1" applyBorder="1" applyAlignment="1">
      <alignment/>
    </xf>
    <xf numFmtId="1" fontId="0" fillId="0" borderId="14" xfId="42" applyNumberFormat="1" applyFont="1" applyFill="1" applyBorder="1" applyAlignment="1">
      <alignment/>
    </xf>
    <xf numFmtId="44" fontId="2" fillId="0" borderId="37" xfId="44" applyFont="1" applyFill="1" applyBorder="1" applyAlignment="1">
      <alignment/>
    </xf>
    <xf numFmtId="44" fontId="2" fillId="0" borderId="18" xfId="44"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5" fillId="0" borderId="0" xfId="0" applyFont="1" applyFill="1" applyAlignment="1">
      <alignment horizontal="center"/>
    </xf>
    <xf numFmtId="41" fontId="13" fillId="0" borderId="12" xfId="0" applyNumberFormat="1" applyFont="1" applyBorder="1" applyAlignment="1">
      <alignment/>
    </xf>
    <xf numFmtId="41" fontId="13" fillId="0" borderId="13" xfId="0" applyNumberFormat="1" applyFont="1" applyBorder="1" applyAlignment="1">
      <alignment/>
    </xf>
    <xf numFmtId="41" fontId="13" fillId="0" borderId="12" xfId="0" applyNumberFormat="1" applyFont="1" applyFill="1" applyBorder="1" applyAlignment="1">
      <alignment/>
    </xf>
    <xf numFmtId="41" fontId="13" fillId="0" borderId="17" xfId="0" applyNumberFormat="1" applyFont="1" applyBorder="1" applyAlignment="1">
      <alignment/>
    </xf>
    <xf numFmtId="41" fontId="13" fillId="0" borderId="12" xfId="42" applyNumberFormat="1" applyFont="1" applyBorder="1" applyAlignment="1">
      <alignment/>
    </xf>
    <xf numFmtId="41" fontId="13" fillId="0" borderId="12" xfId="0" applyNumberFormat="1" applyFont="1" applyBorder="1" applyAlignment="1">
      <alignment horizontal="center"/>
    </xf>
    <xf numFmtId="4" fontId="3" fillId="0" borderId="16" xfId="0" applyNumberFormat="1" applyFont="1" applyFill="1" applyBorder="1" applyAlignment="1">
      <alignment/>
    </xf>
    <xf numFmtId="0" fontId="4" fillId="0" borderId="0" xfId="0" applyFont="1" applyAlignment="1">
      <alignment horizontal="center"/>
    </xf>
    <xf numFmtId="0" fontId="19" fillId="0" borderId="0" xfId="0" applyFont="1" applyAlignment="1">
      <alignment horizontal="justify" wrapText="1"/>
    </xf>
    <xf numFmtId="0" fontId="0" fillId="0" borderId="0" xfId="0" applyAlignment="1">
      <alignment horizontal="justify" wrapText="1"/>
    </xf>
    <xf numFmtId="0" fontId="0" fillId="0" borderId="10" xfId="0" applyFill="1" applyBorder="1" applyAlignment="1">
      <alignment horizontal="center"/>
    </xf>
    <xf numFmtId="1" fontId="0" fillId="0" borderId="38" xfId="42" applyNumberFormat="1" applyFont="1" applyFill="1" applyBorder="1" applyAlignment="1">
      <alignment horizontal="center"/>
    </xf>
    <xf numFmtId="42" fontId="0" fillId="0" borderId="10" xfId="0" applyNumberFormat="1" applyFont="1" applyBorder="1" applyAlignment="1">
      <alignment horizontal="center"/>
    </xf>
    <xf numFmtId="0" fontId="0" fillId="0" borderId="10" xfId="0" applyBorder="1" applyAlignment="1">
      <alignment horizontal="center"/>
    </xf>
    <xf numFmtId="0" fontId="13" fillId="0" borderId="10" xfId="0" applyFont="1" applyBorder="1" applyAlignment="1">
      <alignment horizontal="center"/>
    </xf>
    <xf numFmtId="164" fontId="13" fillId="0" borderId="3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A1" sqref="A1"/>
    </sheetView>
  </sheetViews>
  <sheetFormatPr defaultColWidth="9.140625" defaultRowHeight="12.75"/>
  <cols>
    <col min="1" max="16384" width="9.140625" style="149" customWidth="1"/>
  </cols>
  <sheetData>
    <row r="1" ht="15">
      <c r="H1" s="150" t="s">
        <v>353</v>
      </c>
    </row>
    <row r="3" spans="1:8" ht="15.75">
      <c r="A3" s="208" t="s">
        <v>344</v>
      </c>
      <c r="B3" s="208"/>
      <c r="C3" s="208"/>
      <c r="D3" s="208"/>
      <c r="E3" s="208"/>
      <c r="F3" s="208"/>
      <c r="G3" s="208"/>
      <c r="H3" s="208"/>
    </row>
    <row r="4" spans="1:8" ht="15.75">
      <c r="A4" s="208" t="s">
        <v>354</v>
      </c>
      <c r="B4" s="208"/>
      <c r="C4" s="208"/>
      <c r="D4" s="208"/>
      <c r="E4" s="208"/>
      <c r="F4" s="208"/>
      <c r="G4" s="208"/>
      <c r="H4" s="208"/>
    </row>
    <row r="8" ht="15">
      <c r="A8" s="149" t="s">
        <v>355</v>
      </c>
    </row>
    <row r="10" spans="1:8" ht="15">
      <c r="A10" s="209" t="s">
        <v>386</v>
      </c>
      <c r="B10" s="209"/>
      <c r="C10" s="209"/>
      <c r="D10" s="209"/>
      <c r="E10" s="209"/>
      <c r="F10" s="209"/>
      <c r="G10" s="209"/>
      <c r="H10" s="209"/>
    </row>
    <row r="11" spans="1:8" ht="15">
      <c r="A11" s="209"/>
      <c r="B11" s="209"/>
      <c r="C11" s="209"/>
      <c r="D11" s="209"/>
      <c r="E11" s="209"/>
      <c r="F11" s="209"/>
      <c r="G11" s="209"/>
      <c r="H11" s="209"/>
    </row>
    <row r="12" spans="1:8" ht="15">
      <c r="A12" s="209"/>
      <c r="B12" s="209"/>
      <c r="C12" s="209"/>
      <c r="D12" s="209"/>
      <c r="E12" s="209"/>
      <c r="F12" s="209"/>
      <c r="G12" s="209"/>
      <c r="H12" s="209"/>
    </row>
    <row r="13" spans="1:8" ht="15">
      <c r="A13" s="209"/>
      <c r="B13" s="209"/>
      <c r="C13" s="209"/>
      <c r="D13" s="209"/>
      <c r="E13" s="209"/>
      <c r="F13" s="209"/>
      <c r="G13" s="209"/>
      <c r="H13" s="209"/>
    </row>
    <row r="14" spans="1:8" ht="15">
      <c r="A14" s="209"/>
      <c r="B14" s="209"/>
      <c r="C14" s="209"/>
      <c r="D14" s="209"/>
      <c r="E14" s="209"/>
      <c r="F14" s="209"/>
      <c r="G14" s="209"/>
      <c r="H14" s="209"/>
    </row>
    <row r="17" spans="6:8" ht="15">
      <c r="F17" s="151"/>
      <c r="G17" s="151"/>
      <c r="H17" s="151"/>
    </row>
    <row r="18" ht="15">
      <c r="F18" s="149" t="s">
        <v>378</v>
      </c>
    </row>
    <row r="19" ht="15">
      <c r="F19" s="149" t="s">
        <v>344</v>
      </c>
    </row>
    <row r="20" ht="15">
      <c r="F20" s="149" t="s">
        <v>356</v>
      </c>
    </row>
    <row r="22" ht="15" customHeight="1"/>
    <row r="23" ht="15">
      <c r="A23" s="149" t="s">
        <v>357</v>
      </c>
    </row>
    <row r="25" spans="1:8" ht="15">
      <c r="A25" s="209" t="s">
        <v>358</v>
      </c>
      <c r="B25" s="209"/>
      <c r="C25" s="209"/>
      <c r="D25" s="209"/>
      <c r="E25" s="209"/>
      <c r="F25" s="209"/>
      <c r="G25" s="209"/>
      <c r="H25" s="209"/>
    </row>
    <row r="26" spans="1:8" ht="15">
      <c r="A26" s="209"/>
      <c r="B26" s="209"/>
      <c r="C26" s="209"/>
      <c r="D26" s="209"/>
      <c r="E26" s="209"/>
      <c r="F26" s="209"/>
      <c r="G26" s="209"/>
      <c r="H26" s="209"/>
    </row>
    <row r="27" spans="1:8" ht="15">
      <c r="A27" s="209"/>
      <c r="B27" s="209"/>
      <c r="C27" s="209"/>
      <c r="D27" s="209"/>
      <c r="E27" s="209"/>
      <c r="F27" s="209"/>
      <c r="G27" s="209"/>
      <c r="H27" s="209"/>
    </row>
    <row r="28" spans="1:8" ht="15">
      <c r="A28" s="209"/>
      <c r="B28" s="209"/>
      <c r="C28" s="209"/>
      <c r="D28" s="209"/>
      <c r="E28" s="209"/>
      <c r="F28" s="209"/>
      <c r="G28" s="209"/>
      <c r="H28" s="209"/>
    </row>
    <row r="29" spans="1:8" ht="15">
      <c r="A29" s="209"/>
      <c r="B29" s="209"/>
      <c r="C29" s="209"/>
      <c r="D29" s="209"/>
      <c r="E29" s="209"/>
      <c r="F29" s="209"/>
      <c r="G29" s="209"/>
      <c r="H29" s="209"/>
    </row>
    <row r="30" spans="1:8" ht="15">
      <c r="A30" s="209"/>
      <c r="B30" s="209"/>
      <c r="C30" s="209"/>
      <c r="D30" s="209"/>
      <c r="E30" s="209"/>
      <c r="F30" s="209"/>
      <c r="G30" s="209"/>
      <c r="H30" s="209"/>
    </row>
    <row r="31" spans="1:8" ht="15">
      <c r="A31" s="210"/>
      <c r="B31" s="210"/>
      <c r="C31" s="210"/>
      <c r="D31" s="210"/>
      <c r="E31" s="210"/>
      <c r="F31" s="210"/>
      <c r="G31" s="210"/>
      <c r="H31" s="210"/>
    </row>
    <row r="32" spans="1:8" ht="15">
      <c r="A32" s="152"/>
      <c r="B32" s="152"/>
      <c r="C32" s="152"/>
      <c r="D32" s="152"/>
      <c r="E32" s="152"/>
      <c r="F32" s="152"/>
      <c r="G32" s="152"/>
      <c r="H32" s="152"/>
    </row>
    <row r="33" spans="1:8" ht="15">
      <c r="A33" s="153"/>
      <c r="B33" s="153"/>
      <c r="C33" s="153"/>
      <c r="D33" s="153"/>
      <c r="E33" s="153"/>
      <c r="F33" s="153"/>
      <c r="G33" s="153"/>
      <c r="H33" s="153"/>
    </row>
    <row r="34" spans="6:8" ht="15">
      <c r="F34" s="151"/>
      <c r="G34" s="151"/>
      <c r="H34" s="151"/>
    </row>
    <row r="35" ht="15">
      <c r="F35" s="149" t="s">
        <v>378</v>
      </c>
    </row>
    <row r="36" ht="15">
      <c r="F36" s="149" t="s">
        <v>344</v>
      </c>
    </row>
    <row r="37" ht="15">
      <c r="F37" s="149" t="s">
        <v>356</v>
      </c>
    </row>
  </sheetData>
  <sheetProtection/>
  <mergeCells count="4">
    <mergeCell ref="A3:H3"/>
    <mergeCell ref="A4:H4"/>
    <mergeCell ref="A10:H14"/>
    <mergeCell ref="A25:H31"/>
  </mergeCells>
  <printOptions horizontalCentered="1"/>
  <pageMargins left="0.5" right="0.5" top="1" bottom="1" header="0.5" footer="0.5"/>
  <pageSetup fitToHeight="1" fitToWidth="1" horizontalDpi="600" verticalDpi="600" orientation="portrait" paperSize="5" r:id="rId1"/>
</worksheet>
</file>

<file path=xl/worksheets/sheet2.xml><?xml version="1.0" encoding="utf-8"?>
<worksheet xmlns="http://schemas.openxmlformats.org/spreadsheetml/2006/main" xmlns:r="http://schemas.openxmlformats.org/officeDocument/2006/relationships">
  <dimension ref="A1:J224"/>
  <sheetViews>
    <sheetView zoomScalePageLayoutView="0" workbookViewId="0" topLeftCell="A51">
      <selection activeCell="H83" sqref="H83"/>
    </sheetView>
  </sheetViews>
  <sheetFormatPr defaultColWidth="9.140625" defaultRowHeight="12.75"/>
  <cols>
    <col min="1" max="1" width="4.7109375" style="168" customWidth="1"/>
    <col min="2" max="2" width="6.7109375" style="158" customWidth="1"/>
    <col min="3" max="3" width="1.7109375" style="158" customWidth="1"/>
    <col min="4" max="4" width="20.7109375" style="158" customWidth="1"/>
    <col min="5" max="5" width="3.7109375" style="158" customWidth="1"/>
    <col min="6" max="6" width="10.28125" style="158" customWidth="1"/>
    <col min="7" max="7" width="3.7109375" style="158" customWidth="1"/>
    <col min="8" max="10" width="15.7109375" style="159" customWidth="1"/>
    <col min="11" max="16384" width="9.140625" style="158" customWidth="1"/>
  </cols>
  <sheetData>
    <row r="1" spans="1:10" ht="9" customHeight="1">
      <c r="A1" s="156" t="s">
        <v>39</v>
      </c>
      <c r="B1" s="157"/>
      <c r="C1" s="157"/>
      <c r="D1" s="157"/>
      <c r="I1" s="160" t="s">
        <v>40</v>
      </c>
      <c r="J1" s="161"/>
    </row>
    <row r="2" ht="9" customHeight="1">
      <c r="A2" s="156" t="s">
        <v>41</v>
      </c>
    </row>
    <row r="3" ht="12" customHeight="1">
      <c r="A3" s="162" t="s">
        <v>387</v>
      </c>
    </row>
    <row r="4" ht="12.75">
      <c r="A4" s="156" t="s">
        <v>43</v>
      </c>
    </row>
    <row r="5" spans="1:10" ht="14.25" customHeight="1">
      <c r="A5" s="163" t="s">
        <v>0</v>
      </c>
      <c r="B5" s="164"/>
      <c r="C5" s="164"/>
      <c r="D5" s="164"/>
      <c r="E5" s="164"/>
      <c r="F5" s="164"/>
      <c r="G5" s="164"/>
      <c r="H5" s="161"/>
      <c r="I5" s="161"/>
      <c r="J5" s="161"/>
    </row>
    <row r="6" spans="1:7" ht="11.25" customHeight="1">
      <c r="A6" s="165" t="s">
        <v>344</v>
      </c>
      <c r="B6" s="166"/>
      <c r="C6" s="166"/>
      <c r="D6" s="166"/>
      <c r="E6" s="166"/>
      <c r="F6" s="166"/>
      <c r="G6" s="166"/>
    </row>
    <row r="7" spans="1:6" ht="12.75">
      <c r="A7" s="167" t="s">
        <v>1</v>
      </c>
      <c r="B7" s="157"/>
      <c r="C7" s="157"/>
      <c r="D7" s="157"/>
      <c r="E7" s="157"/>
      <c r="F7" s="157"/>
    </row>
    <row r="8" ht="8.25" customHeight="1"/>
    <row r="9" spans="1:10" ht="12.75">
      <c r="A9" s="165"/>
      <c r="B9" s="166"/>
      <c r="C9" s="166"/>
      <c r="D9" s="166"/>
      <c r="E9" s="166"/>
      <c r="F9" s="166"/>
      <c r="G9" s="166"/>
      <c r="I9" s="169"/>
      <c r="J9" s="169"/>
    </row>
    <row r="10" spans="1:10" ht="12.75">
      <c r="A10" s="167" t="s">
        <v>42</v>
      </c>
      <c r="B10" s="157"/>
      <c r="C10" s="157"/>
      <c r="D10" s="157"/>
      <c r="I10" s="170" t="s">
        <v>2</v>
      </c>
      <c r="J10" s="170"/>
    </row>
    <row r="11" ht="6.75" customHeight="1">
      <c r="I11" s="171"/>
    </row>
    <row r="12" spans="1:10" ht="12.75">
      <c r="A12" s="164" t="s">
        <v>379</v>
      </c>
      <c r="B12" s="164"/>
      <c r="C12" s="164"/>
      <c r="D12" s="164"/>
      <c r="E12" s="164"/>
      <c r="F12" s="164"/>
      <c r="G12" s="164"/>
      <c r="H12" s="172"/>
      <c r="I12" s="161"/>
      <c r="J12" s="161"/>
    </row>
    <row r="13" spans="1:10" ht="6" customHeight="1" thickBot="1">
      <c r="A13" s="173"/>
      <c r="B13" s="174"/>
      <c r="C13" s="174"/>
      <c r="D13" s="174"/>
      <c r="E13" s="174"/>
      <c r="F13" s="174"/>
      <c r="G13" s="174"/>
      <c r="H13" s="175"/>
      <c r="I13" s="175"/>
      <c r="J13" s="175"/>
    </row>
    <row r="14" spans="1:10" ht="13.5" thickTop="1">
      <c r="A14" s="168" t="s">
        <v>332</v>
      </c>
      <c r="H14" s="176"/>
      <c r="I14" s="177" t="s">
        <v>3</v>
      </c>
      <c r="J14" s="176"/>
    </row>
    <row r="15" spans="8:10" ht="12.75">
      <c r="H15" s="178" t="s">
        <v>4</v>
      </c>
      <c r="I15" s="178" t="s">
        <v>5</v>
      </c>
      <c r="J15" s="178" t="s">
        <v>6</v>
      </c>
    </row>
    <row r="16" spans="1:10" ht="12.75">
      <c r="A16" s="168">
        <v>1</v>
      </c>
      <c r="B16" s="158" t="s">
        <v>7</v>
      </c>
      <c r="H16" s="179"/>
      <c r="I16" s="179"/>
      <c r="J16" s="176"/>
    </row>
    <row r="17" spans="2:10" ht="12.75">
      <c r="B17" s="158" t="s">
        <v>8</v>
      </c>
      <c r="H17" s="179"/>
      <c r="I17" s="179"/>
      <c r="J17" s="176"/>
    </row>
    <row r="18" spans="2:10" ht="12.75">
      <c r="B18" s="166">
        <v>41110</v>
      </c>
      <c r="D18" s="166" t="s">
        <v>368</v>
      </c>
      <c r="E18" s="166"/>
      <c r="F18" s="166"/>
      <c r="H18" s="180">
        <v>55000</v>
      </c>
      <c r="I18" s="179"/>
      <c r="J18" s="176"/>
    </row>
    <row r="19" spans="2:10" ht="12.75">
      <c r="B19" s="166">
        <v>41110</v>
      </c>
      <c r="D19" s="166" t="s">
        <v>368</v>
      </c>
      <c r="E19" s="166"/>
      <c r="F19" s="166"/>
      <c r="H19" s="180">
        <v>36715</v>
      </c>
      <c r="I19" s="179"/>
      <c r="J19" s="176"/>
    </row>
    <row r="20" spans="2:10" ht="12.75">
      <c r="B20" s="166">
        <v>41120</v>
      </c>
      <c r="D20" s="166" t="s">
        <v>369</v>
      </c>
      <c r="E20" s="166"/>
      <c r="F20" s="166"/>
      <c r="H20" s="180">
        <v>20600</v>
      </c>
      <c r="I20" s="179"/>
      <c r="J20" s="176"/>
    </row>
    <row r="21" spans="2:10" ht="12.75">
      <c r="B21" s="166"/>
      <c r="D21" s="166"/>
      <c r="E21" s="166"/>
      <c r="F21" s="166"/>
      <c r="H21" s="180"/>
      <c r="I21" s="179"/>
      <c r="J21" s="176"/>
    </row>
    <row r="22" spans="2:10" ht="12.75">
      <c r="B22" s="166"/>
      <c r="D22" s="166"/>
      <c r="E22" s="166"/>
      <c r="F22" s="166"/>
      <c r="H22" s="180"/>
      <c r="I22" s="179"/>
      <c r="J22" s="176"/>
    </row>
    <row r="23" spans="2:10" ht="12.75">
      <c r="B23" s="166"/>
      <c r="D23" s="166"/>
      <c r="E23" s="166"/>
      <c r="F23" s="166"/>
      <c r="H23" s="180"/>
      <c r="I23" s="179"/>
      <c r="J23" s="176"/>
    </row>
    <row r="24" spans="2:10" ht="12.75">
      <c r="B24" s="166"/>
      <c r="D24" s="166"/>
      <c r="E24" s="166"/>
      <c r="F24" s="166"/>
      <c r="H24" s="180"/>
      <c r="I24" s="179"/>
      <c r="J24" s="176"/>
    </row>
    <row r="25" spans="2:10" ht="12.75">
      <c r="B25" s="166"/>
      <c r="D25" s="166"/>
      <c r="E25" s="166"/>
      <c r="F25" s="166"/>
      <c r="H25" s="180"/>
      <c r="I25" s="179"/>
      <c r="J25" s="176"/>
    </row>
    <row r="26" spans="2:10" ht="12.75">
      <c r="B26" s="166"/>
      <c r="D26" s="166"/>
      <c r="E26" s="166"/>
      <c r="F26" s="166"/>
      <c r="H26" s="180"/>
      <c r="I26" s="179"/>
      <c r="J26" s="176"/>
    </row>
    <row r="27" spans="2:10" ht="12.75">
      <c r="B27" s="166"/>
      <c r="D27" s="166"/>
      <c r="E27" s="166"/>
      <c r="F27" s="166"/>
      <c r="H27" s="180"/>
      <c r="I27" s="179"/>
      <c r="J27" s="176"/>
    </row>
    <row r="28" spans="2:10" ht="12.75">
      <c r="B28" s="166"/>
      <c r="D28" s="166"/>
      <c r="E28" s="166"/>
      <c r="F28" s="166"/>
      <c r="H28" s="180"/>
      <c r="I28" s="179"/>
      <c r="J28" s="176"/>
    </row>
    <row r="29" spans="2:10" ht="12.75">
      <c r="B29" s="166"/>
      <c r="D29" s="166"/>
      <c r="E29" s="166"/>
      <c r="F29" s="166"/>
      <c r="H29" s="180"/>
      <c r="I29" s="181">
        <f>SUM(H18:H29)</f>
        <v>112315</v>
      </c>
      <c r="J29" s="182"/>
    </row>
    <row r="30" spans="8:10" ht="12.75">
      <c r="H30" s="179"/>
      <c r="I30" s="179"/>
      <c r="J30" s="176"/>
    </row>
    <row r="31" spans="2:10" ht="12.75">
      <c r="B31" s="158" t="s">
        <v>9</v>
      </c>
      <c r="H31" s="179"/>
      <c r="I31" s="179"/>
      <c r="J31" s="176"/>
    </row>
    <row r="32" spans="2:10" ht="12.75">
      <c r="B32" s="166">
        <v>41560</v>
      </c>
      <c r="D32" s="166" t="s">
        <v>371</v>
      </c>
      <c r="E32" s="166"/>
      <c r="F32" s="166"/>
      <c r="H32" s="180">
        <v>77000</v>
      </c>
      <c r="I32" s="179"/>
      <c r="J32" s="176"/>
    </row>
    <row r="33" spans="2:10" ht="12.75">
      <c r="B33" s="166">
        <v>41570</v>
      </c>
      <c r="D33" s="166" t="s">
        <v>372</v>
      </c>
      <c r="E33" s="166"/>
      <c r="F33" s="166"/>
      <c r="H33" s="180">
        <v>3000</v>
      </c>
      <c r="I33" s="179"/>
      <c r="J33" s="176"/>
    </row>
    <row r="34" spans="2:10" ht="12.75">
      <c r="B34" s="166">
        <v>41610</v>
      </c>
      <c r="D34" s="166" t="s">
        <v>373</v>
      </c>
      <c r="E34" s="166"/>
      <c r="F34" s="166"/>
      <c r="H34" s="180">
        <v>12000</v>
      </c>
      <c r="I34" s="179"/>
      <c r="J34" s="176"/>
    </row>
    <row r="35" spans="2:10" ht="12.75">
      <c r="B35" s="166">
        <v>41610</v>
      </c>
      <c r="D35" s="166" t="s">
        <v>374</v>
      </c>
      <c r="E35" s="166"/>
      <c r="F35" s="166"/>
      <c r="H35" s="180">
        <v>10000</v>
      </c>
      <c r="I35" s="179"/>
      <c r="J35" s="176"/>
    </row>
    <row r="36" spans="2:10" ht="12.75">
      <c r="B36" s="166">
        <v>41140</v>
      </c>
      <c r="D36" s="166" t="s">
        <v>392</v>
      </c>
      <c r="E36" s="166"/>
      <c r="F36" s="166"/>
      <c r="H36" s="180">
        <v>2000</v>
      </c>
      <c r="I36" s="179"/>
      <c r="J36" s="176"/>
    </row>
    <row r="37" spans="2:10" ht="12.75">
      <c r="B37" s="166"/>
      <c r="D37" s="166"/>
      <c r="E37" s="166"/>
      <c r="F37" s="166"/>
      <c r="H37" s="180"/>
      <c r="I37" s="181">
        <f>SUM(H32:H37)</f>
        <v>104000</v>
      </c>
      <c r="J37" s="182"/>
    </row>
    <row r="38" spans="8:10" ht="12.75">
      <c r="H38" s="179"/>
      <c r="I38" s="179"/>
      <c r="J38" s="176"/>
    </row>
    <row r="39" spans="2:10" ht="12.75">
      <c r="B39" s="158" t="s">
        <v>10</v>
      </c>
      <c r="H39" s="179"/>
      <c r="I39" s="179"/>
      <c r="J39" s="176"/>
    </row>
    <row r="40" spans="2:10" ht="12.75">
      <c r="B40" s="166"/>
      <c r="D40" s="166"/>
      <c r="E40" s="166"/>
      <c r="F40" s="166"/>
      <c r="H40" s="180"/>
      <c r="I40" s="179"/>
      <c r="J40" s="176"/>
    </row>
    <row r="41" spans="2:10" ht="12.75">
      <c r="B41" s="166"/>
      <c r="D41" s="166"/>
      <c r="E41" s="166"/>
      <c r="F41" s="166"/>
      <c r="H41" s="180"/>
      <c r="I41" s="179"/>
      <c r="J41" s="176"/>
    </row>
    <row r="42" spans="2:10" ht="12.75">
      <c r="B42" s="166"/>
      <c r="D42" s="166"/>
      <c r="E42" s="166"/>
      <c r="F42" s="166"/>
      <c r="H42" s="180"/>
      <c r="I42" s="179"/>
      <c r="J42" s="176"/>
    </row>
    <row r="43" spans="2:10" ht="12.75">
      <c r="B43" s="166"/>
      <c r="D43" s="166"/>
      <c r="E43" s="166"/>
      <c r="F43" s="166"/>
      <c r="H43" s="180"/>
      <c r="I43" s="179"/>
      <c r="J43" s="176"/>
    </row>
    <row r="44" spans="2:10" ht="12.75">
      <c r="B44" s="166"/>
      <c r="D44" s="166"/>
      <c r="E44" s="166"/>
      <c r="F44" s="166"/>
      <c r="H44" s="180"/>
      <c r="I44" s="181">
        <f>SUM(H40:H44)</f>
        <v>0</v>
      </c>
      <c r="J44" s="182"/>
    </row>
    <row r="45" spans="6:10" ht="13.5" thickBot="1">
      <c r="F45" s="183" t="s">
        <v>11</v>
      </c>
      <c r="H45" s="179"/>
      <c r="I45" s="184">
        <f>SUM(I29:I44)</f>
        <v>216315</v>
      </c>
      <c r="J45" s="185"/>
    </row>
    <row r="46" spans="8:10" ht="10.5" customHeight="1">
      <c r="H46" s="179"/>
      <c r="I46" s="179"/>
      <c r="J46" s="176"/>
    </row>
    <row r="47" spans="1:10" ht="12.75">
      <c r="A47" s="168">
        <v>2</v>
      </c>
      <c r="B47" s="158" t="s">
        <v>12</v>
      </c>
      <c r="H47" s="179"/>
      <c r="I47" s="179"/>
      <c r="J47" s="176"/>
    </row>
    <row r="48" spans="2:10" ht="12.75">
      <c r="B48" s="158" t="s">
        <v>13</v>
      </c>
      <c r="H48" s="179"/>
      <c r="I48" s="179"/>
      <c r="J48" s="176"/>
    </row>
    <row r="49" spans="2:10" ht="12.75">
      <c r="B49" s="166">
        <v>42110</v>
      </c>
      <c r="D49" s="166" t="s">
        <v>13</v>
      </c>
      <c r="E49" s="166"/>
      <c r="F49" s="166"/>
      <c r="H49" s="180"/>
      <c r="I49" s="179"/>
      <c r="J49" s="176"/>
    </row>
    <row r="50" spans="2:10" ht="12.75">
      <c r="B50" s="166"/>
      <c r="D50" s="166"/>
      <c r="E50" s="166"/>
      <c r="F50" s="166"/>
      <c r="H50" s="180"/>
      <c r="I50" s="179"/>
      <c r="J50" s="176"/>
    </row>
    <row r="51" spans="2:10" ht="12.75">
      <c r="B51" s="166"/>
      <c r="D51" s="166"/>
      <c r="E51" s="166"/>
      <c r="F51" s="166"/>
      <c r="H51" s="180"/>
      <c r="I51" s="179"/>
      <c r="J51" s="176"/>
    </row>
    <row r="52" spans="2:10" ht="12.75">
      <c r="B52" s="166"/>
      <c r="D52" s="166"/>
      <c r="E52" s="166"/>
      <c r="F52" s="166"/>
      <c r="H52" s="180"/>
      <c r="I52" s="179"/>
      <c r="J52" s="176"/>
    </row>
    <row r="53" spans="2:10" ht="12.75">
      <c r="B53" s="166"/>
      <c r="D53" s="166"/>
      <c r="E53" s="166"/>
      <c r="F53" s="166"/>
      <c r="H53" s="180"/>
      <c r="I53" s="181">
        <f>SUM(H49:H53)</f>
        <v>0</v>
      </c>
      <c r="J53" s="182"/>
    </row>
    <row r="54" spans="8:10" ht="12.75">
      <c r="H54" s="179"/>
      <c r="I54" s="179"/>
      <c r="J54" s="176"/>
    </row>
    <row r="55" spans="2:10" ht="12.75">
      <c r="B55" s="158" t="s">
        <v>14</v>
      </c>
      <c r="H55" s="179"/>
      <c r="I55" s="179"/>
      <c r="J55" s="176"/>
    </row>
    <row r="56" spans="2:10" ht="12.75">
      <c r="B56" s="166"/>
      <c r="D56" s="166"/>
      <c r="E56" s="166"/>
      <c r="F56" s="166"/>
      <c r="H56" s="180"/>
      <c r="I56" s="179"/>
      <c r="J56" s="176"/>
    </row>
    <row r="57" spans="2:10" ht="12.75">
      <c r="B57" s="166">
        <v>42910</v>
      </c>
      <c r="D57" s="166" t="s">
        <v>393</v>
      </c>
      <c r="E57" s="166"/>
      <c r="F57" s="166"/>
      <c r="H57" s="180">
        <v>16925</v>
      </c>
      <c r="I57" s="179"/>
      <c r="J57" s="176"/>
    </row>
    <row r="58" spans="2:10" ht="12.75">
      <c r="B58" s="166">
        <v>42910</v>
      </c>
      <c r="D58" s="166" t="s">
        <v>394</v>
      </c>
      <c r="E58" s="166"/>
      <c r="F58" s="166"/>
      <c r="H58" s="180">
        <v>3500</v>
      </c>
      <c r="I58" s="179"/>
      <c r="J58" s="176"/>
    </row>
    <row r="59" spans="2:10" ht="12.75">
      <c r="B59" s="166"/>
      <c r="D59" s="166"/>
      <c r="E59" s="166"/>
      <c r="F59" s="166"/>
      <c r="H59" s="180"/>
      <c r="I59" s="179"/>
      <c r="J59" s="176"/>
    </row>
    <row r="60" spans="2:10" ht="12.75">
      <c r="B60" s="166"/>
      <c r="D60" s="166"/>
      <c r="E60" s="166"/>
      <c r="F60" s="166"/>
      <c r="H60" s="180"/>
      <c r="I60" s="181">
        <f>SUM(H56:H60)</f>
        <v>20425</v>
      </c>
      <c r="J60" s="182"/>
    </row>
    <row r="61" spans="8:10" ht="12.75">
      <c r="H61" s="179"/>
      <c r="I61" s="179"/>
      <c r="J61" s="176"/>
    </row>
    <row r="62" spans="2:10" ht="12.75">
      <c r="B62" s="158" t="s">
        <v>15</v>
      </c>
      <c r="H62" s="179"/>
      <c r="I62" s="179"/>
      <c r="J62" s="176"/>
    </row>
    <row r="63" spans="2:10" ht="12.75">
      <c r="B63" s="166"/>
      <c r="D63" s="166"/>
      <c r="E63" s="166"/>
      <c r="F63" s="166"/>
      <c r="H63" s="180"/>
      <c r="I63" s="179"/>
      <c r="J63" s="176"/>
    </row>
    <row r="64" spans="2:10" ht="12.75">
      <c r="B64" s="166"/>
      <c r="D64" s="166"/>
      <c r="E64" s="166"/>
      <c r="F64" s="166"/>
      <c r="H64" s="180"/>
      <c r="I64" s="179"/>
      <c r="J64" s="176"/>
    </row>
    <row r="65" spans="2:10" ht="12.75">
      <c r="B65" s="166"/>
      <c r="D65" s="166"/>
      <c r="E65" s="166"/>
      <c r="F65" s="166"/>
      <c r="H65" s="180"/>
      <c r="I65" s="179"/>
      <c r="J65" s="176"/>
    </row>
    <row r="66" spans="2:10" ht="12.75">
      <c r="B66" s="166"/>
      <c r="D66" s="166"/>
      <c r="E66" s="166"/>
      <c r="F66" s="166"/>
      <c r="H66" s="180"/>
      <c r="I66" s="179"/>
      <c r="J66" s="176"/>
    </row>
    <row r="67" spans="2:10" ht="12.75">
      <c r="B67" s="166"/>
      <c r="D67" s="166"/>
      <c r="E67" s="166"/>
      <c r="F67" s="166"/>
      <c r="H67" s="180"/>
      <c r="I67" s="181">
        <f>SUM(H63:H67)</f>
        <v>0</v>
      </c>
      <c r="J67" s="182"/>
    </row>
    <row r="68" spans="8:10" ht="12.75">
      <c r="H68" s="179"/>
      <c r="I68" s="179"/>
      <c r="J68" s="176"/>
    </row>
    <row r="69" spans="2:10" ht="12.75">
      <c r="B69" s="158" t="s">
        <v>16</v>
      </c>
      <c r="H69" s="179"/>
      <c r="I69" s="179"/>
      <c r="J69" s="176"/>
    </row>
    <row r="70" spans="2:10" ht="12.75">
      <c r="B70" s="166"/>
      <c r="D70" s="166"/>
      <c r="E70" s="166"/>
      <c r="F70" s="166"/>
      <c r="H70" s="180"/>
      <c r="I70" s="179"/>
      <c r="J70" s="176"/>
    </row>
    <row r="71" spans="2:10" ht="12.75">
      <c r="B71" s="166">
        <v>42910</v>
      </c>
      <c r="D71" s="166" t="s">
        <v>395</v>
      </c>
      <c r="E71" s="166"/>
      <c r="F71" s="166"/>
      <c r="H71" s="180">
        <v>2000</v>
      </c>
      <c r="I71" s="179"/>
      <c r="J71" s="176"/>
    </row>
    <row r="72" spans="2:10" ht="12.75">
      <c r="B72" s="166"/>
      <c r="D72" s="166"/>
      <c r="E72" s="166"/>
      <c r="F72" s="166"/>
      <c r="H72" s="180"/>
      <c r="I72" s="179"/>
      <c r="J72" s="176"/>
    </row>
    <row r="73" spans="2:10" ht="12.75">
      <c r="B73" s="166"/>
      <c r="D73" s="166"/>
      <c r="E73" s="166"/>
      <c r="F73" s="166"/>
      <c r="H73" s="180"/>
      <c r="I73" s="179"/>
      <c r="J73" s="176"/>
    </row>
    <row r="74" spans="2:10" ht="12.75">
      <c r="B74" s="166"/>
      <c r="D74" s="166"/>
      <c r="E74" s="166"/>
      <c r="F74" s="166"/>
      <c r="H74" s="180"/>
      <c r="I74" s="181">
        <f>SUM(H70:H74)</f>
        <v>2000</v>
      </c>
      <c r="J74" s="182"/>
    </row>
    <row r="75" spans="6:10" ht="13.5" thickBot="1">
      <c r="F75" s="183" t="s">
        <v>17</v>
      </c>
      <c r="H75" s="186"/>
      <c r="I75" s="187">
        <f>SUM(I53:I74)</f>
        <v>22425</v>
      </c>
      <c r="J75" s="185"/>
    </row>
    <row r="76" spans="1:10" ht="13.5" thickBot="1">
      <c r="A76" s="173"/>
      <c r="B76" s="174"/>
      <c r="C76" s="174"/>
      <c r="D76" s="174"/>
      <c r="E76" s="174"/>
      <c r="F76" s="174"/>
      <c r="G76" s="174"/>
      <c r="H76" s="188"/>
      <c r="I76" s="189"/>
      <c r="J76" s="190"/>
    </row>
    <row r="77" spans="8:10" ht="13.5" thickTop="1">
      <c r="H77" s="176"/>
      <c r="I77" s="177" t="s">
        <v>3</v>
      </c>
      <c r="J77" s="176"/>
    </row>
    <row r="78" spans="8:10" ht="12.75">
      <c r="H78" s="178" t="s">
        <v>4</v>
      </c>
      <c r="I78" s="178" t="s">
        <v>5</v>
      </c>
      <c r="J78" s="178" t="s">
        <v>6</v>
      </c>
    </row>
    <row r="79" spans="1:10" ht="12.75">
      <c r="A79" s="168">
        <v>3</v>
      </c>
      <c r="B79" s="158" t="s">
        <v>18</v>
      </c>
      <c r="H79" s="179"/>
      <c r="I79" s="179"/>
      <c r="J79" s="176"/>
    </row>
    <row r="80" spans="2:10" ht="12.75">
      <c r="B80" s="158" t="s">
        <v>19</v>
      </c>
      <c r="H80" s="179"/>
      <c r="I80" s="179"/>
      <c r="J80" s="176"/>
    </row>
    <row r="81" spans="2:10" ht="12.75">
      <c r="B81" s="166">
        <v>43110</v>
      </c>
      <c r="D81" s="166" t="s">
        <v>333</v>
      </c>
      <c r="E81" s="166"/>
      <c r="F81" s="166"/>
      <c r="H81" s="180">
        <v>100000</v>
      </c>
      <c r="I81" s="179"/>
      <c r="J81" s="176"/>
    </row>
    <row r="82" spans="2:10" ht="12.75">
      <c r="B82" s="166">
        <v>43110</v>
      </c>
      <c r="D82" s="166" t="s">
        <v>377</v>
      </c>
      <c r="E82" s="166"/>
      <c r="F82" s="166"/>
      <c r="H82" s="180">
        <v>179735</v>
      </c>
      <c r="I82" s="179"/>
      <c r="J82" s="176"/>
    </row>
    <row r="83" spans="2:10" ht="12.75">
      <c r="B83" s="166">
        <v>43110</v>
      </c>
      <c r="D83" s="166" t="s">
        <v>334</v>
      </c>
      <c r="E83" s="166"/>
      <c r="F83" s="166"/>
      <c r="H83" s="180">
        <v>50000</v>
      </c>
      <c r="I83" s="179"/>
      <c r="J83" s="176"/>
    </row>
    <row r="84" spans="2:10" ht="12.75">
      <c r="B84" s="166">
        <v>43110</v>
      </c>
      <c r="D84" s="166" t="s">
        <v>400</v>
      </c>
      <c r="E84" s="166"/>
      <c r="F84" s="166"/>
      <c r="H84" s="180">
        <v>42040</v>
      </c>
      <c r="I84" s="179"/>
      <c r="J84" s="176"/>
    </row>
    <row r="85" spans="2:10" ht="12.75">
      <c r="B85" s="166">
        <v>43110</v>
      </c>
      <c r="D85" s="166" t="s">
        <v>401</v>
      </c>
      <c r="E85" s="166"/>
      <c r="F85" s="166"/>
      <c r="H85" s="180">
        <v>5000</v>
      </c>
      <c r="I85" s="179"/>
      <c r="J85" s="176"/>
    </row>
    <row r="86" spans="2:10" ht="12.75">
      <c r="B86" s="166">
        <v>43110</v>
      </c>
      <c r="D86" s="166" t="s">
        <v>402</v>
      </c>
      <c r="E86" s="166"/>
      <c r="F86" s="166"/>
      <c r="H86" s="180">
        <v>7400</v>
      </c>
      <c r="I86" s="179"/>
      <c r="J86" s="176"/>
    </row>
    <row r="87" spans="2:10" ht="12.75">
      <c r="B87" s="166">
        <v>43110</v>
      </c>
      <c r="D87" s="166" t="s">
        <v>403</v>
      </c>
      <c r="E87" s="166"/>
      <c r="F87" s="166"/>
      <c r="H87" s="180">
        <v>34000</v>
      </c>
      <c r="I87" s="179"/>
      <c r="J87" s="176"/>
    </row>
    <row r="88" spans="2:10" ht="12.75">
      <c r="B88" s="166"/>
      <c r="D88" s="166"/>
      <c r="E88" s="166"/>
      <c r="F88" s="166"/>
      <c r="H88" s="180"/>
      <c r="I88" s="179"/>
      <c r="J88" s="176"/>
    </row>
    <row r="89" spans="8:10" ht="12.75">
      <c r="H89" s="180"/>
      <c r="I89" s="181">
        <f>SUM(H81:H88)</f>
        <v>418175</v>
      </c>
      <c r="J89" s="182"/>
    </row>
    <row r="90" spans="2:10" ht="12.75">
      <c r="B90" s="158" t="s">
        <v>20</v>
      </c>
      <c r="H90" s="179"/>
      <c r="I90" s="179"/>
      <c r="J90" s="176"/>
    </row>
    <row r="91" spans="2:10" ht="12.75">
      <c r="B91" s="166">
        <v>43200</v>
      </c>
      <c r="D91" s="166" t="s">
        <v>396</v>
      </c>
      <c r="E91" s="166"/>
      <c r="F91" s="166"/>
      <c r="H91" s="180">
        <v>2000</v>
      </c>
      <c r="I91" s="179"/>
      <c r="J91" s="176"/>
    </row>
    <row r="92" spans="2:10" ht="12.75">
      <c r="B92" s="166">
        <v>43200</v>
      </c>
      <c r="D92" s="166" t="s">
        <v>397</v>
      </c>
      <c r="E92" s="166"/>
      <c r="F92" s="166"/>
      <c r="H92" s="180">
        <v>2000</v>
      </c>
      <c r="I92" s="179"/>
      <c r="J92" s="176"/>
    </row>
    <row r="93" spans="2:10" ht="12.75">
      <c r="B93" s="166">
        <v>43200</v>
      </c>
      <c r="D93" s="166" t="s">
        <v>398</v>
      </c>
      <c r="E93" s="166"/>
      <c r="F93" s="166"/>
      <c r="H93" s="180">
        <v>2000</v>
      </c>
      <c r="I93" s="179"/>
      <c r="J93" s="176"/>
    </row>
    <row r="94" spans="2:10" ht="12.75">
      <c r="B94" s="166">
        <v>43200</v>
      </c>
      <c r="D94" s="166" t="s">
        <v>399</v>
      </c>
      <c r="E94" s="166"/>
      <c r="F94" s="166"/>
      <c r="H94" s="180">
        <v>2000</v>
      </c>
      <c r="I94" s="179"/>
      <c r="J94" s="176"/>
    </row>
    <row r="95" spans="2:10" ht="12.75">
      <c r="B95" s="166"/>
      <c r="D95" s="166"/>
      <c r="E95" s="166"/>
      <c r="F95" s="166"/>
      <c r="H95" s="180"/>
      <c r="I95" s="181">
        <f>SUM(H91:H95)</f>
        <v>8000</v>
      </c>
      <c r="J95" s="182"/>
    </row>
    <row r="96" spans="8:10" ht="12.75">
      <c r="H96" s="179"/>
      <c r="I96" s="179"/>
      <c r="J96" s="176"/>
    </row>
    <row r="97" spans="2:10" ht="12.75">
      <c r="B97" s="158" t="s">
        <v>21</v>
      </c>
      <c r="H97" s="179"/>
      <c r="I97" s="179"/>
      <c r="J97" s="176"/>
    </row>
    <row r="98" spans="2:10" ht="12.75">
      <c r="B98" s="166">
        <v>43320</v>
      </c>
      <c r="D98" s="166" t="s">
        <v>339</v>
      </c>
      <c r="E98" s="166"/>
      <c r="F98" s="166"/>
      <c r="H98" s="180">
        <f>2500+7000</f>
        <v>9500</v>
      </c>
      <c r="I98" s="179"/>
      <c r="J98" s="176"/>
    </row>
    <row r="99" spans="2:10" ht="12.75">
      <c r="B99" s="166"/>
      <c r="D99" s="166"/>
      <c r="E99" s="166"/>
      <c r="F99" s="166"/>
      <c r="H99" s="180"/>
      <c r="I99" s="179"/>
      <c r="J99" s="176"/>
    </row>
    <row r="100" spans="2:10" ht="12.75">
      <c r="B100" s="166"/>
      <c r="D100" s="166"/>
      <c r="E100" s="166"/>
      <c r="F100" s="166"/>
      <c r="H100" s="180"/>
      <c r="I100" s="179"/>
      <c r="J100" s="176"/>
    </row>
    <row r="101" spans="2:10" ht="12.75">
      <c r="B101" s="166"/>
      <c r="D101" s="166"/>
      <c r="E101" s="166"/>
      <c r="F101" s="166"/>
      <c r="H101" s="180"/>
      <c r="I101" s="179"/>
      <c r="J101" s="176"/>
    </row>
    <row r="102" spans="2:10" ht="12.75">
      <c r="B102" s="166"/>
      <c r="D102" s="166"/>
      <c r="E102" s="166"/>
      <c r="F102" s="166"/>
      <c r="H102" s="180"/>
      <c r="I102" s="181">
        <f>SUM(H98:H102)</f>
        <v>9500</v>
      </c>
      <c r="J102" s="182"/>
    </row>
    <row r="103" spans="8:10" ht="12.75">
      <c r="H103" s="179"/>
      <c r="I103" s="179"/>
      <c r="J103" s="176"/>
    </row>
    <row r="104" spans="2:10" ht="12.75">
      <c r="B104" s="158" t="s">
        <v>22</v>
      </c>
      <c r="H104" s="179"/>
      <c r="I104" s="179"/>
      <c r="J104" s="176"/>
    </row>
    <row r="105" spans="2:10" ht="12.75">
      <c r="B105" s="166">
        <v>43410</v>
      </c>
      <c r="D105" s="166" t="s">
        <v>335</v>
      </c>
      <c r="E105" s="166"/>
      <c r="F105" s="166"/>
      <c r="H105" s="180">
        <v>10000</v>
      </c>
      <c r="I105" s="179"/>
      <c r="J105" s="176"/>
    </row>
    <row r="106" spans="2:10" ht="12.75">
      <c r="B106" s="166"/>
      <c r="D106" s="166"/>
      <c r="E106" s="166"/>
      <c r="F106" s="166"/>
      <c r="H106" s="180"/>
      <c r="I106" s="179"/>
      <c r="J106" s="176"/>
    </row>
    <row r="107" spans="2:10" ht="12.75">
      <c r="B107" s="166"/>
      <c r="D107" s="166"/>
      <c r="E107" s="166"/>
      <c r="F107" s="166"/>
      <c r="H107" s="180"/>
      <c r="I107" s="179"/>
      <c r="J107" s="176"/>
    </row>
    <row r="108" spans="2:10" ht="12.75">
      <c r="B108" s="166"/>
      <c r="D108" s="166"/>
      <c r="E108" s="166"/>
      <c r="F108" s="166"/>
      <c r="H108" s="180"/>
      <c r="I108" s="179"/>
      <c r="J108" s="176"/>
    </row>
    <row r="109" spans="2:10" ht="12.75">
      <c r="B109" s="166"/>
      <c r="D109" s="166"/>
      <c r="E109" s="166"/>
      <c r="F109" s="166"/>
      <c r="H109" s="180"/>
      <c r="I109" s="181">
        <f>SUM(H105:H109)</f>
        <v>10000</v>
      </c>
      <c r="J109" s="182"/>
    </row>
    <row r="110" spans="8:10" ht="12.75">
      <c r="H110" s="179"/>
      <c r="I110" s="179"/>
      <c r="J110" s="176"/>
    </row>
    <row r="111" spans="2:10" ht="12.75">
      <c r="B111" s="158" t="s">
        <v>23</v>
      </c>
      <c r="H111" s="179"/>
      <c r="I111" s="179"/>
      <c r="J111" s="176"/>
    </row>
    <row r="112" spans="2:10" ht="12.75">
      <c r="B112" s="166">
        <v>43510</v>
      </c>
      <c r="D112" s="166" t="s">
        <v>336</v>
      </c>
      <c r="E112" s="166"/>
      <c r="F112" s="166"/>
      <c r="H112" s="180">
        <v>80000</v>
      </c>
      <c r="I112" s="179"/>
      <c r="J112" s="176"/>
    </row>
    <row r="113" spans="2:10" ht="12.75">
      <c r="B113" s="166"/>
      <c r="D113" s="166"/>
      <c r="E113" s="166"/>
      <c r="F113" s="166"/>
      <c r="H113" s="180"/>
      <c r="I113" s="179"/>
      <c r="J113" s="176"/>
    </row>
    <row r="114" spans="2:10" ht="12.75">
      <c r="B114" s="166"/>
      <c r="D114" s="166"/>
      <c r="E114" s="166"/>
      <c r="F114" s="166"/>
      <c r="H114" s="180"/>
      <c r="I114" s="179"/>
      <c r="J114" s="176"/>
    </row>
    <row r="115" spans="2:10" ht="12.75">
      <c r="B115" s="166"/>
      <c r="D115" s="166"/>
      <c r="E115" s="166"/>
      <c r="F115" s="166"/>
      <c r="H115" s="180"/>
      <c r="I115" s="179"/>
      <c r="J115" s="176"/>
    </row>
    <row r="116" spans="2:10" ht="12.75">
      <c r="B116" s="166"/>
      <c r="D116" s="166"/>
      <c r="E116" s="166"/>
      <c r="F116" s="166"/>
      <c r="H116" s="180"/>
      <c r="I116" s="181">
        <f>SUM(H112:H116)</f>
        <v>80000</v>
      </c>
      <c r="J116" s="182"/>
    </row>
    <row r="117" spans="8:10" ht="12.75">
      <c r="H117" s="179"/>
      <c r="I117" s="179"/>
      <c r="J117" s="176"/>
    </row>
    <row r="118" spans="2:10" ht="12.75">
      <c r="B118" s="158" t="s">
        <v>24</v>
      </c>
      <c r="H118" s="179"/>
      <c r="I118" s="179"/>
      <c r="J118" s="176"/>
    </row>
    <row r="119" spans="2:10" ht="12.75">
      <c r="B119" s="166">
        <v>43610</v>
      </c>
      <c r="D119" s="166" t="s">
        <v>340</v>
      </c>
      <c r="E119" s="166"/>
      <c r="F119" s="166"/>
      <c r="H119" s="180">
        <v>676800</v>
      </c>
      <c r="I119" s="179"/>
      <c r="J119" s="176"/>
    </row>
    <row r="120" spans="2:10" ht="12.75">
      <c r="B120" s="166"/>
      <c r="D120" s="166"/>
      <c r="E120" s="166"/>
      <c r="F120" s="166"/>
      <c r="H120" s="180"/>
      <c r="I120" s="179"/>
      <c r="J120" s="176"/>
    </row>
    <row r="121" spans="2:10" ht="12.75">
      <c r="B121" s="166"/>
      <c r="D121" s="166"/>
      <c r="E121" s="166"/>
      <c r="F121" s="166"/>
      <c r="H121" s="180"/>
      <c r="I121" s="179"/>
      <c r="J121" s="176"/>
    </row>
    <row r="122" spans="2:10" ht="12.75">
      <c r="B122" s="166"/>
      <c r="D122" s="166"/>
      <c r="E122" s="166"/>
      <c r="F122" s="166"/>
      <c r="H122" s="180"/>
      <c r="I122" s="179"/>
      <c r="J122" s="176"/>
    </row>
    <row r="123" spans="2:10" ht="12.75">
      <c r="B123" s="166"/>
      <c r="D123" s="166"/>
      <c r="E123" s="166"/>
      <c r="F123" s="166"/>
      <c r="H123" s="180"/>
      <c r="I123" s="179"/>
      <c r="J123" s="176"/>
    </row>
    <row r="124" spans="2:10" ht="12.75">
      <c r="B124" s="166"/>
      <c r="D124" s="166"/>
      <c r="E124" s="166"/>
      <c r="F124" s="166"/>
      <c r="H124" s="180"/>
      <c r="I124" s="179"/>
      <c r="J124" s="176"/>
    </row>
    <row r="125" spans="2:10" ht="12.75">
      <c r="B125" s="166"/>
      <c r="D125" s="166"/>
      <c r="E125" s="166"/>
      <c r="F125" s="166"/>
      <c r="H125" s="180"/>
      <c r="I125" s="179"/>
      <c r="J125" s="176"/>
    </row>
    <row r="126" spans="2:10" ht="12.75">
      <c r="B126" s="166"/>
      <c r="D126" s="166"/>
      <c r="E126" s="166"/>
      <c r="F126" s="166"/>
      <c r="H126" s="180"/>
      <c r="I126" s="181">
        <f>SUM(H119:H126)</f>
        <v>676800</v>
      </c>
      <c r="J126" s="182"/>
    </row>
    <row r="127" spans="8:10" ht="12.75">
      <c r="H127" s="179"/>
      <c r="I127" s="179"/>
      <c r="J127" s="176"/>
    </row>
    <row r="128" spans="2:10" ht="12.75">
      <c r="B128" s="158" t="s">
        <v>25</v>
      </c>
      <c r="H128" s="179"/>
      <c r="I128" s="179"/>
      <c r="J128" s="176"/>
    </row>
    <row r="129" spans="2:10" ht="12.75">
      <c r="B129" s="166"/>
      <c r="D129" s="166"/>
      <c r="E129" s="166"/>
      <c r="F129" s="166"/>
      <c r="H129" s="180"/>
      <c r="I129" s="179"/>
      <c r="J129" s="176"/>
    </row>
    <row r="130" spans="2:10" ht="12.75">
      <c r="B130" s="166"/>
      <c r="D130" s="166"/>
      <c r="E130" s="166"/>
      <c r="F130" s="166"/>
      <c r="H130" s="180"/>
      <c r="I130" s="179"/>
      <c r="J130" s="176"/>
    </row>
    <row r="131" spans="2:10" ht="12.75">
      <c r="B131" s="166"/>
      <c r="D131" s="166"/>
      <c r="E131" s="166"/>
      <c r="F131" s="166"/>
      <c r="H131" s="180"/>
      <c r="I131" s="179"/>
      <c r="J131" s="176"/>
    </row>
    <row r="132" spans="2:10" ht="12.75">
      <c r="B132" s="166"/>
      <c r="D132" s="166"/>
      <c r="E132" s="166"/>
      <c r="F132" s="166"/>
      <c r="H132" s="180"/>
      <c r="I132" s="179"/>
      <c r="J132" s="176"/>
    </row>
    <row r="133" spans="2:10" ht="12.75">
      <c r="B133" s="166"/>
      <c r="D133" s="166"/>
      <c r="E133" s="166"/>
      <c r="F133" s="166"/>
      <c r="H133" s="180"/>
      <c r="I133" s="181">
        <f>SUM(H129:H133)</f>
        <v>0</v>
      </c>
      <c r="J133" s="182"/>
    </row>
    <row r="134" spans="8:10" ht="12.75">
      <c r="H134" s="179"/>
      <c r="I134" s="179"/>
      <c r="J134" s="176"/>
    </row>
    <row r="135" spans="2:10" ht="12.75">
      <c r="B135" s="158" t="s">
        <v>26</v>
      </c>
      <c r="H135" s="179"/>
      <c r="I135" s="179"/>
      <c r="J135" s="176"/>
    </row>
    <row r="136" spans="2:10" ht="12.75">
      <c r="B136" s="166"/>
      <c r="D136" s="166"/>
      <c r="E136" s="166"/>
      <c r="F136" s="166"/>
      <c r="H136" s="180"/>
      <c r="I136" s="179"/>
      <c r="J136" s="176"/>
    </row>
    <row r="137" spans="2:10" ht="12.75">
      <c r="B137" s="166"/>
      <c r="D137" s="166"/>
      <c r="E137" s="166"/>
      <c r="F137" s="166"/>
      <c r="H137" s="180"/>
      <c r="I137" s="179"/>
      <c r="J137" s="176"/>
    </row>
    <row r="138" spans="2:10" ht="12.75">
      <c r="B138" s="166"/>
      <c r="D138" s="166"/>
      <c r="E138" s="166"/>
      <c r="F138" s="166"/>
      <c r="H138" s="180"/>
      <c r="I138" s="179"/>
      <c r="J138" s="176"/>
    </row>
    <row r="139" spans="2:10" ht="12.75">
      <c r="B139" s="166"/>
      <c r="D139" s="166"/>
      <c r="E139" s="166"/>
      <c r="F139" s="166"/>
      <c r="H139" s="180"/>
      <c r="I139" s="179"/>
      <c r="J139" s="176"/>
    </row>
    <row r="140" spans="2:10" ht="12.75">
      <c r="B140" s="166"/>
      <c r="D140" s="166"/>
      <c r="E140" s="166"/>
      <c r="F140" s="166"/>
      <c r="H140" s="180"/>
      <c r="I140" s="181">
        <f>SUM(H136:H140)</f>
        <v>0</v>
      </c>
      <c r="J140" s="182"/>
    </row>
    <row r="141" spans="8:10" ht="12.75">
      <c r="H141" s="179"/>
      <c r="I141" s="179"/>
      <c r="J141" s="176"/>
    </row>
    <row r="142" spans="2:10" ht="12.75">
      <c r="B142" s="158" t="s">
        <v>27</v>
      </c>
      <c r="H142" s="179"/>
      <c r="I142" s="179"/>
      <c r="J142" s="176"/>
    </row>
    <row r="143" spans="2:10" ht="12.75">
      <c r="B143" s="166">
        <v>43900</v>
      </c>
      <c r="D143" s="166" t="s">
        <v>337</v>
      </c>
      <c r="E143" s="166"/>
      <c r="F143" s="166"/>
      <c r="H143" s="180">
        <f>1000+1626</f>
        <v>2626</v>
      </c>
      <c r="I143" s="179"/>
      <c r="J143" s="176"/>
    </row>
    <row r="144" spans="2:10" ht="12.75">
      <c r="B144" s="166"/>
      <c r="D144" s="166"/>
      <c r="E144" s="166"/>
      <c r="F144" s="166"/>
      <c r="H144" s="180"/>
      <c r="I144" s="179"/>
      <c r="J144" s="176"/>
    </row>
    <row r="145" spans="2:10" ht="12.75">
      <c r="B145" s="166"/>
      <c r="D145" s="166"/>
      <c r="E145" s="166"/>
      <c r="F145" s="166"/>
      <c r="H145" s="180"/>
      <c r="I145" s="179"/>
      <c r="J145" s="176"/>
    </row>
    <row r="146" spans="2:10" ht="12.75">
      <c r="B146" s="166"/>
      <c r="D146" s="166"/>
      <c r="E146" s="166"/>
      <c r="F146" s="166"/>
      <c r="H146" s="180"/>
      <c r="I146" s="179"/>
      <c r="J146" s="176"/>
    </row>
    <row r="147" spans="2:10" ht="12.75">
      <c r="B147" s="166"/>
      <c r="D147" s="166"/>
      <c r="E147" s="166"/>
      <c r="F147" s="166"/>
      <c r="H147" s="180"/>
      <c r="I147" s="179"/>
      <c r="J147" s="176"/>
    </row>
    <row r="148" spans="2:10" ht="12.75">
      <c r="B148" s="166"/>
      <c r="D148" s="166"/>
      <c r="E148" s="166"/>
      <c r="F148" s="166"/>
      <c r="H148" s="180"/>
      <c r="I148" s="179"/>
      <c r="J148" s="176"/>
    </row>
    <row r="149" spans="2:10" ht="12.75">
      <c r="B149" s="166"/>
      <c r="D149" s="166"/>
      <c r="E149" s="166"/>
      <c r="F149" s="166"/>
      <c r="H149" s="180"/>
      <c r="I149" s="179"/>
      <c r="J149" s="176"/>
    </row>
    <row r="150" spans="2:10" ht="12.75">
      <c r="B150" s="166"/>
      <c r="D150" s="166"/>
      <c r="E150" s="166"/>
      <c r="F150" s="166"/>
      <c r="H150" s="180"/>
      <c r="I150" s="181">
        <f>SUM(H143:H150)</f>
        <v>2626</v>
      </c>
      <c r="J150" s="182"/>
    </row>
    <row r="151" spans="8:10" ht="12.75">
      <c r="H151" s="191"/>
      <c r="I151" s="192"/>
      <c r="J151" s="186"/>
    </row>
    <row r="152" spans="6:10" ht="13.5" thickBot="1">
      <c r="F152" s="183" t="s">
        <v>28</v>
      </c>
      <c r="H152" s="179"/>
      <c r="I152" s="193">
        <f>SUM(I89:I150)</f>
        <v>1205101</v>
      </c>
      <c r="J152" s="194"/>
    </row>
    <row r="153" spans="8:10" ht="12.75">
      <c r="H153" s="176"/>
      <c r="I153" s="195"/>
      <c r="J153" s="195"/>
    </row>
    <row r="154" spans="1:10" ht="13.5" thickBot="1">
      <c r="A154" s="173"/>
      <c r="B154" s="174"/>
      <c r="C154" s="174"/>
      <c r="D154" s="174"/>
      <c r="E154" s="174"/>
      <c r="F154" s="174"/>
      <c r="G154" s="174"/>
      <c r="H154" s="190"/>
      <c r="I154" s="188"/>
      <c r="J154" s="188"/>
    </row>
    <row r="155" spans="8:10" ht="13.5" thickTop="1">
      <c r="H155" s="171"/>
      <c r="I155" s="171"/>
      <c r="J155" s="171"/>
    </row>
    <row r="156" spans="8:10" ht="12.75">
      <c r="H156" s="171"/>
      <c r="I156" s="171"/>
      <c r="J156" s="171"/>
    </row>
    <row r="157" spans="8:10" ht="12.75">
      <c r="H157" s="171"/>
      <c r="I157" s="171"/>
      <c r="J157" s="171"/>
    </row>
    <row r="158" spans="1:10" ht="13.5" thickBot="1">
      <c r="A158" s="173"/>
      <c r="B158" s="174"/>
      <c r="C158" s="174"/>
      <c r="D158" s="174"/>
      <c r="E158" s="174"/>
      <c r="F158" s="174"/>
      <c r="G158" s="174"/>
      <c r="H158" s="175"/>
      <c r="I158" s="175"/>
      <c r="J158" s="175"/>
    </row>
    <row r="159" spans="8:10" ht="13.5" thickTop="1">
      <c r="H159" s="176"/>
      <c r="I159" s="177" t="s">
        <v>3</v>
      </c>
      <c r="J159" s="176"/>
    </row>
    <row r="160" spans="8:10" ht="12.75">
      <c r="H160" s="178" t="s">
        <v>4</v>
      </c>
      <c r="I160" s="178" t="s">
        <v>5</v>
      </c>
      <c r="J160" s="178" t="s">
        <v>6</v>
      </c>
    </row>
    <row r="161" spans="1:10" ht="12.75">
      <c r="A161" s="168">
        <v>4</v>
      </c>
      <c r="B161" s="158" t="s">
        <v>29</v>
      </c>
      <c r="H161" s="176"/>
      <c r="I161" s="176"/>
      <c r="J161" s="176"/>
    </row>
    <row r="162" spans="2:10" ht="12.75">
      <c r="B162" s="158" t="s">
        <v>30</v>
      </c>
      <c r="H162" s="179"/>
      <c r="I162" s="179"/>
      <c r="J162" s="176"/>
    </row>
    <row r="163" spans="2:10" ht="12.75">
      <c r="B163" s="166"/>
      <c r="D163" s="166"/>
      <c r="E163" s="166"/>
      <c r="F163" s="166"/>
      <c r="H163" s="180"/>
      <c r="I163" s="179"/>
      <c r="J163" s="176"/>
    </row>
    <row r="164" spans="2:10" ht="12.75">
      <c r="B164" s="166"/>
      <c r="D164" s="166"/>
      <c r="E164" s="166"/>
      <c r="F164" s="166"/>
      <c r="H164" s="180"/>
      <c r="I164" s="179"/>
      <c r="J164" s="176"/>
    </row>
    <row r="165" spans="2:10" ht="12.75">
      <c r="B165" s="166"/>
      <c r="D165" s="166"/>
      <c r="E165" s="166"/>
      <c r="F165" s="166"/>
      <c r="H165" s="180"/>
      <c r="I165" s="179"/>
      <c r="J165" s="176"/>
    </row>
    <row r="166" spans="2:10" ht="12.75">
      <c r="B166" s="166"/>
      <c r="D166" s="166"/>
      <c r="E166" s="166"/>
      <c r="F166" s="166"/>
      <c r="H166" s="180"/>
      <c r="I166" s="179"/>
      <c r="J166" s="176"/>
    </row>
    <row r="167" spans="2:10" ht="12.75">
      <c r="B167" s="166"/>
      <c r="D167" s="166"/>
      <c r="E167" s="166"/>
      <c r="F167" s="166"/>
      <c r="H167" s="180"/>
      <c r="I167" s="181">
        <f>SUM(H163:H167)</f>
        <v>0</v>
      </c>
      <c r="J167" s="182"/>
    </row>
    <row r="168" spans="8:10" ht="12.75">
      <c r="H168" s="179"/>
      <c r="I168" s="179"/>
      <c r="J168" s="176"/>
    </row>
    <row r="169" spans="2:10" ht="12.75">
      <c r="B169" s="158" t="s">
        <v>31</v>
      </c>
      <c r="H169" s="179"/>
      <c r="I169" s="179"/>
      <c r="J169" s="176"/>
    </row>
    <row r="170" spans="2:10" ht="12.75">
      <c r="B170" s="166"/>
      <c r="D170" s="166"/>
      <c r="E170" s="166"/>
      <c r="F170" s="166"/>
      <c r="H170" s="180"/>
      <c r="I170" s="179"/>
      <c r="J170" s="176"/>
    </row>
    <row r="171" spans="2:10" ht="12.75">
      <c r="B171" s="166"/>
      <c r="D171" s="166"/>
      <c r="E171" s="166"/>
      <c r="F171" s="166"/>
      <c r="H171" s="180"/>
      <c r="I171" s="179"/>
      <c r="J171" s="176"/>
    </row>
    <row r="172" spans="2:10" ht="12.75">
      <c r="B172" s="166"/>
      <c r="D172" s="166"/>
      <c r="E172" s="166"/>
      <c r="F172" s="166"/>
      <c r="H172" s="180"/>
      <c r="I172" s="179"/>
      <c r="J172" s="176"/>
    </row>
    <row r="173" spans="2:10" ht="12.75">
      <c r="B173" s="166"/>
      <c r="D173" s="166"/>
      <c r="E173" s="166"/>
      <c r="F173" s="166"/>
      <c r="H173" s="180"/>
      <c r="I173" s="179"/>
      <c r="J173" s="176"/>
    </row>
    <row r="174" spans="2:10" ht="12.75">
      <c r="B174" s="166"/>
      <c r="D174" s="166"/>
      <c r="E174" s="166"/>
      <c r="F174" s="166"/>
      <c r="H174" s="180"/>
      <c r="I174" s="179"/>
      <c r="J174" s="176"/>
    </row>
    <row r="175" spans="8:10" ht="12.75">
      <c r="H175" s="180"/>
      <c r="I175" s="181">
        <f>SUM(H170:H174)</f>
        <v>0</v>
      </c>
      <c r="J175" s="182"/>
    </row>
    <row r="176" spans="2:10" ht="12.75">
      <c r="B176" s="158" t="s">
        <v>32</v>
      </c>
      <c r="H176" s="179"/>
      <c r="I176" s="179"/>
      <c r="J176" s="176"/>
    </row>
    <row r="177" spans="2:10" ht="12.75">
      <c r="B177" s="166">
        <v>44910</v>
      </c>
      <c r="D177" s="166" t="s">
        <v>338</v>
      </c>
      <c r="E177" s="166"/>
      <c r="F177" s="166"/>
      <c r="H177" s="180">
        <v>146600</v>
      </c>
      <c r="I177" s="179"/>
      <c r="J177" s="176"/>
    </row>
    <row r="178" spans="2:10" ht="12.75">
      <c r="B178" s="166"/>
      <c r="D178" s="166"/>
      <c r="E178" s="166"/>
      <c r="F178" s="166"/>
      <c r="H178" s="180"/>
      <c r="I178" s="179"/>
      <c r="J178" s="176"/>
    </row>
    <row r="179" spans="2:10" ht="12.75">
      <c r="B179" s="166"/>
      <c r="D179" s="166"/>
      <c r="E179" s="166"/>
      <c r="F179" s="166"/>
      <c r="H179" s="180"/>
      <c r="I179" s="179"/>
      <c r="J179" s="176"/>
    </row>
    <row r="180" spans="2:10" ht="12.75">
      <c r="B180" s="166"/>
      <c r="D180" s="166"/>
      <c r="E180" s="166"/>
      <c r="F180" s="166"/>
      <c r="H180" s="180"/>
      <c r="I180" s="179"/>
      <c r="J180" s="176"/>
    </row>
    <row r="181" spans="2:10" ht="12.75">
      <c r="B181" s="166"/>
      <c r="D181" s="166"/>
      <c r="E181" s="166"/>
      <c r="F181" s="166"/>
      <c r="H181" s="180"/>
      <c r="I181" s="181">
        <f>SUM(H177:H181)</f>
        <v>146600</v>
      </c>
      <c r="J181" s="182"/>
    </row>
    <row r="182" spans="8:10" ht="12.75">
      <c r="H182" s="179"/>
      <c r="I182" s="179"/>
      <c r="J182" s="176"/>
    </row>
    <row r="183" spans="2:10" ht="12.75">
      <c r="B183" s="158" t="s">
        <v>33</v>
      </c>
      <c r="H183" s="179"/>
      <c r="I183" s="179"/>
      <c r="J183" s="176"/>
    </row>
    <row r="184" spans="2:10" ht="12.75">
      <c r="B184" s="166"/>
      <c r="D184" s="166"/>
      <c r="E184" s="166"/>
      <c r="F184" s="166"/>
      <c r="H184" s="180"/>
      <c r="I184" s="179"/>
      <c r="J184" s="176"/>
    </row>
    <row r="185" spans="2:10" ht="12.75">
      <c r="B185" s="166"/>
      <c r="D185" s="166"/>
      <c r="E185" s="166"/>
      <c r="F185" s="166"/>
      <c r="H185" s="180"/>
      <c r="I185" s="179"/>
      <c r="J185" s="176"/>
    </row>
    <row r="186" spans="2:10" ht="12.75">
      <c r="B186" s="166"/>
      <c r="D186" s="166"/>
      <c r="E186" s="166"/>
      <c r="F186" s="166"/>
      <c r="H186" s="180"/>
      <c r="I186" s="179"/>
      <c r="J186" s="176"/>
    </row>
    <row r="187" spans="2:10" ht="12.75">
      <c r="B187" s="166"/>
      <c r="D187" s="166"/>
      <c r="E187" s="166"/>
      <c r="F187" s="166"/>
      <c r="H187" s="180"/>
      <c r="I187" s="179"/>
      <c r="J187" s="176"/>
    </row>
    <row r="188" spans="2:10" ht="12.75">
      <c r="B188" s="166"/>
      <c r="D188" s="166"/>
      <c r="E188" s="166"/>
      <c r="F188" s="166"/>
      <c r="H188" s="180"/>
      <c r="I188" s="181">
        <f>SUM(H184:H188)</f>
        <v>0</v>
      </c>
      <c r="J188" s="182"/>
    </row>
    <row r="189" spans="8:10" ht="12.75">
      <c r="H189" s="179"/>
      <c r="I189" s="179"/>
      <c r="J189" s="176"/>
    </row>
    <row r="190" spans="2:10" ht="12.75">
      <c r="B190" s="158" t="s">
        <v>34</v>
      </c>
      <c r="H190" s="179"/>
      <c r="I190" s="179"/>
      <c r="J190" s="176"/>
    </row>
    <row r="191" spans="2:10" ht="12.75">
      <c r="B191" s="166"/>
      <c r="D191" s="166"/>
      <c r="E191" s="166"/>
      <c r="F191" s="166"/>
      <c r="H191" s="180"/>
      <c r="I191" s="179"/>
      <c r="J191" s="176"/>
    </row>
    <row r="192" spans="2:10" ht="12.75">
      <c r="B192" s="166"/>
      <c r="D192" s="166"/>
      <c r="E192" s="166"/>
      <c r="F192" s="166"/>
      <c r="H192" s="180"/>
      <c r="I192" s="179"/>
      <c r="J192" s="176"/>
    </row>
    <row r="193" spans="2:10" ht="12.75">
      <c r="B193" s="166"/>
      <c r="D193" s="166"/>
      <c r="E193" s="166"/>
      <c r="F193" s="166"/>
      <c r="H193" s="180"/>
      <c r="I193" s="179"/>
      <c r="J193" s="176"/>
    </row>
    <row r="194" spans="2:10" ht="12.75">
      <c r="B194" s="166"/>
      <c r="D194" s="166"/>
      <c r="E194" s="166"/>
      <c r="F194" s="166"/>
      <c r="H194" s="180"/>
      <c r="I194" s="179"/>
      <c r="J194" s="176"/>
    </row>
    <row r="195" spans="2:10" ht="12.75">
      <c r="B195" s="166"/>
      <c r="D195" s="166"/>
      <c r="E195" s="166"/>
      <c r="F195" s="166"/>
      <c r="H195" s="180"/>
      <c r="I195" s="181">
        <f>SUM(H191:H195)</f>
        <v>0</v>
      </c>
      <c r="J195" s="182"/>
    </row>
    <row r="196" spans="8:10" ht="12.75">
      <c r="H196" s="191"/>
      <c r="I196" s="179"/>
      <c r="J196" s="186"/>
    </row>
    <row r="197" spans="6:10" ht="13.5" thickBot="1">
      <c r="F197" s="183" t="s">
        <v>35</v>
      </c>
      <c r="H197" s="179"/>
      <c r="I197" s="196">
        <f>SUM(I167:I195)</f>
        <v>146600</v>
      </c>
      <c r="J197" s="194"/>
    </row>
    <row r="198" spans="6:10" ht="12.75">
      <c r="F198" s="183"/>
      <c r="H198" s="179"/>
      <c r="I198" s="179"/>
      <c r="J198" s="195"/>
    </row>
    <row r="199" spans="6:10" ht="13.5" thickBot="1">
      <c r="F199" s="183" t="s">
        <v>36</v>
      </c>
      <c r="H199" s="179"/>
      <c r="I199" s="197">
        <f>SUM(I45,I75,I152,I197)</f>
        <v>1590441</v>
      </c>
      <c r="J199" s="188"/>
    </row>
    <row r="200" spans="8:10" ht="13.5" thickTop="1">
      <c r="H200" s="176"/>
      <c r="I200" s="176"/>
      <c r="J200" s="195"/>
    </row>
    <row r="201" spans="1:10" ht="13.5" thickBot="1">
      <c r="A201" s="173"/>
      <c r="B201" s="174"/>
      <c r="C201" s="174"/>
      <c r="D201" s="174"/>
      <c r="E201" s="174"/>
      <c r="F201" s="174"/>
      <c r="G201" s="174"/>
      <c r="H201" s="190"/>
      <c r="I201" s="190"/>
      <c r="J201" s="188"/>
    </row>
    <row r="202" spans="1:10" ht="13.5" thickTop="1">
      <c r="A202" s="198"/>
      <c r="B202" s="199"/>
      <c r="C202" s="199"/>
      <c r="D202" s="199"/>
      <c r="E202" s="199"/>
      <c r="F202" s="199"/>
      <c r="G202" s="199"/>
      <c r="H202" s="171"/>
      <c r="I202" s="171"/>
      <c r="J202" s="171"/>
    </row>
    <row r="203" spans="8:10" ht="12.75">
      <c r="H203" s="171"/>
      <c r="I203" s="171"/>
      <c r="J203" s="171"/>
    </row>
    <row r="205" spans="1:10" ht="12.75">
      <c r="A205" s="168" t="s">
        <v>44</v>
      </c>
      <c r="H205" s="171"/>
      <c r="I205" s="171"/>
      <c r="J205" s="169"/>
    </row>
    <row r="206" spans="8:10" ht="12.75">
      <c r="H206" s="171"/>
      <c r="I206" s="171"/>
      <c r="J206" s="171"/>
    </row>
    <row r="207" spans="1:10" ht="12.75">
      <c r="A207" s="211" t="s">
        <v>345</v>
      </c>
      <c r="B207" s="211"/>
      <c r="C207" s="211"/>
      <c r="D207" s="211"/>
      <c r="E207" s="211"/>
      <c r="F207" s="211"/>
      <c r="G207" s="211"/>
      <c r="H207" s="211"/>
      <c r="I207" s="211"/>
      <c r="J207" s="211"/>
    </row>
    <row r="208" spans="1:6" ht="12.75">
      <c r="A208" s="158"/>
      <c r="F208" s="200" t="s">
        <v>37</v>
      </c>
    </row>
    <row r="210" ht="12.75">
      <c r="A210" s="168" t="s">
        <v>380</v>
      </c>
    </row>
    <row r="212" spans="1:9" ht="12.75">
      <c r="A212" s="168" t="s">
        <v>45</v>
      </c>
      <c r="C212" s="211"/>
      <c r="D212" s="211"/>
      <c r="E212" s="211"/>
      <c r="F212" s="158" t="s">
        <v>38</v>
      </c>
      <c r="G212" s="211"/>
      <c r="H212" s="211"/>
      <c r="I212" s="159" t="s">
        <v>381</v>
      </c>
    </row>
    <row r="215" spans="8:10" ht="12.75">
      <c r="H215" s="169"/>
      <c r="I215" s="169"/>
      <c r="J215" s="169"/>
    </row>
    <row r="216" spans="8:10" ht="12.75">
      <c r="H216" s="212" t="s">
        <v>364</v>
      </c>
      <c r="I216" s="212"/>
      <c r="J216" s="212"/>
    </row>
    <row r="217" spans="8:10" ht="12.75">
      <c r="H217" s="169"/>
      <c r="I217" s="169"/>
      <c r="J217" s="169"/>
    </row>
    <row r="218" spans="8:10" ht="12.75">
      <c r="H218" s="212" t="s">
        <v>365</v>
      </c>
      <c r="I218" s="212"/>
      <c r="J218" s="212"/>
    </row>
    <row r="219" spans="8:10" ht="12.75">
      <c r="H219" s="169"/>
      <c r="I219" s="169"/>
      <c r="J219" s="169"/>
    </row>
    <row r="220" spans="8:10" ht="12.75">
      <c r="H220" s="212" t="s">
        <v>366</v>
      </c>
      <c r="I220" s="212"/>
      <c r="J220" s="212"/>
    </row>
    <row r="221" spans="8:10" ht="12.75">
      <c r="H221" s="169"/>
      <c r="I221" s="169"/>
      <c r="J221" s="169"/>
    </row>
    <row r="222" spans="8:10" ht="12.75">
      <c r="H222" s="212" t="s">
        <v>356</v>
      </c>
      <c r="I222" s="212"/>
      <c r="J222" s="212"/>
    </row>
    <row r="223" spans="8:10" ht="12.75">
      <c r="H223" s="169"/>
      <c r="I223" s="169"/>
      <c r="J223" s="169"/>
    </row>
    <row r="224" spans="8:10" ht="12.75">
      <c r="H224" s="212" t="s">
        <v>356</v>
      </c>
      <c r="I224" s="212"/>
      <c r="J224" s="212"/>
    </row>
  </sheetData>
  <sheetProtection/>
  <mergeCells count="8">
    <mergeCell ref="H222:J222"/>
    <mergeCell ref="H224:J224"/>
    <mergeCell ref="A207:J207"/>
    <mergeCell ref="C212:E212"/>
    <mergeCell ref="G212:H212"/>
    <mergeCell ref="H216:J216"/>
    <mergeCell ref="H218:J218"/>
    <mergeCell ref="H220:J220"/>
  </mergeCells>
  <printOptions horizontalCentered="1"/>
  <pageMargins left="0.375" right="0.375" top="0.5" bottom="0.5" header="0" footer="0"/>
  <pageSetup horizontalDpi="600" verticalDpi="600" orientation="portrait" paperSize="5" r:id="rId1"/>
  <rowBreaks count="2" manualBreakCount="2">
    <brk id="76" max="255" man="1"/>
    <brk id="154" max="255" man="1"/>
  </rowBreaks>
</worksheet>
</file>

<file path=xl/worksheets/sheet3.xml><?xml version="1.0" encoding="utf-8"?>
<worksheet xmlns="http://schemas.openxmlformats.org/spreadsheetml/2006/main" xmlns:r="http://schemas.openxmlformats.org/officeDocument/2006/relationships">
  <dimension ref="A1:O92"/>
  <sheetViews>
    <sheetView zoomScalePageLayoutView="0" workbookViewId="0" topLeftCell="A1">
      <selection activeCell="M19" sqref="M19"/>
    </sheetView>
  </sheetViews>
  <sheetFormatPr defaultColWidth="9.140625" defaultRowHeight="12.75"/>
  <cols>
    <col min="1" max="1" width="6.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6.7109375" style="0" customWidth="1"/>
    <col min="8" max="8" width="1.7109375" style="0" customWidth="1"/>
    <col min="9" max="9" width="6.7109375" style="0" customWidth="1"/>
    <col min="10" max="10" width="1.7109375" style="0" customWidth="1"/>
    <col min="11" max="14" width="14.7109375" style="0" customWidth="1"/>
  </cols>
  <sheetData>
    <row r="1" spans="1:14" s="10" customFormat="1" ht="9.75" customHeight="1">
      <c r="A1" s="9" t="s">
        <v>39</v>
      </c>
      <c r="N1" s="11" t="s">
        <v>46</v>
      </c>
    </row>
    <row r="2" spans="1:14" s="10" customFormat="1" ht="9.75" customHeight="1">
      <c r="A2" s="9" t="s">
        <v>47</v>
      </c>
      <c r="N2" s="12"/>
    </row>
    <row r="3" spans="1:10" ht="12.75">
      <c r="A3" s="13" t="s">
        <v>331</v>
      </c>
      <c r="C3" s="15">
        <v>2011</v>
      </c>
      <c r="E3" s="15">
        <v>45</v>
      </c>
      <c r="G3" s="15" t="s">
        <v>327</v>
      </c>
      <c r="I3" s="14"/>
      <c r="J3" s="16"/>
    </row>
    <row r="4" spans="1:10" ht="12.75">
      <c r="A4" s="17" t="s">
        <v>48</v>
      </c>
      <c r="B4" s="18"/>
      <c r="C4" s="18" t="s">
        <v>49</v>
      </c>
      <c r="D4" s="1"/>
      <c r="E4" s="18" t="s">
        <v>50</v>
      </c>
      <c r="F4" s="18"/>
      <c r="G4" s="18" t="s">
        <v>51</v>
      </c>
      <c r="H4" s="18"/>
      <c r="I4" s="18" t="s">
        <v>52</v>
      </c>
      <c r="J4" s="18"/>
    </row>
    <row r="5" spans="1:14" ht="12.75">
      <c r="A5" s="19" t="s">
        <v>346</v>
      </c>
      <c r="M5" s="141" t="s">
        <v>328</v>
      </c>
      <c r="N5" s="11" t="s">
        <v>329</v>
      </c>
    </row>
    <row r="6" ht="9.75" customHeight="1">
      <c r="A6" s="20"/>
    </row>
    <row r="7" spans="1:14" ht="11.25" customHeight="1">
      <c r="A7" s="21" t="s">
        <v>330</v>
      </c>
      <c r="B7" s="6"/>
      <c r="C7" s="6"/>
      <c r="D7" s="6"/>
      <c r="E7" s="6"/>
      <c r="F7" s="22"/>
      <c r="G7" s="6"/>
      <c r="H7" s="6"/>
      <c r="I7" s="6"/>
      <c r="J7" s="6"/>
      <c r="K7" s="6"/>
      <c r="L7" s="6"/>
      <c r="M7" s="6"/>
      <c r="N7" s="6"/>
    </row>
    <row r="8" spans="1:14" ht="11.25" customHeight="1">
      <c r="A8" s="21" t="s">
        <v>53</v>
      </c>
      <c r="B8" s="6"/>
      <c r="C8" s="6"/>
      <c r="D8" s="6"/>
      <c r="E8" s="6"/>
      <c r="F8" s="6"/>
      <c r="G8" s="6"/>
      <c r="H8" s="6"/>
      <c r="I8" s="6"/>
      <c r="J8" s="6"/>
      <c r="K8" s="6"/>
      <c r="L8" s="6"/>
      <c r="M8" s="6"/>
      <c r="N8" s="6"/>
    </row>
    <row r="9" spans="1:14" ht="11.25" customHeight="1">
      <c r="A9" s="23" t="s">
        <v>382</v>
      </c>
      <c r="B9" s="6"/>
      <c r="C9" s="6"/>
      <c r="D9" s="6"/>
      <c r="E9" s="6"/>
      <c r="F9" s="6"/>
      <c r="G9" s="6"/>
      <c r="H9" s="6"/>
      <c r="I9" s="6"/>
      <c r="J9" s="6"/>
      <c r="K9" s="6"/>
      <c r="L9" s="6"/>
      <c r="M9" s="6"/>
      <c r="N9" s="6"/>
    </row>
    <row r="10" spans="1:14" ht="9.75" customHeight="1" thickBot="1">
      <c r="A10" s="24"/>
      <c r="B10" s="24"/>
      <c r="C10" s="24"/>
      <c r="D10" s="24"/>
      <c r="E10" s="24"/>
      <c r="F10" s="24"/>
      <c r="G10" s="24"/>
      <c r="H10" s="24"/>
      <c r="I10" s="24"/>
      <c r="J10" s="24"/>
      <c r="K10" s="24"/>
      <c r="L10" s="24"/>
      <c r="M10" s="24"/>
      <c r="N10" s="24"/>
    </row>
    <row r="11" spans="1:14" ht="12" customHeight="1" thickTop="1">
      <c r="A11" s="20"/>
      <c r="K11" s="25" t="s">
        <v>54</v>
      </c>
      <c r="L11" s="26"/>
      <c r="M11" s="26"/>
      <c r="N11" s="26"/>
    </row>
    <row r="12" spans="1:14" ht="9.75" customHeight="1">
      <c r="A12" s="20"/>
      <c r="K12" s="27" t="s">
        <v>55</v>
      </c>
      <c r="L12" s="27" t="s">
        <v>56</v>
      </c>
      <c r="M12" s="27" t="s">
        <v>57</v>
      </c>
      <c r="N12" s="96" t="s">
        <v>56</v>
      </c>
    </row>
    <row r="13" spans="1:14" ht="9.75" customHeight="1">
      <c r="A13" s="20"/>
      <c r="K13" s="142">
        <v>40360</v>
      </c>
      <c r="L13" s="29" t="s">
        <v>58</v>
      </c>
      <c r="M13" s="27" t="s">
        <v>383</v>
      </c>
      <c r="N13" s="144" t="s">
        <v>58</v>
      </c>
    </row>
    <row r="14" spans="1:14" ht="9.75" customHeight="1">
      <c r="A14" s="20"/>
      <c r="K14" s="27" t="s">
        <v>59</v>
      </c>
      <c r="L14" s="29" t="s">
        <v>60</v>
      </c>
      <c r="M14" s="27" t="s">
        <v>59</v>
      </c>
      <c r="N14" s="144" t="s">
        <v>60</v>
      </c>
    </row>
    <row r="15" spans="1:14" ht="9.75" customHeight="1">
      <c r="A15" s="20"/>
      <c r="K15" s="143">
        <v>40543</v>
      </c>
      <c r="L15" s="31" t="s">
        <v>61</v>
      </c>
      <c r="M15" s="30" t="s">
        <v>384</v>
      </c>
      <c r="N15" s="145" t="s">
        <v>61</v>
      </c>
    </row>
    <row r="16" spans="1:14" ht="12.75" customHeight="1">
      <c r="A16" s="32" t="s">
        <v>62</v>
      </c>
      <c r="B16" s="33"/>
      <c r="K16" s="34"/>
      <c r="L16" s="34"/>
      <c r="M16" s="34"/>
      <c r="N16" s="35"/>
    </row>
    <row r="17" spans="1:14" ht="12.75" customHeight="1">
      <c r="A17" s="17" t="s">
        <v>63</v>
      </c>
      <c r="B17" s="1" t="s">
        <v>64</v>
      </c>
      <c r="C17" s="1"/>
      <c r="D17" s="1"/>
      <c r="E17" s="1"/>
      <c r="F17" s="1"/>
      <c r="G17" s="1"/>
      <c r="H17" s="1"/>
      <c r="I17" s="11"/>
      <c r="J17" s="11" t="s">
        <v>65</v>
      </c>
      <c r="K17" s="36"/>
      <c r="L17" s="36"/>
      <c r="M17" s="36"/>
      <c r="N17" s="37"/>
    </row>
    <row r="18" spans="1:14" ht="12.75" customHeight="1">
      <c r="A18" s="17" t="s">
        <v>66</v>
      </c>
      <c r="B18" s="1" t="s">
        <v>67</v>
      </c>
      <c r="C18" s="1"/>
      <c r="D18" s="1"/>
      <c r="E18" s="1"/>
      <c r="F18" s="1"/>
      <c r="I18" s="11"/>
      <c r="J18" s="11" t="s">
        <v>65</v>
      </c>
      <c r="K18" s="36">
        <v>22412</v>
      </c>
      <c r="L18" s="36"/>
      <c r="M18" s="36">
        <v>22412</v>
      </c>
      <c r="N18" s="37"/>
    </row>
    <row r="19" spans="1:14" ht="12.75" customHeight="1">
      <c r="A19" s="17" t="s">
        <v>68</v>
      </c>
      <c r="B19" s="1" t="s">
        <v>69</v>
      </c>
      <c r="I19" s="11"/>
      <c r="J19" s="11" t="s">
        <v>65</v>
      </c>
      <c r="K19" s="36"/>
      <c r="L19" s="36"/>
      <c r="M19" s="36"/>
      <c r="N19" s="37"/>
    </row>
    <row r="20" spans="1:14" ht="12.75" customHeight="1">
      <c r="A20" s="17" t="s">
        <v>70</v>
      </c>
      <c r="B20" s="1" t="s">
        <v>71</v>
      </c>
      <c r="I20" s="11"/>
      <c r="J20" s="11" t="s">
        <v>65</v>
      </c>
      <c r="K20" s="36"/>
      <c r="L20" s="36"/>
      <c r="M20" s="38" t="s">
        <v>72</v>
      </c>
      <c r="N20" s="37"/>
    </row>
    <row r="21" spans="1:14" ht="12.75" customHeight="1">
      <c r="A21" s="17" t="s">
        <v>73</v>
      </c>
      <c r="B21" s="1" t="s">
        <v>74</v>
      </c>
      <c r="I21" s="11"/>
      <c r="J21" s="11" t="s">
        <v>65</v>
      </c>
      <c r="K21" s="36"/>
      <c r="L21" s="36"/>
      <c r="M21" s="36"/>
      <c r="N21" s="37"/>
    </row>
    <row r="22" spans="1:14" ht="12.75" customHeight="1">
      <c r="A22" s="17" t="s">
        <v>75</v>
      </c>
      <c r="B22" s="1" t="s">
        <v>76</v>
      </c>
      <c r="I22" s="11"/>
      <c r="J22" s="11" t="s">
        <v>65</v>
      </c>
      <c r="K22" s="36"/>
      <c r="L22" s="36"/>
      <c r="M22" s="36"/>
      <c r="N22" s="39"/>
    </row>
    <row r="23" spans="1:14" ht="12.75" customHeight="1">
      <c r="A23" s="17" t="s">
        <v>77</v>
      </c>
      <c r="B23" s="1" t="s">
        <v>78</v>
      </c>
      <c r="I23" s="11"/>
      <c r="J23" s="11" t="s">
        <v>65</v>
      </c>
      <c r="K23" s="36"/>
      <c r="L23" s="36"/>
      <c r="M23" s="36"/>
      <c r="N23" s="39"/>
    </row>
    <row r="24" spans="1:14" ht="12.75" customHeight="1">
      <c r="A24" s="17" t="s">
        <v>79</v>
      </c>
      <c r="B24" s="1" t="s">
        <v>80</v>
      </c>
      <c r="I24" s="11"/>
      <c r="J24" s="11" t="s">
        <v>65</v>
      </c>
      <c r="K24" s="36"/>
      <c r="L24" s="36"/>
      <c r="M24" s="36"/>
      <c r="N24" s="39"/>
    </row>
    <row r="25" spans="1:14" ht="9" customHeight="1">
      <c r="A25" s="19"/>
      <c r="B25" s="1"/>
      <c r="C25" s="1"/>
      <c r="D25" s="1"/>
      <c r="E25" s="1"/>
      <c r="F25" s="1"/>
      <c r="G25" s="1"/>
      <c r="H25" s="1"/>
      <c r="I25" s="1"/>
      <c r="J25" s="11" t="s">
        <v>65</v>
      </c>
      <c r="K25" s="40"/>
      <c r="L25" s="40"/>
      <c r="M25" s="40"/>
      <c r="N25" s="41"/>
    </row>
    <row r="26" spans="1:14" ht="12.75" customHeight="1">
      <c r="A26" s="32" t="s">
        <v>81</v>
      </c>
      <c r="B26" s="1"/>
      <c r="C26" s="1"/>
      <c r="D26" s="1"/>
      <c r="E26" s="1"/>
      <c r="F26" s="1"/>
      <c r="G26" s="1"/>
      <c r="H26" s="1"/>
      <c r="I26" s="1"/>
      <c r="J26" s="11" t="s">
        <v>65</v>
      </c>
      <c r="K26" s="40"/>
      <c r="L26" s="40"/>
      <c r="M26" s="40"/>
      <c r="N26" s="41"/>
    </row>
    <row r="27" spans="1:14" ht="12.75" customHeight="1">
      <c r="A27" s="17" t="s">
        <v>82</v>
      </c>
      <c r="B27" s="1" t="s">
        <v>83</v>
      </c>
      <c r="D27" s="1"/>
      <c r="J27" s="11" t="s">
        <v>65</v>
      </c>
      <c r="K27" s="36"/>
      <c r="L27" s="36"/>
      <c r="M27" s="36"/>
      <c r="N27" s="37"/>
    </row>
    <row r="28" spans="1:14" ht="12.75" customHeight="1">
      <c r="A28" s="42" t="s">
        <v>84</v>
      </c>
      <c r="B28" s="16" t="s">
        <v>85</v>
      </c>
      <c r="C28" s="16"/>
      <c r="D28" s="16"/>
      <c r="E28" s="16"/>
      <c r="F28" s="16"/>
      <c r="G28" s="4"/>
      <c r="H28" s="16"/>
      <c r="I28" s="4"/>
      <c r="J28" s="11" t="s">
        <v>65</v>
      </c>
      <c r="K28" s="36"/>
      <c r="L28" s="36"/>
      <c r="M28" s="36"/>
      <c r="N28" s="37"/>
    </row>
    <row r="29" spans="1:14" ht="12.75" customHeight="1">
      <c r="A29" s="43"/>
      <c r="B29" s="1"/>
      <c r="C29" s="14"/>
      <c r="D29" s="14"/>
      <c r="E29" s="14"/>
      <c r="F29" s="14"/>
      <c r="G29" t="s">
        <v>86</v>
      </c>
      <c r="H29" s="16"/>
      <c r="J29" s="11" t="s">
        <v>65</v>
      </c>
      <c r="K29" s="36"/>
      <c r="L29" s="36"/>
      <c r="M29" s="36"/>
      <c r="N29" s="37"/>
    </row>
    <row r="30" spans="1:14" ht="12.75" customHeight="1">
      <c r="A30" s="43"/>
      <c r="B30" s="1"/>
      <c r="C30" s="14"/>
      <c r="D30" s="14"/>
      <c r="E30" s="14"/>
      <c r="F30" s="14"/>
      <c r="G30" t="s">
        <v>86</v>
      </c>
      <c r="H30" s="16"/>
      <c r="J30" s="11" t="s">
        <v>65</v>
      </c>
      <c r="K30" s="36"/>
      <c r="L30" s="36"/>
      <c r="M30" s="36"/>
      <c r="N30" s="37"/>
    </row>
    <row r="31" spans="1:14" ht="12.75" customHeight="1">
      <c r="A31" s="17" t="s">
        <v>87</v>
      </c>
      <c r="B31" s="1" t="s">
        <v>88</v>
      </c>
      <c r="C31" s="1"/>
      <c r="D31" s="1"/>
      <c r="J31" s="11" t="s">
        <v>65</v>
      </c>
      <c r="K31" s="36"/>
      <c r="L31" s="36"/>
      <c r="M31" s="36"/>
      <c r="N31" s="37"/>
    </row>
    <row r="32" spans="1:14" ht="12.75" customHeight="1">
      <c r="A32" s="43"/>
      <c r="B32" s="1"/>
      <c r="C32" s="14"/>
      <c r="D32" s="14"/>
      <c r="E32" s="14"/>
      <c r="F32" s="14"/>
      <c r="G32" t="s">
        <v>86</v>
      </c>
      <c r="H32" s="16"/>
      <c r="J32" s="11" t="s">
        <v>65</v>
      </c>
      <c r="K32" s="36"/>
      <c r="L32" s="36"/>
      <c r="M32" s="36"/>
      <c r="N32" s="37"/>
    </row>
    <row r="33" spans="1:14" ht="12.75" customHeight="1">
      <c r="A33" s="43"/>
      <c r="B33" s="1"/>
      <c r="C33" s="14"/>
      <c r="D33" s="14"/>
      <c r="E33" s="14"/>
      <c r="F33" s="14"/>
      <c r="G33" t="s">
        <v>86</v>
      </c>
      <c r="H33" s="16"/>
      <c r="J33" s="11" t="s">
        <v>65</v>
      </c>
      <c r="K33" s="36"/>
      <c r="L33" s="36"/>
      <c r="M33" s="36"/>
      <c r="N33" s="37"/>
    </row>
    <row r="34" spans="1:14" ht="12.75" customHeight="1">
      <c r="A34" s="43"/>
      <c r="B34" s="1"/>
      <c r="C34" s="14"/>
      <c r="D34" s="14"/>
      <c r="E34" s="14"/>
      <c r="F34" s="14"/>
      <c r="G34" t="s">
        <v>86</v>
      </c>
      <c r="H34" s="16"/>
      <c r="J34" s="11" t="s">
        <v>65</v>
      </c>
      <c r="K34" s="36"/>
      <c r="L34" s="36"/>
      <c r="M34" s="36"/>
      <c r="N34" s="37"/>
    </row>
    <row r="35" spans="1:14" ht="12.75" customHeight="1">
      <c r="A35" s="17" t="s">
        <v>89</v>
      </c>
      <c r="B35" s="1" t="s">
        <v>90</v>
      </c>
      <c r="C35" s="1"/>
      <c r="D35" s="1"/>
      <c r="E35" s="1"/>
      <c r="F35" s="1"/>
      <c r="J35" s="11" t="s">
        <v>65</v>
      </c>
      <c r="K35" s="36"/>
      <c r="L35" s="36"/>
      <c r="M35" s="36"/>
      <c r="N35" s="37"/>
    </row>
    <row r="36" spans="1:14" ht="9" customHeight="1">
      <c r="A36" s="19"/>
      <c r="B36" s="1"/>
      <c r="C36" s="1"/>
      <c r="D36" s="1"/>
      <c r="E36" s="1"/>
      <c r="F36" s="1"/>
      <c r="G36" s="1"/>
      <c r="H36" s="1"/>
      <c r="J36" s="11" t="s">
        <v>65</v>
      </c>
      <c r="K36" s="40"/>
      <c r="L36" s="40"/>
      <c r="M36" s="40"/>
      <c r="N36" s="41"/>
    </row>
    <row r="37" spans="1:14" ht="12.75" customHeight="1">
      <c r="A37" s="32" t="s">
        <v>91</v>
      </c>
      <c r="B37" s="1"/>
      <c r="C37" s="1"/>
      <c r="D37" s="1"/>
      <c r="E37" s="1"/>
      <c r="F37" s="1"/>
      <c r="G37" s="1"/>
      <c r="H37" s="1"/>
      <c r="J37" s="11" t="s">
        <v>65</v>
      </c>
      <c r="K37" s="40"/>
      <c r="L37" s="40"/>
      <c r="M37" s="40"/>
      <c r="N37" s="41"/>
    </row>
    <row r="38" spans="1:14" ht="12.75" customHeight="1">
      <c r="A38" s="17" t="s">
        <v>92</v>
      </c>
      <c r="B38" s="1" t="s">
        <v>93</v>
      </c>
      <c r="C38" s="1"/>
      <c r="D38" s="1"/>
      <c r="E38" s="1"/>
      <c r="F38" s="1"/>
      <c r="G38" s="1"/>
      <c r="H38" s="1"/>
      <c r="J38" s="11" t="s">
        <v>65</v>
      </c>
      <c r="K38" s="36"/>
      <c r="L38" s="36"/>
      <c r="M38" s="36"/>
      <c r="N38" s="37"/>
    </row>
    <row r="39" spans="1:15" ht="12.75" customHeight="1">
      <c r="A39" s="17" t="s">
        <v>94</v>
      </c>
      <c r="B39" s="1" t="s">
        <v>95</v>
      </c>
      <c r="C39" s="1"/>
      <c r="D39" s="1"/>
      <c r="E39" s="1"/>
      <c r="F39" s="1"/>
      <c r="G39" s="1"/>
      <c r="H39" s="1"/>
      <c r="J39" s="11" t="s">
        <v>65</v>
      </c>
      <c r="K39" s="44"/>
      <c r="L39" s="44"/>
      <c r="M39" s="44"/>
      <c r="N39" s="44"/>
      <c r="O39" s="1"/>
    </row>
    <row r="40" spans="1:14" ht="12.75" customHeight="1">
      <c r="A40" s="17" t="s">
        <v>96</v>
      </c>
      <c r="B40" s="1" t="s">
        <v>97</v>
      </c>
      <c r="C40" s="1"/>
      <c r="D40" s="1"/>
      <c r="E40" s="1"/>
      <c r="F40" s="1"/>
      <c r="G40" s="1"/>
      <c r="H40" s="1"/>
      <c r="J40" s="11" t="s">
        <v>65</v>
      </c>
      <c r="K40" s="36"/>
      <c r="L40" s="36"/>
      <c r="M40" s="36"/>
      <c r="N40" s="37"/>
    </row>
    <row r="41" spans="1:14" ht="12.75" customHeight="1">
      <c r="A41" s="17" t="s">
        <v>98</v>
      </c>
      <c r="B41" s="1" t="s">
        <v>99</v>
      </c>
      <c r="C41" s="1"/>
      <c r="D41" s="1"/>
      <c r="E41" s="1"/>
      <c r="J41" s="11" t="s">
        <v>65</v>
      </c>
      <c r="K41" s="36"/>
      <c r="L41" s="36"/>
      <c r="M41" s="36"/>
      <c r="N41" s="37"/>
    </row>
    <row r="42" spans="1:14" ht="12.75" customHeight="1">
      <c r="A42" s="17" t="s">
        <v>100</v>
      </c>
      <c r="B42" s="1" t="s">
        <v>101</v>
      </c>
      <c r="C42" s="1"/>
      <c r="D42" s="1"/>
      <c r="E42" s="1"/>
      <c r="F42" s="1"/>
      <c r="J42" s="11" t="s">
        <v>65</v>
      </c>
      <c r="K42" s="36"/>
      <c r="L42" s="36"/>
      <c r="M42" s="36"/>
      <c r="N42" s="37"/>
    </row>
    <row r="43" spans="1:14" ht="12.75" customHeight="1">
      <c r="A43" s="17" t="s">
        <v>102</v>
      </c>
      <c r="B43" s="1" t="s">
        <v>103</v>
      </c>
      <c r="C43" s="1"/>
      <c r="D43" s="1"/>
      <c r="E43" s="1"/>
      <c r="F43" s="1"/>
      <c r="G43" s="1"/>
      <c r="H43" s="1"/>
      <c r="J43" s="11" t="s">
        <v>65</v>
      </c>
      <c r="K43" s="36"/>
      <c r="L43" s="36"/>
      <c r="M43" s="36"/>
      <c r="N43" s="37"/>
    </row>
    <row r="44" spans="1:14" ht="12.75" customHeight="1">
      <c r="A44" s="17" t="s">
        <v>104</v>
      </c>
      <c r="B44" s="1" t="s">
        <v>105</v>
      </c>
      <c r="C44" s="1"/>
      <c r="D44" s="1"/>
      <c r="E44" s="1"/>
      <c r="F44" s="1"/>
      <c r="G44" s="1"/>
      <c r="H44" s="1"/>
      <c r="J44" s="11" t="s">
        <v>65</v>
      </c>
      <c r="K44" s="36"/>
      <c r="L44" s="36"/>
      <c r="M44" s="36"/>
      <c r="N44" s="37"/>
    </row>
    <row r="45" spans="1:14" ht="12.75" customHeight="1">
      <c r="A45" s="17" t="s">
        <v>106</v>
      </c>
      <c r="B45" s="1" t="s">
        <v>107</v>
      </c>
      <c r="C45" s="1"/>
      <c r="D45" s="1"/>
      <c r="E45" s="1"/>
      <c r="J45" s="11" t="s">
        <v>65</v>
      </c>
      <c r="K45" s="36"/>
      <c r="L45" s="36"/>
      <c r="M45" s="36"/>
      <c r="N45" s="37"/>
    </row>
    <row r="46" spans="1:14" ht="12.75" customHeight="1">
      <c r="A46" s="17" t="s">
        <v>108</v>
      </c>
      <c r="B46" s="1" t="s">
        <v>109</v>
      </c>
      <c r="C46" s="1"/>
      <c r="D46" s="1"/>
      <c r="E46" s="1"/>
      <c r="F46" s="1"/>
      <c r="J46" s="11" t="s">
        <v>65</v>
      </c>
      <c r="K46" s="36"/>
      <c r="L46" s="36"/>
      <c r="M46" s="36"/>
      <c r="N46" s="37"/>
    </row>
    <row r="47" spans="1:14" ht="12.75" customHeight="1">
      <c r="A47" s="17" t="s">
        <v>110</v>
      </c>
      <c r="B47" s="1" t="s">
        <v>111</v>
      </c>
      <c r="C47" s="1"/>
      <c r="D47" s="1"/>
      <c r="E47" s="1"/>
      <c r="F47" s="1"/>
      <c r="J47" s="11" t="s">
        <v>65</v>
      </c>
      <c r="K47" s="36"/>
      <c r="L47" s="36"/>
      <c r="M47" s="36"/>
      <c r="N47" s="37"/>
    </row>
    <row r="48" spans="1:14" ht="12.75" customHeight="1">
      <c r="A48" s="17" t="s">
        <v>112</v>
      </c>
      <c r="B48" s="1" t="s">
        <v>113</v>
      </c>
      <c r="C48" s="1"/>
      <c r="D48" s="1"/>
      <c r="E48" s="1"/>
      <c r="F48" s="1"/>
      <c r="J48" s="11" t="s">
        <v>65</v>
      </c>
      <c r="K48" s="36"/>
      <c r="L48" s="36"/>
      <c r="M48" s="36"/>
      <c r="N48" s="37"/>
    </row>
    <row r="49" spans="1:14" ht="9.75" customHeight="1">
      <c r="A49" s="17"/>
      <c r="B49" s="1"/>
      <c r="C49" s="1"/>
      <c r="D49" s="1"/>
      <c r="E49" s="1"/>
      <c r="F49" s="1"/>
      <c r="G49" s="1"/>
      <c r="H49" s="1"/>
      <c r="J49" s="11" t="s">
        <v>65</v>
      </c>
      <c r="K49" s="40"/>
      <c r="L49" s="40"/>
      <c r="M49" s="40"/>
      <c r="N49" s="41"/>
    </row>
    <row r="50" spans="1:14" ht="12.75" customHeight="1">
      <c r="A50" s="32" t="s">
        <v>114</v>
      </c>
      <c r="B50" s="1"/>
      <c r="C50" s="1"/>
      <c r="D50" s="1"/>
      <c r="E50" s="1"/>
      <c r="F50" s="1"/>
      <c r="G50" s="1"/>
      <c r="H50" s="1"/>
      <c r="J50" s="11" t="s">
        <v>65</v>
      </c>
      <c r="K50" s="40"/>
      <c r="L50" s="40"/>
      <c r="M50" s="40"/>
      <c r="N50" s="41"/>
    </row>
    <row r="51" spans="1:14" ht="12.75" customHeight="1">
      <c r="A51" s="17" t="s">
        <v>115</v>
      </c>
      <c r="B51" s="1" t="s">
        <v>116</v>
      </c>
      <c r="C51" s="1"/>
      <c r="D51" s="1"/>
      <c r="E51" s="1"/>
      <c r="J51" s="11" t="s">
        <v>65</v>
      </c>
      <c r="K51" s="36"/>
      <c r="L51" s="36"/>
      <c r="M51" s="36"/>
      <c r="N51" s="37"/>
    </row>
    <row r="52" spans="1:14" ht="12.75" customHeight="1">
      <c r="A52" s="17" t="s">
        <v>117</v>
      </c>
      <c r="B52" s="1" t="s">
        <v>118</v>
      </c>
      <c r="C52" s="1"/>
      <c r="D52" s="1"/>
      <c r="E52" s="1"/>
      <c r="J52" s="11" t="s">
        <v>65</v>
      </c>
      <c r="K52" s="36"/>
      <c r="L52" s="36"/>
      <c r="M52" s="36"/>
      <c r="N52" s="37"/>
    </row>
    <row r="53" spans="1:14" ht="9.75" customHeight="1">
      <c r="A53" s="45"/>
      <c r="B53" s="1"/>
      <c r="C53" s="1"/>
      <c r="D53" s="1"/>
      <c r="E53" s="1"/>
      <c r="F53" s="1"/>
      <c r="G53" s="1"/>
      <c r="H53" s="1"/>
      <c r="J53" s="11" t="s">
        <v>65</v>
      </c>
      <c r="K53" s="40"/>
      <c r="L53" s="40"/>
      <c r="M53" s="40"/>
      <c r="N53" s="41"/>
    </row>
    <row r="54" spans="1:14" ht="12.75" customHeight="1">
      <c r="A54" s="32" t="s">
        <v>119</v>
      </c>
      <c r="B54" s="1"/>
      <c r="C54" s="1"/>
      <c r="D54" s="1"/>
      <c r="E54" s="1"/>
      <c r="F54" s="1"/>
      <c r="G54" s="1"/>
      <c r="H54" s="1"/>
      <c r="J54" s="11" t="s">
        <v>65</v>
      </c>
      <c r="K54" s="40"/>
      <c r="L54" s="40"/>
      <c r="M54" s="40"/>
      <c r="N54" s="41"/>
    </row>
    <row r="55" spans="1:14" ht="12.75" customHeight="1">
      <c r="A55" s="17" t="s">
        <v>120</v>
      </c>
      <c r="B55" s="1" t="s">
        <v>121</v>
      </c>
      <c r="C55" s="1"/>
      <c r="D55" s="1"/>
      <c r="E55" s="1"/>
      <c r="J55" s="11" t="s">
        <v>65</v>
      </c>
      <c r="K55" s="36"/>
      <c r="L55" s="36"/>
      <c r="M55" s="36"/>
      <c r="N55" s="37"/>
    </row>
    <row r="56" spans="1:14" ht="12.75" customHeight="1">
      <c r="A56" s="17" t="s">
        <v>122</v>
      </c>
      <c r="B56" s="1" t="s">
        <v>123</v>
      </c>
      <c r="C56" s="1"/>
      <c r="D56" s="1"/>
      <c r="E56" s="1"/>
      <c r="J56" s="11" t="s">
        <v>65</v>
      </c>
      <c r="K56" s="36"/>
      <c r="L56" s="36"/>
      <c r="M56" s="36"/>
      <c r="N56" s="37"/>
    </row>
    <row r="57" spans="1:14" ht="9.75" customHeight="1">
      <c r="A57" s="17"/>
      <c r="B57" s="1"/>
      <c r="C57" s="1"/>
      <c r="D57" s="1"/>
      <c r="E57" s="1"/>
      <c r="F57" s="1"/>
      <c r="G57" s="1"/>
      <c r="H57" s="1"/>
      <c r="J57" s="11" t="s">
        <v>65</v>
      </c>
      <c r="K57" s="40"/>
      <c r="L57" s="40"/>
      <c r="M57" s="40"/>
      <c r="N57" s="41"/>
    </row>
    <row r="58" spans="1:14" ht="12.75" customHeight="1">
      <c r="A58" s="32" t="s">
        <v>124</v>
      </c>
      <c r="B58" s="1"/>
      <c r="C58" s="1"/>
      <c r="D58" s="1"/>
      <c r="E58" s="1"/>
      <c r="F58" s="1"/>
      <c r="G58" s="1"/>
      <c r="H58" s="1"/>
      <c r="J58" s="11" t="s">
        <v>65</v>
      </c>
      <c r="K58" s="40"/>
      <c r="L58" s="40"/>
      <c r="M58" s="40"/>
      <c r="N58" s="41"/>
    </row>
    <row r="59" spans="1:14" ht="12.75" customHeight="1">
      <c r="A59" s="17" t="s">
        <v>125</v>
      </c>
      <c r="B59" s="1" t="s">
        <v>126</v>
      </c>
      <c r="C59" s="1"/>
      <c r="D59" s="1"/>
      <c r="E59" s="1"/>
      <c r="J59" s="11" t="s">
        <v>65</v>
      </c>
      <c r="K59" s="36">
        <v>500</v>
      </c>
      <c r="L59" s="36"/>
      <c r="M59" s="36">
        <v>1000</v>
      </c>
      <c r="N59" s="37"/>
    </row>
    <row r="60" spans="1:14" ht="12.75" customHeight="1">
      <c r="A60" s="17" t="s">
        <v>127</v>
      </c>
      <c r="B60" s="1" t="s">
        <v>128</v>
      </c>
      <c r="C60" s="1"/>
      <c r="D60" s="1"/>
      <c r="E60" s="1"/>
      <c r="J60" s="11" t="s">
        <v>65</v>
      </c>
      <c r="K60" s="36"/>
      <c r="L60" s="36"/>
      <c r="M60" s="36"/>
      <c r="N60" s="37"/>
    </row>
    <row r="61" spans="1:14" ht="12.75" customHeight="1">
      <c r="A61" s="17" t="s">
        <v>129</v>
      </c>
      <c r="B61" s="1" t="s">
        <v>130</v>
      </c>
      <c r="C61" s="1"/>
      <c r="D61" s="1"/>
      <c r="E61" s="1"/>
      <c r="J61" s="11" t="s">
        <v>65</v>
      </c>
      <c r="K61" s="46"/>
      <c r="L61" s="46"/>
      <c r="M61" s="46"/>
      <c r="N61" s="39"/>
    </row>
    <row r="62" spans="1:14" ht="9.75" customHeight="1">
      <c r="A62" s="17"/>
      <c r="B62" s="1"/>
      <c r="C62" s="1"/>
      <c r="D62" s="1"/>
      <c r="E62" s="1"/>
      <c r="F62" s="1"/>
      <c r="G62" s="1"/>
      <c r="H62" s="1"/>
      <c r="J62" s="11" t="s">
        <v>65</v>
      </c>
      <c r="K62" s="40"/>
      <c r="L62" s="40"/>
      <c r="M62" s="40"/>
      <c r="N62" s="41"/>
    </row>
    <row r="63" spans="1:14" ht="12.75" customHeight="1">
      <c r="A63" s="32" t="s">
        <v>131</v>
      </c>
      <c r="B63" s="1"/>
      <c r="C63" s="1"/>
      <c r="D63" s="1"/>
      <c r="E63" s="1"/>
      <c r="F63" s="1"/>
      <c r="G63" s="1"/>
      <c r="H63" s="1"/>
      <c r="J63" s="11" t="s">
        <v>65</v>
      </c>
      <c r="K63" s="40"/>
      <c r="L63" s="40"/>
      <c r="M63" s="40"/>
      <c r="N63" s="41"/>
    </row>
    <row r="64" spans="1:14" ht="12.75" customHeight="1">
      <c r="A64" s="19" t="s">
        <v>132</v>
      </c>
      <c r="B64" s="1" t="s">
        <v>133</v>
      </c>
      <c r="C64" s="1"/>
      <c r="D64" s="1"/>
      <c r="E64" s="1"/>
      <c r="J64" s="11" t="s">
        <v>65</v>
      </c>
      <c r="K64" s="36"/>
      <c r="L64" s="36"/>
      <c r="M64" s="36"/>
      <c r="N64" s="37"/>
    </row>
    <row r="65" spans="1:14" ht="12.75" customHeight="1">
      <c r="A65" s="19" t="s">
        <v>134</v>
      </c>
      <c r="B65" s="1" t="s">
        <v>135</v>
      </c>
      <c r="C65" s="1"/>
      <c r="D65" s="1"/>
      <c r="E65" s="1"/>
      <c r="J65" s="11" t="s">
        <v>65</v>
      </c>
      <c r="K65" s="36"/>
      <c r="L65" s="36"/>
      <c r="M65" s="36"/>
      <c r="N65" s="37"/>
    </row>
    <row r="66" spans="1:14" ht="12.75" customHeight="1">
      <c r="A66" s="19" t="s">
        <v>136</v>
      </c>
      <c r="B66" s="1" t="s">
        <v>137</v>
      </c>
      <c r="C66" s="1"/>
      <c r="D66" s="1"/>
      <c r="E66" s="1"/>
      <c r="F66" s="1"/>
      <c r="J66" s="11" t="s">
        <v>65</v>
      </c>
      <c r="K66" s="36"/>
      <c r="L66" s="36"/>
      <c r="M66" s="36"/>
      <c r="N66" s="37"/>
    </row>
    <row r="67" spans="1:14" ht="12.75" customHeight="1">
      <c r="A67" s="43"/>
      <c r="B67" s="1"/>
      <c r="C67" s="14" t="s">
        <v>388</v>
      </c>
      <c r="D67" s="14"/>
      <c r="E67" s="14"/>
      <c r="F67" s="14"/>
      <c r="G67" s="2"/>
      <c r="H67" s="4" t="s">
        <v>138</v>
      </c>
      <c r="J67" s="11" t="s">
        <v>65</v>
      </c>
      <c r="K67" s="36"/>
      <c r="L67" s="36"/>
      <c r="M67" s="36">
        <f>ROUND(2308889/2,0)-4445</f>
        <v>1150000</v>
      </c>
      <c r="N67" s="37"/>
    </row>
    <row r="68" spans="1:14" ht="12.75" customHeight="1">
      <c r="A68" s="43"/>
      <c r="B68" s="1"/>
      <c r="C68" s="14" t="s">
        <v>375</v>
      </c>
      <c r="D68" s="14"/>
      <c r="E68" s="14"/>
      <c r="F68" s="14"/>
      <c r="G68" s="2"/>
      <c r="H68" s="4" t="s">
        <v>138</v>
      </c>
      <c r="J68" s="11" t="s">
        <v>65</v>
      </c>
      <c r="K68" s="36">
        <v>350000</v>
      </c>
      <c r="L68" s="36"/>
      <c r="M68" s="36"/>
      <c r="N68" s="37"/>
    </row>
    <row r="69" spans="1:14" ht="12.75" customHeight="1">
      <c r="A69" s="43"/>
      <c r="B69" s="1"/>
      <c r="C69" s="14"/>
      <c r="D69" s="14"/>
      <c r="E69" s="14"/>
      <c r="F69" s="14"/>
      <c r="G69" s="2"/>
      <c r="H69" s="4" t="s">
        <v>138</v>
      </c>
      <c r="J69" s="11" t="s">
        <v>65</v>
      </c>
      <c r="K69" s="36"/>
      <c r="L69" s="36"/>
      <c r="M69" s="36"/>
      <c r="N69" s="37"/>
    </row>
    <row r="70" spans="1:14" ht="12.75" customHeight="1">
      <c r="A70" s="43"/>
      <c r="B70" s="1"/>
      <c r="C70" s="14"/>
      <c r="D70" s="14"/>
      <c r="E70" s="14"/>
      <c r="F70" s="14"/>
      <c r="G70" s="2"/>
      <c r="H70" s="4" t="s">
        <v>138</v>
      </c>
      <c r="J70" s="11" t="s">
        <v>65</v>
      </c>
      <c r="K70" s="36"/>
      <c r="L70" s="36"/>
      <c r="M70" s="36"/>
      <c r="N70" s="37"/>
    </row>
    <row r="71" spans="1:14" ht="12.75" customHeight="1">
      <c r="A71" s="43"/>
      <c r="B71" s="1"/>
      <c r="C71" s="14"/>
      <c r="D71" s="14"/>
      <c r="E71" s="14"/>
      <c r="F71" s="14"/>
      <c r="G71" s="2"/>
      <c r="H71" s="4" t="s">
        <v>138</v>
      </c>
      <c r="J71" s="11" t="s">
        <v>65</v>
      </c>
      <c r="K71" s="36"/>
      <c r="L71" s="36"/>
      <c r="M71" s="36"/>
      <c r="N71" s="37"/>
    </row>
    <row r="72" spans="1:14" ht="12.75" customHeight="1">
      <c r="A72" s="45"/>
      <c r="B72" s="1"/>
      <c r="C72" s="16"/>
      <c r="D72" s="16"/>
      <c r="E72" s="16"/>
      <c r="F72" s="16"/>
      <c r="G72" s="16"/>
      <c r="H72" s="16"/>
      <c r="J72" s="11" t="s">
        <v>65</v>
      </c>
      <c r="K72" s="40"/>
      <c r="L72" s="40"/>
      <c r="M72" s="40"/>
      <c r="N72" s="41"/>
    </row>
    <row r="73" spans="1:14" ht="13.5" thickBot="1">
      <c r="A73" s="20" t="s">
        <v>139</v>
      </c>
      <c r="B73" t="s">
        <v>140</v>
      </c>
      <c r="J73" s="11" t="s">
        <v>65</v>
      </c>
      <c r="K73" s="47">
        <f>SUM(K17:K71)</f>
        <v>372912</v>
      </c>
      <c r="L73" s="47"/>
      <c r="M73" s="47">
        <f>SUM(M17:M71)</f>
        <v>1173412</v>
      </c>
      <c r="N73" s="48"/>
    </row>
    <row r="74" spans="1:14" ht="14.25" thickBot="1" thickTop="1">
      <c r="A74" s="49"/>
      <c r="B74" s="3"/>
      <c r="C74" s="3"/>
      <c r="D74" s="3"/>
      <c r="E74" s="3"/>
      <c r="F74" s="3"/>
      <c r="G74" s="3"/>
      <c r="H74" s="3"/>
      <c r="I74" s="3"/>
      <c r="J74" s="3"/>
      <c r="K74" s="50" t="s">
        <v>141</v>
      </c>
      <c r="L74" s="51"/>
      <c r="M74" s="52" t="s">
        <v>142</v>
      </c>
      <c r="N74" s="53"/>
    </row>
    <row r="75" spans="1:3" ht="13.5" thickTop="1">
      <c r="A75" s="20" t="s">
        <v>143</v>
      </c>
      <c r="C75" t="s">
        <v>144</v>
      </c>
    </row>
    <row r="76" spans="1:3" ht="12.75">
      <c r="A76" s="20"/>
      <c r="C76" t="s">
        <v>145</v>
      </c>
    </row>
    <row r="77" spans="1:3" ht="12.75">
      <c r="A77" s="20"/>
      <c r="C77" t="s">
        <v>146</v>
      </c>
    </row>
    <row r="78" spans="1:3" ht="12.75">
      <c r="A78" s="20"/>
      <c r="C78" t="s">
        <v>147</v>
      </c>
    </row>
    <row r="79" ht="12.75">
      <c r="A79" s="20"/>
    </row>
    <row r="80" ht="12.75">
      <c r="A80" s="20"/>
    </row>
    <row r="81" ht="12.75">
      <c r="A81" s="20"/>
    </row>
    <row r="82" ht="12.75">
      <c r="A82" s="20"/>
    </row>
    <row r="83" ht="12.75">
      <c r="A83" s="20"/>
    </row>
    <row r="84" ht="12.75">
      <c r="A84" s="20"/>
    </row>
    <row r="85" ht="12.75">
      <c r="A85" s="20"/>
    </row>
    <row r="86" ht="12.75">
      <c r="A86" s="20"/>
    </row>
    <row r="87" ht="12.75">
      <c r="A87" s="20"/>
    </row>
    <row r="88" ht="12.75">
      <c r="A88" s="20"/>
    </row>
    <row r="89" ht="12.75">
      <c r="A89" s="20"/>
    </row>
    <row r="90" ht="12.75">
      <c r="A90" s="20"/>
    </row>
    <row r="91" ht="12.75">
      <c r="A91" s="20"/>
    </row>
    <row r="92" ht="12.75">
      <c r="A92" s="20"/>
    </row>
  </sheetData>
  <sheetProtection/>
  <printOptions horizontalCentered="1"/>
  <pageMargins left="0.25" right="0.25" top="0.25" bottom="0.25" header="0.23" footer="0"/>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B20" sqref="B20"/>
    </sheetView>
  </sheetViews>
  <sheetFormatPr defaultColWidth="9.140625" defaultRowHeight="12.75"/>
  <cols>
    <col min="1" max="1" width="15.7109375" style="0" customWidth="1"/>
    <col min="2" max="2" width="15.8515625" style="0" customWidth="1"/>
    <col min="3" max="5" width="15.7109375" style="0" customWidth="1"/>
    <col min="6" max="6" width="10.7109375" style="0" customWidth="1"/>
    <col min="7" max="11" width="15.7109375" style="0" customWidth="1"/>
  </cols>
  <sheetData>
    <row r="1" spans="1:11" ht="10.5" customHeight="1">
      <c r="A1" s="54" t="s">
        <v>39</v>
      </c>
      <c r="K1" s="55" t="s">
        <v>363</v>
      </c>
    </row>
    <row r="2" ht="10.5" customHeight="1">
      <c r="A2" s="54" t="s">
        <v>47</v>
      </c>
    </row>
    <row r="4" spans="1:11" s="57" customFormat="1" ht="10.5" customHeight="1">
      <c r="A4" s="56" t="s">
        <v>342</v>
      </c>
      <c r="B4" s="56"/>
      <c r="C4" s="56"/>
      <c r="D4" s="56"/>
      <c r="F4" s="56"/>
      <c r="G4" s="56"/>
      <c r="H4" s="56"/>
      <c r="I4" s="56"/>
      <c r="J4" s="56"/>
      <c r="K4" s="56"/>
    </row>
    <row r="5" spans="1:12" s="57" customFormat="1" ht="10.5" customHeight="1">
      <c r="A5" s="56" t="s">
        <v>390</v>
      </c>
      <c r="B5" s="56"/>
      <c r="C5" s="58"/>
      <c r="D5" s="56"/>
      <c r="E5" s="56"/>
      <c r="F5" s="56"/>
      <c r="G5" s="56"/>
      <c r="H5" s="56"/>
      <c r="I5" s="56"/>
      <c r="J5" s="56"/>
      <c r="K5" s="56"/>
      <c r="L5" s="56"/>
    </row>
    <row r="6" spans="1:11" s="57" customFormat="1" ht="10.5" customHeight="1">
      <c r="A6" s="56" t="s">
        <v>148</v>
      </c>
      <c r="B6" s="56"/>
      <c r="C6" s="56"/>
      <c r="D6" s="56"/>
      <c r="E6" s="56"/>
      <c r="F6" s="56"/>
      <c r="G6" s="56"/>
      <c r="H6" s="56"/>
      <c r="I6" s="56"/>
      <c r="J6" s="56"/>
      <c r="K6" s="56"/>
    </row>
    <row r="7" spans="1:12" s="57" customFormat="1" ht="10.5" customHeight="1">
      <c r="A7" s="56" t="s">
        <v>341</v>
      </c>
      <c r="B7" s="56"/>
      <c r="C7" s="56"/>
      <c r="D7" s="56"/>
      <c r="E7" s="56"/>
      <c r="F7" s="56"/>
      <c r="G7" s="56"/>
      <c r="H7" s="56"/>
      <c r="I7" s="56"/>
      <c r="J7" s="56"/>
      <c r="K7" s="56"/>
      <c r="L7" s="57" t="s">
        <v>65</v>
      </c>
    </row>
    <row r="8" spans="1:11" s="57" customFormat="1" ht="10.5" customHeight="1">
      <c r="A8" s="56" t="s">
        <v>391</v>
      </c>
      <c r="B8" s="56"/>
      <c r="C8" s="58"/>
      <c r="D8" s="56"/>
      <c r="E8" s="59"/>
      <c r="F8" s="56"/>
      <c r="G8" s="56"/>
      <c r="H8" s="56"/>
      <c r="I8" s="56"/>
      <c r="J8" s="56"/>
      <c r="K8" s="56"/>
    </row>
    <row r="9" spans="1:11" ht="9.75" customHeight="1">
      <c r="A9" s="16"/>
      <c r="B9" s="16"/>
      <c r="C9" s="60"/>
      <c r="D9" s="16"/>
      <c r="E9" s="60"/>
      <c r="F9" s="16"/>
      <c r="G9" s="16"/>
      <c r="H9" s="16"/>
      <c r="I9" s="16"/>
      <c r="J9" s="16"/>
      <c r="K9" s="16"/>
    </row>
    <row r="10" ht="12.75" customHeight="1">
      <c r="F10" s="61" t="s">
        <v>149</v>
      </c>
    </row>
    <row r="11" spans="6:11" ht="12.75" customHeight="1">
      <c r="F11" s="61"/>
      <c r="I11" s="11" t="s">
        <v>150</v>
      </c>
      <c r="J11" s="213">
        <f>2139261350*0.7</f>
        <v>1497482945</v>
      </c>
      <c r="K11" s="213"/>
    </row>
    <row r="12" ht="12.75">
      <c r="A12" s="1" t="s">
        <v>151</v>
      </c>
    </row>
    <row r="13" spans="1:6" ht="12.75">
      <c r="A13" s="62">
        <v>1</v>
      </c>
      <c r="B13" s="62">
        <v>2</v>
      </c>
      <c r="C13" s="63">
        <v>3</v>
      </c>
      <c r="D13" s="62">
        <v>4</v>
      </c>
      <c r="E13" s="62">
        <v>5</v>
      </c>
      <c r="F13" s="10"/>
    </row>
    <row r="14" spans="1:6" ht="12.75">
      <c r="A14" s="8"/>
      <c r="B14" s="8"/>
      <c r="C14" s="64" t="s">
        <v>152</v>
      </c>
      <c r="D14" s="8"/>
      <c r="E14" s="8"/>
      <c r="F14" s="8"/>
    </row>
    <row r="15" spans="1:6" ht="12.75">
      <c r="A15" s="8"/>
      <c r="B15" s="8"/>
      <c r="C15" s="64" t="s">
        <v>153</v>
      </c>
      <c r="D15" s="8" t="s">
        <v>154</v>
      </c>
      <c r="E15" s="8"/>
      <c r="F15" s="8"/>
    </row>
    <row r="16" spans="1:6" ht="12.75">
      <c r="A16" s="8" t="s">
        <v>155</v>
      </c>
      <c r="B16" s="8" t="s">
        <v>156</v>
      </c>
      <c r="C16" s="64" t="s">
        <v>157</v>
      </c>
      <c r="D16" s="8" t="s">
        <v>158</v>
      </c>
      <c r="E16" s="8" t="s">
        <v>159</v>
      </c>
      <c r="F16" s="8"/>
    </row>
    <row r="17" spans="1:6" ht="12.75">
      <c r="A17" s="8"/>
      <c r="B17" s="8"/>
      <c r="C17" s="64" t="s">
        <v>160</v>
      </c>
      <c r="D17" s="8" t="s">
        <v>161</v>
      </c>
      <c r="E17" s="8"/>
      <c r="F17" s="8"/>
    </row>
    <row r="18" spans="1:6" ht="12.75">
      <c r="A18" s="8"/>
      <c r="B18" s="8"/>
      <c r="C18" s="64" t="s">
        <v>162</v>
      </c>
      <c r="D18" s="8"/>
      <c r="E18" s="8"/>
      <c r="F18" s="8"/>
    </row>
    <row r="19" spans="1:6" ht="12.75">
      <c r="A19" s="62"/>
      <c r="B19" s="62"/>
      <c r="C19" s="64" t="s">
        <v>163</v>
      </c>
      <c r="D19" s="62"/>
      <c r="E19" s="62"/>
      <c r="F19" s="62"/>
    </row>
    <row r="20" spans="1:6" ht="12" customHeight="1">
      <c r="A20" s="65" t="s">
        <v>343</v>
      </c>
      <c r="B20" s="66">
        <f>'Form1 677'!I199</f>
        <v>1590441</v>
      </c>
      <c r="C20" s="67">
        <v>1018288</v>
      </c>
      <c r="D20" s="207"/>
      <c r="E20" s="66">
        <v>1018288</v>
      </c>
      <c r="F20" s="1"/>
    </row>
    <row r="21" spans="1:6" ht="12" customHeight="1">
      <c r="A21" s="65"/>
      <c r="B21" s="66"/>
      <c r="C21" s="67"/>
      <c r="D21" s="66"/>
      <c r="E21" s="66"/>
      <c r="F21" s="1"/>
    </row>
    <row r="22" spans="1:6" ht="12" customHeight="1">
      <c r="A22" s="65"/>
      <c r="B22" s="66"/>
      <c r="C22" s="67"/>
      <c r="D22" s="66"/>
      <c r="E22" s="66"/>
      <c r="F22" s="1"/>
    </row>
    <row r="23" spans="1:6" ht="12" customHeight="1">
      <c r="A23" s="65"/>
      <c r="B23" s="66"/>
      <c r="C23" s="67"/>
      <c r="D23" s="66"/>
      <c r="E23" s="66"/>
      <c r="F23" s="1"/>
    </row>
    <row r="24" spans="1:6" ht="12" customHeight="1">
      <c r="A24" s="65"/>
      <c r="B24" s="66"/>
      <c r="C24" s="67"/>
      <c r="D24" s="66"/>
      <c r="E24" s="66"/>
      <c r="F24" s="1"/>
    </row>
    <row r="25" spans="1:6" ht="12" customHeight="1">
      <c r="A25" s="65"/>
      <c r="B25" s="66"/>
      <c r="C25" s="67"/>
      <c r="D25" s="66"/>
      <c r="E25" s="66"/>
      <c r="F25" s="1"/>
    </row>
    <row r="26" spans="1:6" ht="12" customHeight="1">
      <c r="A26" s="65"/>
      <c r="B26" s="66"/>
      <c r="C26" s="67"/>
      <c r="D26" s="66"/>
      <c r="E26" s="66"/>
      <c r="F26" s="1"/>
    </row>
    <row r="27" spans="1:6" ht="12" customHeight="1">
      <c r="A27" s="65"/>
      <c r="B27" s="66"/>
      <c r="C27" s="67"/>
      <c r="D27" s="66"/>
      <c r="E27" s="66"/>
      <c r="F27" s="1"/>
    </row>
    <row r="28" spans="1:6" ht="12" customHeight="1">
      <c r="A28" s="65"/>
      <c r="B28" s="66"/>
      <c r="C28" s="67"/>
      <c r="D28" s="66"/>
      <c r="E28" s="66"/>
      <c r="F28" s="1"/>
    </row>
    <row r="29" spans="1:6" ht="12" customHeight="1">
      <c r="A29" s="65"/>
      <c r="B29" s="66"/>
      <c r="C29" s="67"/>
      <c r="D29" s="66"/>
      <c r="E29" s="66"/>
      <c r="F29" s="1"/>
    </row>
    <row r="30" spans="1:6" ht="12" customHeight="1">
      <c r="A30" s="65"/>
      <c r="B30" s="66"/>
      <c r="C30" s="67"/>
      <c r="D30" s="66"/>
      <c r="E30" s="66"/>
      <c r="F30" s="1"/>
    </row>
    <row r="31" spans="1:6" ht="12" customHeight="1">
      <c r="A31" s="65"/>
      <c r="B31" s="66"/>
      <c r="C31" s="67"/>
      <c r="D31" s="66"/>
      <c r="E31" s="66"/>
      <c r="F31" s="1"/>
    </row>
    <row r="32" spans="1:6" ht="12" customHeight="1">
      <c r="A32" s="65"/>
      <c r="B32" s="66"/>
      <c r="C32" s="67"/>
      <c r="D32" s="66"/>
      <c r="E32" s="66"/>
      <c r="F32" s="1"/>
    </row>
    <row r="33" spans="1:6" ht="12" customHeight="1">
      <c r="A33" s="65"/>
      <c r="B33" s="66"/>
      <c r="C33" s="67"/>
      <c r="D33" s="66"/>
      <c r="E33" s="66"/>
      <c r="F33" s="1"/>
    </row>
    <row r="34" spans="1:6" ht="12" customHeight="1">
      <c r="A34" s="65"/>
      <c r="B34" s="66"/>
      <c r="C34" s="67"/>
      <c r="D34" s="66"/>
      <c r="E34" s="66"/>
      <c r="F34" s="1"/>
    </row>
    <row r="35" spans="1:6" ht="12" customHeight="1">
      <c r="A35" s="65"/>
      <c r="B35" s="66"/>
      <c r="C35" s="67"/>
      <c r="D35" s="66"/>
      <c r="E35" s="66"/>
      <c r="F35" s="1"/>
    </row>
    <row r="36" spans="1:6" ht="12" customHeight="1">
      <c r="A36" s="65"/>
      <c r="B36" s="66"/>
      <c r="C36" s="67"/>
      <c r="D36" s="66"/>
      <c r="E36" s="66"/>
      <c r="F36" s="1"/>
    </row>
    <row r="37" spans="1:6" ht="12" customHeight="1">
      <c r="A37" s="65"/>
      <c r="B37" s="66"/>
      <c r="C37" s="67"/>
      <c r="D37" s="66"/>
      <c r="E37" s="66"/>
      <c r="F37" s="1"/>
    </row>
    <row r="38" spans="1:6" ht="12" customHeight="1">
      <c r="A38" s="65"/>
      <c r="B38" s="66"/>
      <c r="C38" s="67"/>
      <c r="D38" s="66"/>
      <c r="E38" s="66"/>
      <c r="F38" s="1"/>
    </row>
    <row r="39" spans="1:6" ht="12" customHeight="1">
      <c r="A39" s="65"/>
      <c r="B39" s="66"/>
      <c r="C39" s="67"/>
      <c r="D39" s="66"/>
      <c r="E39" s="66"/>
      <c r="F39" s="1"/>
    </row>
    <row r="40" spans="1:6" ht="12" customHeight="1">
      <c r="A40" s="68" t="s">
        <v>164</v>
      </c>
      <c r="B40" s="66">
        <f>SUM(B20:B39)</f>
        <v>1590441</v>
      </c>
      <c r="C40" s="66">
        <f>SUM(C20:C39)</f>
        <v>1018288</v>
      </c>
      <c r="D40" s="66">
        <f>SUM(D20:D39)</f>
        <v>0</v>
      </c>
      <c r="E40" s="66">
        <f>SUM(E20:E39)</f>
        <v>1018288</v>
      </c>
      <c r="F40" s="1"/>
    </row>
    <row r="41" spans="1:6" ht="9" customHeight="1">
      <c r="A41" s="1"/>
      <c r="B41" s="1"/>
      <c r="C41" s="1"/>
      <c r="D41" s="1"/>
      <c r="E41" s="1"/>
      <c r="F41" s="69"/>
    </row>
    <row r="42" spans="1:10" s="57" customFormat="1" ht="10.5" customHeight="1">
      <c r="A42" s="57" t="s">
        <v>389</v>
      </c>
      <c r="D42" s="56"/>
      <c r="H42" s="70"/>
      <c r="I42" s="71"/>
      <c r="J42" s="56"/>
    </row>
    <row r="43" s="57" customFormat="1" ht="10.5" customHeight="1"/>
    <row r="44" spans="1:6" s="57" customFormat="1" ht="10.5" customHeight="1">
      <c r="A44" s="57" t="s">
        <v>362</v>
      </c>
      <c r="E44" s="56"/>
      <c r="F44" s="56"/>
    </row>
    <row r="45" spans="5:6" s="57" customFormat="1" ht="10.5" customHeight="1">
      <c r="E45" s="56"/>
      <c r="F45" s="56"/>
    </row>
    <row r="46" s="57" customFormat="1" ht="10.5" customHeight="1">
      <c r="A46" s="57" t="s">
        <v>323</v>
      </c>
    </row>
    <row r="47" s="57" customFormat="1" ht="10.5" customHeight="1">
      <c r="A47" s="57" t="s">
        <v>325</v>
      </c>
    </row>
    <row r="48" s="57" customFormat="1" ht="10.5" customHeight="1">
      <c r="A48" s="57" t="s">
        <v>326</v>
      </c>
    </row>
    <row r="49" spans="1:9" s="57" customFormat="1" ht="10.5" customHeight="1">
      <c r="A49" s="57" t="s">
        <v>324</v>
      </c>
      <c r="F49" s="56"/>
      <c r="G49" s="56"/>
      <c r="H49" s="56"/>
      <c r="I49" s="56"/>
    </row>
    <row r="50" spans="6:9" s="57" customFormat="1" ht="10.5" customHeight="1">
      <c r="F50" s="56"/>
      <c r="G50" s="56"/>
      <c r="H50" s="56"/>
      <c r="I50" s="56"/>
    </row>
    <row r="51" spans="7:9" s="57" customFormat="1" ht="10.5" customHeight="1">
      <c r="G51" s="72"/>
      <c r="H51" s="72"/>
      <c r="I51" s="72"/>
    </row>
    <row r="52" spans="1:7" ht="12.75">
      <c r="A52" s="1" t="s">
        <v>370</v>
      </c>
      <c r="G52" s="10" t="s">
        <v>165</v>
      </c>
    </row>
  </sheetData>
  <sheetProtection/>
  <mergeCells count="1">
    <mergeCell ref="J11:K11"/>
  </mergeCells>
  <printOptions horizontalCentered="1"/>
  <pageMargins left="0.25" right="0" top="0" bottom="0" header="0" footer="0"/>
  <pageSetup fitToHeight="1" fitToWidth="1"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A1:K70"/>
  <sheetViews>
    <sheetView zoomScalePageLayoutView="0" workbookViewId="0" topLeftCell="A1">
      <selection activeCell="A1" sqref="A1"/>
    </sheetView>
  </sheetViews>
  <sheetFormatPr defaultColWidth="9.140625" defaultRowHeight="12.75"/>
  <cols>
    <col min="1" max="1" width="3.7109375" style="1" customWidth="1"/>
    <col min="2" max="2" width="12.7109375" style="1" customWidth="1"/>
    <col min="3" max="3" width="30.7109375" style="1" customWidth="1"/>
    <col min="4" max="5" width="15.7109375" style="1" customWidth="1"/>
    <col min="6" max="6" width="5.7109375" style="1" customWidth="1"/>
    <col min="7" max="7" width="25.7109375" style="1" customWidth="1"/>
    <col min="8" max="9" width="15.7109375" style="1" customWidth="1"/>
    <col min="10" max="10" width="12.7109375" style="1" customWidth="1"/>
    <col min="11" max="11" width="3.7109375" style="1" customWidth="1"/>
    <col min="12" max="16384" width="9.140625" style="1" customWidth="1"/>
  </cols>
  <sheetData>
    <row r="1" spans="1:9" ht="11.25">
      <c r="A1" s="16"/>
      <c r="B1" s="16"/>
      <c r="C1" s="16"/>
      <c r="D1" s="16"/>
      <c r="E1" s="16"/>
      <c r="F1" s="16"/>
      <c r="G1" s="16"/>
      <c r="H1" s="16"/>
      <c r="I1" s="16"/>
    </row>
    <row r="2" spans="1:9" ht="11.25">
      <c r="A2" s="16"/>
      <c r="B2" s="16"/>
      <c r="C2" s="16"/>
      <c r="D2" s="16"/>
      <c r="E2" s="16"/>
      <c r="F2" s="16"/>
      <c r="G2" s="16"/>
      <c r="H2" s="16"/>
      <c r="I2" s="16"/>
    </row>
    <row r="3" spans="1:11" ht="12.75">
      <c r="A3" s="73" t="s">
        <v>166</v>
      </c>
      <c r="B3" s="74"/>
      <c r="C3" s="74"/>
      <c r="D3" s="74"/>
      <c r="E3" s="74"/>
      <c r="F3" s="74"/>
      <c r="G3" s="74"/>
      <c r="H3" s="74"/>
      <c r="I3" s="74"/>
      <c r="J3" s="74"/>
      <c r="K3" s="74"/>
    </row>
    <row r="4" spans="1:11" ht="11.25">
      <c r="A4" s="74" t="s">
        <v>167</v>
      </c>
      <c r="B4" s="74"/>
      <c r="C4" s="74"/>
      <c r="D4" s="74"/>
      <c r="E4" s="74"/>
      <c r="F4" s="74"/>
      <c r="G4" s="74"/>
      <c r="H4" s="74"/>
      <c r="I4" s="74"/>
      <c r="J4" s="74"/>
      <c r="K4" s="74"/>
    </row>
    <row r="5" ht="11.25">
      <c r="A5" s="1" t="s">
        <v>168</v>
      </c>
    </row>
    <row r="7" spans="1:7" ht="11.25">
      <c r="A7" s="75" t="s">
        <v>169</v>
      </c>
      <c r="B7" s="1" t="s">
        <v>170</v>
      </c>
      <c r="F7" s="76" t="s">
        <v>171</v>
      </c>
      <c r="G7" s="1" t="s">
        <v>172</v>
      </c>
    </row>
    <row r="8" spans="2:6" ht="11.25">
      <c r="B8" s="1" t="s">
        <v>173</v>
      </c>
      <c r="F8" s="18"/>
    </row>
    <row r="9" spans="2:7" ht="11.25">
      <c r="B9" s="1" t="s">
        <v>216</v>
      </c>
      <c r="F9" s="76" t="s">
        <v>174</v>
      </c>
      <c r="G9" s="1" t="s">
        <v>175</v>
      </c>
    </row>
    <row r="10" spans="2:7" ht="11.25">
      <c r="B10" s="1" t="s">
        <v>176</v>
      </c>
      <c r="F10" s="18"/>
      <c r="G10" s="1" t="s">
        <v>177</v>
      </c>
    </row>
    <row r="11" spans="2:7" ht="11.25">
      <c r="B11" s="1" t="s">
        <v>178</v>
      </c>
      <c r="F11" s="18"/>
      <c r="G11" s="1" t="s">
        <v>179</v>
      </c>
    </row>
    <row r="12" spans="6:7" ht="11.25">
      <c r="F12" s="18"/>
      <c r="G12" s="1" t="s">
        <v>180</v>
      </c>
    </row>
    <row r="13" spans="1:6" ht="11.25">
      <c r="A13" s="75" t="s">
        <v>181</v>
      </c>
      <c r="B13" s="1" t="s">
        <v>182</v>
      </c>
      <c r="F13" s="18"/>
    </row>
    <row r="14" spans="2:6" ht="11.25">
      <c r="B14" s="1" t="s">
        <v>183</v>
      </c>
      <c r="F14" s="77" t="s">
        <v>184</v>
      </c>
    </row>
    <row r="15" ht="11.25">
      <c r="F15" s="18"/>
    </row>
    <row r="16" spans="1:7" ht="11.25">
      <c r="A16" s="75" t="s">
        <v>185</v>
      </c>
      <c r="B16" s="1" t="s">
        <v>186</v>
      </c>
      <c r="F16" s="76" t="s">
        <v>169</v>
      </c>
      <c r="G16" s="1" t="s">
        <v>187</v>
      </c>
    </row>
    <row r="17" spans="2:7" ht="11.25">
      <c r="B17" s="1" t="s">
        <v>188</v>
      </c>
      <c r="F17" s="18"/>
      <c r="G17" s="1" t="s">
        <v>189</v>
      </c>
    </row>
    <row r="18" spans="2:7" ht="11.25">
      <c r="B18" s="1" t="s">
        <v>190</v>
      </c>
      <c r="F18" s="18"/>
      <c r="G18" s="1" t="s">
        <v>191</v>
      </c>
    </row>
    <row r="19" spans="2:6" ht="11.25">
      <c r="B19" s="1" t="s">
        <v>192</v>
      </c>
      <c r="F19" s="18"/>
    </row>
    <row r="20" spans="2:7" ht="11.25">
      <c r="B20" s="1" t="s">
        <v>193</v>
      </c>
      <c r="F20" s="76" t="s">
        <v>181</v>
      </c>
      <c r="G20" s="1" t="s">
        <v>194</v>
      </c>
    </row>
    <row r="21" spans="6:7" ht="11.25">
      <c r="F21" s="18"/>
      <c r="G21" s="1" t="s">
        <v>195</v>
      </c>
    </row>
    <row r="22" spans="1:7" ht="11.25">
      <c r="A22" s="75" t="s">
        <v>196</v>
      </c>
      <c r="B22" s="1" t="s">
        <v>197</v>
      </c>
      <c r="F22" s="18"/>
      <c r="G22" s="1" t="s">
        <v>198</v>
      </c>
    </row>
    <row r="23" spans="2:6" ht="11.25">
      <c r="B23" s="1" t="s">
        <v>199</v>
      </c>
      <c r="F23" s="18"/>
    </row>
    <row r="24" spans="2:7" ht="11.25">
      <c r="B24" s="1" t="s">
        <v>200</v>
      </c>
      <c r="F24" s="76" t="s">
        <v>185</v>
      </c>
      <c r="G24" s="1" t="s">
        <v>201</v>
      </c>
    </row>
    <row r="25" spans="6:7" ht="11.25">
      <c r="F25" s="18"/>
      <c r="G25" s="1" t="s">
        <v>202</v>
      </c>
    </row>
    <row r="26" spans="1:7" ht="11.25">
      <c r="A26" s="75" t="s">
        <v>203</v>
      </c>
      <c r="B26" s="1" t="s">
        <v>204</v>
      </c>
      <c r="F26" s="18"/>
      <c r="G26" s="1" t="s">
        <v>205</v>
      </c>
    </row>
    <row r="27" spans="2:6" ht="11.25">
      <c r="B27" s="1" t="s">
        <v>206</v>
      </c>
      <c r="F27" s="18"/>
    </row>
    <row r="28" spans="2:7" ht="11.25">
      <c r="B28" s="1" t="s">
        <v>207</v>
      </c>
      <c r="F28" s="76" t="s">
        <v>196</v>
      </c>
      <c r="G28" s="1" t="s">
        <v>208</v>
      </c>
    </row>
    <row r="29" spans="2:7" ht="11.25">
      <c r="B29" s="1" t="s">
        <v>209</v>
      </c>
      <c r="F29" s="18"/>
      <c r="G29" s="1" t="s">
        <v>210</v>
      </c>
    </row>
    <row r="30" spans="2:6" ht="11.25">
      <c r="B30" s="1" t="s">
        <v>211</v>
      </c>
      <c r="F30" s="18"/>
    </row>
    <row r="31" spans="2:7" ht="11.25">
      <c r="B31" s="1" t="s">
        <v>212</v>
      </c>
      <c r="F31" s="76" t="s">
        <v>203</v>
      </c>
      <c r="G31" s="1" t="s">
        <v>213</v>
      </c>
    </row>
    <row r="32" spans="2:7" ht="11.25">
      <c r="B32" s="1" t="s">
        <v>214</v>
      </c>
      <c r="F32" s="18"/>
      <c r="G32" s="1" t="s">
        <v>215</v>
      </c>
    </row>
    <row r="33" ht="11.25">
      <c r="F33" s="18"/>
    </row>
    <row r="34" ht="11.25">
      <c r="F34" s="18"/>
    </row>
    <row r="35" ht="11.25">
      <c r="F35" s="18"/>
    </row>
    <row r="36" ht="11.25">
      <c r="F36" s="18"/>
    </row>
    <row r="37" ht="11.25">
      <c r="F37" s="18"/>
    </row>
    <row r="38" ht="11.25">
      <c r="F38" s="18"/>
    </row>
    <row r="39" ht="11.25">
      <c r="F39" s="18"/>
    </row>
    <row r="40" ht="11.25">
      <c r="F40" s="18"/>
    </row>
    <row r="41" ht="11.25">
      <c r="F41" s="18"/>
    </row>
    <row r="42" ht="11.25">
      <c r="F42" s="18"/>
    </row>
    <row r="43" ht="11.25">
      <c r="F43" s="18"/>
    </row>
    <row r="44" ht="11.25">
      <c r="F44" s="18"/>
    </row>
    <row r="45" ht="11.25">
      <c r="F45" s="18"/>
    </row>
    <row r="46" ht="11.25">
      <c r="F46" s="18"/>
    </row>
    <row r="47" ht="11.25">
      <c r="F47" s="18"/>
    </row>
    <row r="48" ht="11.25">
      <c r="F48" s="18"/>
    </row>
    <row r="49" ht="11.25">
      <c r="F49" s="18"/>
    </row>
    <row r="50" ht="11.25">
      <c r="F50" s="18"/>
    </row>
    <row r="51" ht="11.25">
      <c r="F51" s="18"/>
    </row>
    <row r="52" ht="11.25">
      <c r="F52" s="18"/>
    </row>
    <row r="53" ht="11.25">
      <c r="F53" s="18"/>
    </row>
    <row r="54" ht="11.25">
      <c r="F54" s="18"/>
    </row>
    <row r="55" ht="11.25">
      <c r="F55" s="18"/>
    </row>
    <row r="56" ht="11.25">
      <c r="F56" s="18"/>
    </row>
    <row r="57" ht="11.25">
      <c r="F57" s="18"/>
    </row>
    <row r="58" ht="11.25">
      <c r="F58" s="18"/>
    </row>
    <row r="59" ht="11.25">
      <c r="F59" s="18"/>
    </row>
    <row r="60" ht="11.25">
      <c r="F60" s="18"/>
    </row>
    <row r="61" ht="11.25">
      <c r="F61" s="18"/>
    </row>
    <row r="62" ht="11.25">
      <c r="F62" s="18"/>
    </row>
    <row r="63" ht="11.25">
      <c r="F63" s="18"/>
    </row>
    <row r="64" ht="11.25">
      <c r="F64" s="18"/>
    </row>
    <row r="65" ht="11.25">
      <c r="F65" s="18"/>
    </row>
    <row r="66" ht="11.25">
      <c r="F66" s="18"/>
    </row>
    <row r="67" ht="11.25">
      <c r="F67" s="18"/>
    </row>
    <row r="68" ht="11.25">
      <c r="F68" s="18"/>
    </row>
    <row r="69" ht="11.25">
      <c r="F69" s="18"/>
    </row>
    <row r="70" ht="11.25">
      <c r="F70" s="18"/>
    </row>
  </sheetData>
  <sheetProtection/>
  <printOptions horizontalCentered="1"/>
  <pageMargins left="0.5" right="0.5" top="0.5" bottom="0.5" header="0" footer="0"/>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cols>
    <col min="1" max="1" width="25.7109375" style="0" customWidth="1"/>
    <col min="2" max="2" width="1.7109375" style="0" customWidth="1"/>
    <col min="3" max="3" width="25.7109375" style="0" customWidth="1"/>
    <col min="4" max="4" width="2.7109375" style="0" customWidth="1"/>
    <col min="5" max="5" width="25.7109375" style="0" customWidth="1"/>
    <col min="6" max="6" width="1.7109375" style="0" customWidth="1"/>
    <col min="7" max="7" width="25.7109375" style="0" customWidth="1"/>
    <col min="8" max="8" width="2.7109375" style="0" customWidth="1"/>
    <col min="9" max="9" width="25.7109375" style="0" customWidth="1"/>
    <col min="10" max="10" width="1.7109375" style="0" customWidth="1"/>
    <col min="11" max="11" width="25.7109375" style="0" customWidth="1"/>
  </cols>
  <sheetData>
    <row r="1" spans="1:11" ht="9" customHeight="1">
      <c r="A1" s="1" t="s">
        <v>217</v>
      </c>
      <c r="K1" s="11" t="s">
        <v>218</v>
      </c>
    </row>
    <row r="2" spans="1:11" ht="9" customHeight="1">
      <c r="A2" s="1" t="s">
        <v>219</v>
      </c>
      <c r="K2" s="11"/>
    </row>
    <row r="3" spans="1:11" ht="12.75">
      <c r="A3" s="22" t="s">
        <v>220</v>
      </c>
      <c r="B3" s="6"/>
      <c r="C3" s="6"/>
      <c r="D3" s="6"/>
      <c r="E3" s="6"/>
      <c r="F3" s="6"/>
      <c r="G3" s="6"/>
      <c r="H3" s="6"/>
      <c r="I3" s="6"/>
      <c r="J3" s="6"/>
      <c r="K3" s="6"/>
    </row>
    <row r="4" spans="1:11" ht="9" customHeight="1">
      <c r="A4" s="22"/>
      <c r="B4" s="6"/>
      <c r="C4" s="6"/>
      <c r="D4" s="6"/>
      <c r="E4" s="6"/>
      <c r="F4" s="6"/>
      <c r="G4" s="6"/>
      <c r="H4" s="6"/>
      <c r="I4" s="6"/>
      <c r="J4" s="6"/>
      <c r="K4" s="6"/>
    </row>
    <row r="5" spans="1:9" ht="12.75">
      <c r="A5" s="78" t="s">
        <v>347</v>
      </c>
      <c r="D5" s="1"/>
      <c r="E5" s="1"/>
      <c r="F5" s="1"/>
      <c r="G5" s="1"/>
      <c r="H5" s="1"/>
      <c r="I5" s="1"/>
    </row>
    <row r="6" spans="1:9" ht="12.75">
      <c r="A6" s="78" t="s">
        <v>385</v>
      </c>
      <c r="D6" s="1"/>
      <c r="E6" s="1"/>
      <c r="F6" s="1"/>
      <c r="G6" s="1"/>
      <c r="H6" s="1"/>
      <c r="I6" s="1"/>
    </row>
    <row r="7" spans="1:9" ht="12.75">
      <c r="A7" s="78" t="s">
        <v>221</v>
      </c>
      <c r="D7" s="1"/>
      <c r="E7" s="1"/>
      <c r="F7" s="1"/>
      <c r="G7" s="1"/>
      <c r="H7" s="1"/>
      <c r="I7" s="1"/>
    </row>
    <row r="8" spans="1:9" ht="12.75">
      <c r="A8" s="78" t="s">
        <v>222</v>
      </c>
      <c r="D8" s="1"/>
      <c r="E8" s="1"/>
      <c r="F8" s="1"/>
      <c r="G8" s="1"/>
      <c r="H8" s="1"/>
      <c r="I8" s="1"/>
    </row>
    <row r="9" spans="1:9" ht="12.75">
      <c r="A9" s="78" t="s">
        <v>223</v>
      </c>
      <c r="D9" s="1"/>
      <c r="E9" s="1"/>
      <c r="F9" s="1"/>
      <c r="G9" s="1"/>
      <c r="H9" s="1"/>
      <c r="I9" s="1"/>
    </row>
    <row r="10" spans="1:9" ht="10.5" customHeight="1">
      <c r="A10" s="1"/>
      <c r="D10" s="1"/>
      <c r="E10" s="1"/>
      <c r="F10" s="1"/>
      <c r="G10" s="1"/>
      <c r="H10" s="1"/>
      <c r="I10" s="1"/>
    </row>
    <row r="11" ht="12.75">
      <c r="E11" s="79" t="s">
        <v>224</v>
      </c>
    </row>
    <row r="12" spans="1:11" ht="18" customHeight="1">
      <c r="A12" s="80" t="s">
        <v>225</v>
      </c>
      <c r="B12" s="80"/>
      <c r="C12" s="80"/>
      <c r="D12" s="1"/>
      <c r="E12" s="2"/>
      <c r="F12" s="15" t="s">
        <v>226</v>
      </c>
      <c r="G12" s="80"/>
      <c r="H12" s="1"/>
      <c r="I12" s="80" t="s">
        <v>348</v>
      </c>
      <c r="J12" s="80"/>
      <c r="K12" s="80"/>
    </row>
    <row r="13" spans="1:11" ht="15" customHeight="1">
      <c r="A13" s="81" t="s">
        <v>227</v>
      </c>
      <c r="B13" s="81"/>
      <c r="C13" s="81"/>
      <c r="D13" s="54"/>
      <c r="E13" s="81" t="s">
        <v>228</v>
      </c>
      <c r="F13" s="81"/>
      <c r="G13" s="81"/>
      <c r="H13" s="54"/>
      <c r="I13" s="81" t="s">
        <v>228</v>
      </c>
      <c r="J13" s="81"/>
      <c r="K13" s="81"/>
    </row>
    <row r="14" spans="1:11" ht="15" customHeight="1">
      <c r="A14" s="81" t="s">
        <v>229</v>
      </c>
      <c r="B14" s="81"/>
      <c r="C14" s="81"/>
      <c r="D14" s="54"/>
      <c r="E14" s="81" t="s">
        <v>230</v>
      </c>
      <c r="F14" s="81"/>
      <c r="G14" s="81"/>
      <c r="H14" s="54"/>
      <c r="I14" s="81" t="s">
        <v>360</v>
      </c>
      <c r="J14" s="81"/>
      <c r="K14" s="81"/>
    </row>
    <row r="15" spans="1:11" ht="15" customHeight="1">
      <c r="A15" s="81" t="s">
        <v>231</v>
      </c>
      <c r="B15" s="81"/>
      <c r="C15" s="81"/>
      <c r="D15" s="54"/>
      <c r="E15" s="81" t="s">
        <v>232</v>
      </c>
      <c r="F15" s="81"/>
      <c r="G15" s="81"/>
      <c r="H15" s="54"/>
      <c r="I15" s="81" t="s">
        <v>233</v>
      </c>
      <c r="J15" s="81"/>
      <c r="K15" s="81"/>
    </row>
    <row r="16" spans="1:11" ht="12.75">
      <c r="A16" s="54"/>
      <c r="B16" s="82"/>
      <c r="C16" s="82"/>
      <c r="D16" s="54"/>
      <c r="E16" s="54"/>
      <c r="F16" s="54"/>
      <c r="G16" s="54"/>
      <c r="H16" s="54"/>
      <c r="I16" s="54"/>
      <c r="J16" s="54"/>
      <c r="K16" s="54"/>
    </row>
    <row r="17" spans="1:8" ht="9.75" customHeight="1">
      <c r="A17" s="54"/>
      <c r="B17" s="54"/>
      <c r="C17" s="81" t="s">
        <v>234</v>
      </c>
      <c r="D17" s="54"/>
      <c r="H17" s="54"/>
    </row>
    <row r="18" spans="1:11" ht="15.75">
      <c r="A18" s="54" t="s">
        <v>235</v>
      </c>
      <c r="B18" s="54"/>
      <c r="C18" s="54"/>
      <c r="D18" s="54"/>
      <c r="E18" s="83" t="s">
        <v>236</v>
      </c>
      <c r="F18" s="54"/>
      <c r="G18" s="83" t="s">
        <v>237</v>
      </c>
      <c r="H18" s="54"/>
      <c r="I18" s="84" t="s">
        <v>236</v>
      </c>
      <c r="J18" s="85"/>
      <c r="K18" s="83" t="s">
        <v>237</v>
      </c>
    </row>
    <row r="19" spans="1:11" ht="12.75">
      <c r="A19" s="82"/>
      <c r="B19" s="82"/>
      <c r="C19" s="54"/>
      <c r="D19" s="54"/>
      <c r="E19" s="82"/>
      <c r="F19" s="54"/>
      <c r="G19" s="82"/>
      <c r="H19" s="54"/>
      <c r="I19" s="82"/>
      <c r="J19" s="54"/>
      <c r="K19" s="82"/>
    </row>
    <row r="20" spans="1:11" ht="10.5" customHeight="1">
      <c r="A20" s="81" t="s">
        <v>238</v>
      </c>
      <c r="B20" s="54"/>
      <c r="C20" s="54"/>
      <c r="D20" s="54"/>
      <c r="E20" s="86" t="s">
        <v>239</v>
      </c>
      <c r="F20" s="54"/>
      <c r="G20" s="86" t="s">
        <v>239</v>
      </c>
      <c r="H20" s="54"/>
      <c r="I20" s="86" t="s">
        <v>361</v>
      </c>
      <c r="J20" s="54"/>
      <c r="K20" s="86" t="s">
        <v>361</v>
      </c>
    </row>
    <row r="21" spans="1:11" ht="12" customHeight="1">
      <c r="A21" s="54"/>
      <c r="B21" s="54"/>
      <c r="C21" s="54"/>
      <c r="D21" s="54"/>
      <c r="E21" s="82"/>
      <c r="F21" s="54"/>
      <c r="G21" s="82"/>
      <c r="H21" s="54"/>
      <c r="I21" s="82"/>
      <c r="J21" s="54"/>
      <c r="K21" s="82"/>
    </row>
    <row r="22" spans="1:11" ht="10.5" customHeight="1">
      <c r="A22" s="81" t="s">
        <v>241</v>
      </c>
      <c r="B22" s="81"/>
      <c r="C22" s="81"/>
      <c r="D22" s="54"/>
      <c r="E22" s="86" t="s">
        <v>239</v>
      </c>
      <c r="F22" s="54"/>
      <c r="G22" s="86" t="s">
        <v>239</v>
      </c>
      <c r="H22" s="54"/>
      <c r="I22" s="86" t="s">
        <v>361</v>
      </c>
      <c r="J22" s="54"/>
      <c r="K22" s="86" t="s">
        <v>361</v>
      </c>
    </row>
    <row r="23" spans="1:11" ht="15.75" customHeight="1">
      <c r="A23" s="87" t="s">
        <v>242</v>
      </c>
      <c r="B23" s="87"/>
      <c r="C23" s="87"/>
      <c r="D23" s="54"/>
      <c r="E23" s="82"/>
      <c r="F23" s="54"/>
      <c r="G23" s="82"/>
      <c r="H23" s="54"/>
      <c r="I23" s="82"/>
      <c r="J23" s="54"/>
      <c r="K23" s="82"/>
    </row>
    <row r="24" spans="1:11" ht="11.25" customHeight="1">
      <c r="A24" s="81" t="s">
        <v>243</v>
      </c>
      <c r="B24" s="81"/>
      <c r="C24" s="81"/>
      <c r="D24" s="54"/>
      <c r="E24" s="86" t="s">
        <v>239</v>
      </c>
      <c r="F24" s="54"/>
      <c r="G24" s="86" t="s">
        <v>239</v>
      </c>
      <c r="H24" s="54"/>
      <c r="I24" s="86" t="s">
        <v>361</v>
      </c>
      <c r="J24" s="54"/>
      <c r="K24" s="86" t="s">
        <v>361</v>
      </c>
    </row>
    <row r="25" spans="4:11" ht="12.75">
      <c r="D25" s="54"/>
      <c r="E25" s="82"/>
      <c r="F25" s="54"/>
      <c r="G25" s="82"/>
      <c r="H25" s="54"/>
      <c r="I25" s="82"/>
      <c r="J25" s="54"/>
      <c r="K25" s="82"/>
    </row>
    <row r="26" spans="1:11" ht="10.5" customHeight="1">
      <c r="A26" s="83" t="s">
        <v>236</v>
      </c>
      <c r="B26" s="86"/>
      <c r="C26" s="83" t="s">
        <v>237</v>
      </c>
      <c r="D26" s="54"/>
      <c r="E26" s="86" t="s">
        <v>239</v>
      </c>
      <c r="F26" s="54"/>
      <c r="G26" s="86" t="s">
        <v>239</v>
      </c>
      <c r="H26" s="54"/>
      <c r="I26" s="86" t="s">
        <v>361</v>
      </c>
      <c r="J26" s="54"/>
      <c r="K26" s="86" t="s">
        <v>361</v>
      </c>
    </row>
    <row r="27" spans="1:11" ht="15" customHeight="1">
      <c r="A27" s="88"/>
      <c r="B27" s="86"/>
      <c r="C27" s="88"/>
      <c r="D27" s="54"/>
      <c r="E27" s="82"/>
      <c r="F27" s="54"/>
      <c r="G27" s="82"/>
      <c r="H27" s="54"/>
      <c r="I27" s="82"/>
      <c r="J27" s="54"/>
      <c r="K27" s="82"/>
    </row>
    <row r="28" spans="1:11" ht="10.5" customHeight="1">
      <c r="A28" s="86" t="s">
        <v>240</v>
      </c>
      <c r="B28" s="86"/>
      <c r="C28" s="86" t="s">
        <v>240</v>
      </c>
      <c r="D28" s="54"/>
      <c r="E28" s="86" t="s">
        <v>239</v>
      </c>
      <c r="F28" s="54"/>
      <c r="G28" s="86" t="s">
        <v>239</v>
      </c>
      <c r="H28" s="54"/>
      <c r="I28" s="86" t="s">
        <v>361</v>
      </c>
      <c r="J28" s="54"/>
      <c r="K28" s="86" t="s">
        <v>361</v>
      </c>
    </row>
    <row r="29" spans="1:11" ht="15" customHeight="1">
      <c r="A29" s="88"/>
      <c r="B29" s="86"/>
      <c r="C29" s="88"/>
      <c r="D29" s="54"/>
      <c r="E29" s="82"/>
      <c r="F29" s="54"/>
      <c r="G29" s="82"/>
      <c r="H29" s="54"/>
      <c r="I29" s="82"/>
      <c r="J29" s="54"/>
      <c r="K29" s="82"/>
    </row>
    <row r="30" spans="1:11" ht="10.5" customHeight="1">
      <c r="A30" s="86" t="s">
        <v>240</v>
      </c>
      <c r="B30" s="86"/>
      <c r="C30" s="86" t="s">
        <v>240</v>
      </c>
      <c r="D30" s="54"/>
      <c r="E30" s="86" t="s">
        <v>239</v>
      </c>
      <c r="F30" s="54"/>
      <c r="G30" s="86" t="s">
        <v>239</v>
      </c>
      <c r="H30" s="54"/>
      <c r="I30" s="86" t="s">
        <v>361</v>
      </c>
      <c r="J30" s="54"/>
      <c r="K30" s="86" t="s">
        <v>361</v>
      </c>
    </row>
    <row r="31" spans="1:11" ht="15" customHeight="1">
      <c r="A31" s="88"/>
      <c r="B31" s="86"/>
      <c r="C31" s="88"/>
      <c r="D31" s="54"/>
      <c r="E31" s="82"/>
      <c r="F31" s="54"/>
      <c r="G31" s="82"/>
      <c r="H31" s="54"/>
      <c r="I31" s="82"/>
      <c r="J31" s="54"/>
      <c r="K31" s="82"/>
    </row>
    <row r="32" spans="1:11" ht="10.5" customHeight="1">
      <c r="A32" s="86" t="s">
        <v>240</v>
      </c>
      <c r="B32" s="86"/>
      <c r="C32" s="86" t="s">
        <v>240</v>
      </c>
      <c r="D32" s="54"/>
      <c r="E32" s="86" t="s">
        <v>239</v>
      </c>
      <c r="F32" s="54"/>
      <c r="G32" s="86" t="s">
        <v>239</v>
      </c>
      <c r="H32" s="54"/>
      <c r="I32" s="86" t="s">
        <v>359</v>
      </c>
      <c r="J32" s="54"/>
      <c r="K32" s="86" t="s">
        <v>359</v>
      </c>
    </row>
    <row r="33" spans="1:11" ht="15" customHeight="1">
      <c r="A33" s="88"/>
      <c r="B33" s="86"/>
      <c r="C33" s="88"/>
      <c r="D33" s="54"/>
      <c r="E33" s="82"/>
      <c r="F33" s="54"/>
      <c r="G33" s="82"/>
      <c r="H33" s="54"/>
      <c r="I33" s="54"/>
      <c r="J33" s="54"/>
      <c r="K33" s="54"/>
    </row>
    <row r="34" spans="1:8" ht="10.5" customHeight="1">
      <c r="A34" s="86" t="s">
        <v>240</v>
      </c>
      <c r="B34" s="86"/>
      <c r="C34" s="86" t="s">
        <v>240</v>
      </c>
      <c r="D34" s="54"/>
      <c r="E34" s="86" t="s">
        <v>239</v>
      </c>
      <c r="F34" s="54"/>
      <c r="G34" s="86" t="s">
        <v>239</v>
      </c>
      <c r="H34" s="54"/>
    </row>
    <row r="35" spans="1:8" ht="15" customHeight="1">
      <c r="A35" s="88"/>
      <c r="B35" s="86"/>
      <c r="C35" s="88"/>
      <c r="D35" s="54"/>
      <c r="E35" s="14"/>
      <c r="F35" s="1"/>
      <c r="G35" s="14"/>
      <c r="H35" s="54"/>
    </row>
    <row r="36" spans="1:8" ht="10.5" customHeight="1">
      <c r="A36" s="86" t="s">
        <v>240</v>
      </c>
      <c r="B36" s="86"/>
      <c r="C36" s="86" t="s">
        <v>240</v>
      </c>
      <c r="D36" s="54"/>
      <c r="E36" s="86" t="s">
        <v>239</v>
      </c>
      <c r="F36" s="1"/>
      <c r="G36" s="86" t="s">
        <v>239</v>
      </c>
      <c r="H36" s="54"/>
    </row>
    <row r="37" spans="1:11" ht="15" customHeight="1">
      <c r="A37" s="88"/>
      <c r="B37" s="86"/>
      <c r="C37" s="88"/>
      <c r="D37" s="54"/>
      <c r="H37" s="54"/>
      <c r="I37" s="54"/>
      <c r="J37" s="54"/>
      <c r="K37" s="54"/>
    </row>
    <row r="38" spans="1:11" ht="10.5" customHeight="1">
      <c r="A38" s="86" t="s">
        <v>240</v>
      </c>
      <c r="B38" s="86"/>
      <c r="C38" s="86" t="s">
        <v>240</v>
      </c>
      <c r="D38" s="1"/>
      <c r="E38" s="81" t="s">
        <v>244</v>
      </c>
      <c r="F38" s="81"/>
      <c r="G38" s="81"/>
      <c r="H38" s="1"/>
      <c r="I38" s="1"/>
      <c r="J38" s="1"/>
      <c r="K38" s="1"/>
    </row>
    <row r="39" spans="1:11" ht="15" customHeight="1">
      <c r="A39" s="16"/>
      <c r="B39" s="16"/>
      <c r="C39" s="16"/>
      <c r="D39" s="1"/>
      <c r="E39" s="81"/>
      <c r="F39" s="81"/>
      <c r="G39" s="89"/>
      <c r="H39" s="1"/>
      <c r="I39" s="1"/>
      <c r="J39" s="1"/>
      <c r="K39" s="1"/>
    </row>
    <row r="40" spans="1:11" ht="10.5" customHeight="1">
      <c r="A40" s="90"/>
      <c r="B40" s="16"/>
      <c r="C40" s="90"/>
      <c r="D40" s="81"/>
      <c r="E40" s="81"/>
      <c r="F40" s="81"/>
      <c r="G40" s="85" t="s">
        <v>245</v>
      </c>
      <c r="H40" s="81"/>
      <c r="I40" s="81"/>
      <c r="J40" s="81"/>
      <c r="K40" s="81"/>
    </row>
    <row r="41" spans="1:11" ht="15.75">
      <c r="A41" s="81" t="s">
        <v>235</v>
      </c>
      <c r="B41" s="81"/>
      <c r="C41" s="81"/>
      <c r="D41" s="81"/>
      <c r="E41" s="81" t="s">
        <v>235</v>
      </c>
      <c r="F41" s="81"/>
      <c r="G41" s="81"/>
      <c r="H41" s="81"/>
      <c r="I41" s="81" t="s">
        <v>235</v>
      </c>
      <c r="J41" s="81"/>
      <c r="K41" s="81"/>
    </row>
    <row r="42" spans="1:11" ht="15.75">
      <c r="A42" s="89"/>
      <c r="B42" s="89"/>
      <c r="C42" s="89"/>
      <c r="D42" s="81"/>
      <c r="E42" s="89"/>
      <c r="F42" s="89"/>
      <c r="G42" s="89"/>
      <c r="H42" s="81"/>
      <c r="I42" s="89"/>
      <c r="J42" s="89"/>
      <c r="K42" s="89"/>
    </row>
    <row r="43" spans="1:11" ht="15.75">
      <c r="A43" s="81" t="s">
        <v>238</v>
      </c>
      <c r="B43" s="81"/>
      <c r="C43" s="81"/>
      <c r="D43" s="81"/>
      <c r="E43" s="85" t="s">
        <v>246</v>
      </c>
      <c r="F43" s="81"/>
      <c r="G43" s="81"/>
      <c r="H43" s="81"/>
      <c r="I43" s="85" t="s">
        <v>376</v>
      </c>
      <c r="J43" s="81"/>
      <c r="K43" s="81"/>
    </row>
  </sheetData>
  <sheetProtection/>
  <printOptions horizontalCentered="1"/>
  <pageMargins left="0.5" right="0.5" top="0.25" bottom="0.25" header="0" footer="0"/>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pageSetUpPr fitToPage="1"/>
  </sheetPr>
  <dimension ref="A1:T42"/>
  <sheetViews>
    <sheetView zoomScalePageLayoutView="0" workbookViewId="0" topLeftCell="A1">
      <selection activeCell="A1" sqref="A1"/>
    </sheetView>
  </sheetViews>
  <sheetFormatPr defaultColWidth="9.140625" defaultRowHeight="12.75"/>
  <cols>
    <col min="1" max="4" width="4.7109375" style="0" customWidth="1"/>
    <col min="5" max="5" width="7.7109375" style="0" customWidth="1"/>
    <col min="6" max="6" width="1.7109375" style="0" customWidth="1"/>
    <col min="7" max="7" width="6.7109375" style="0" customWidth="1"/>
    <col min="8" max="8" width="1.7109375" style="0" customWidth="1"/>
    <col min="9" max="9" width="6.7109375" style="0" customWidth="1"/>
    <col min="10" max="10" width="1.7109375" style="0" customWidth="1"/>
    <col min="11" max="11" width="22.7109375" style="0" customWidth="1"/>
    <col min="12" max="12" width="2.7109375" style="0" customWidth="1"/>
    <col min="13" max="15" width="4.7109375" style="0" customWidth="1"/>
    <col min="16" max="16" width="2.7109375" style="0" customWidth="1"/>
    <col min="17" max="20" width="18.7109375" style="0" customWidth="1"/>
  </cols>
  <sheetData>
    <row r="1" spans="1:20" ht="15.75">
      <c r="A1" s="81" t="s">
        <v>247</v>
      </c>
      <c r="T1" s="81" t="s">
        <v>248</v>
      </c>
    </row>
    <row r="2" spans="1:20" ht="16.5">
      <c r="A2" s="81" t="s">
        <v>41</v>
      </c>
      <c r="N2" s="91" t="s">
        <v>249</v>
      </c>
      <c r="T2" s="81"/>
    </row>
    <row r="3" spans="1:20" ht="16.5">
      <c r="A3" s="92"/>
      <c r="B3" s="6"/>
      <c r="C3" s="6"/>
      <c r="D3" s="6"/>
      <c r="E3" s="6"/>
      <c r="F3" s="6"/>
      <c r="G3" s="6"/>
      <c r="H3" s="6"/>
      <c r="I3" s="6"/>
      <c r="J3" s="6"/>
      <c r="K3" s="6"/>
      <c r="L3" s="6"/>
      <c r="M3" s="6"/>
      <c r="N3" s="6"/>
      <c r="O3" s="6"/>
      <c r="P3" s="6"/>
      <c r="Q3" s="6"/>
      <c r="R3" s="6"/>
      <c r="S3" s="93"/>
      <c r="T3" s="6"/>
    </row>
    <row r="5" spans="1:20" ht="12.75">
      <c r="A5" s="146" t="s">
        <v>331</v>
      </c>
      <c r="B5" s="95"/>
      <c r="C5" s="94">
        <v>2011</v>
      </c>
      <c r="D5" s="95"/>
      <c r="E5" s="94">
        <v>45</v>
      </c>
      <c r="F5" s="95"/>
      <c r="G5" s="94" t="s">
        <v>327</v>
      </c>
      <c r="H5" s="95"/>
      <c r="I5" s="94"/>
      <c r="K5" s="214" t="s">
        <v>348</v>
      </c>
      <c r="L5" s="214"/>
      <c r="M5" s="214"/>
      <c r="N5" s="214"/>
      <c r="O5" s="214"/>
      <c r="P5" s="214"/>
      <c r="Q5" s="214"/>
      <c r="S5" s="214" t="s">
        <v>328</v>
      </c>
      <c r="T5" s="214"/>
    </row>
    <row r="6" spans="1:20" ht="12.75">
      <c r="A6" s="95" t="s">
        <v>48</v>
      </c>
      <c r="B6" s="95"/>
      <c r="C6" s="95" t="s">
        <v>49</v>
      </c>
      <c r="D6" s="95"/>
      <c r="E6" s="95" t="s">
        <v>50</v>
      </c>
      <c r="F6" s="95"/>
      <c r="G6" s="95" t="s">
        <v>51</v>
      </c>
      <c r="H6" s="95"/>
      <c r="I6" s="95" t="s">
        <v>52</v>
      </c>
      <c r="K6" s="6" t="s">
        <v>250</v>
      </c>
      <c r="L6" s="6"/>
      <c r="M6" s="6"/>
      <c r="N6" s="6"/>
      <c r="O6" s="6"/>
      <c r="P6" s="6"/>
      <c r="Q6" s="6"/>
      <c r="S6" s="6" t="s">
        <v>251</v>
      </c>
      <c r="T6" s="6"/>
    </row>
    <row r="7" spans="1:20" ht="12.75">
      <c r="A7" s="95"/>
      <c r="B7" s="95"/>
      <c r="C7" s="95"/>
      <c r="D7" s="95"/>
      <c r="E7" s="95"/>
      <c r="F7" s="95"/>
      <c r="G7" s="95"/>
      <c r="H7" s="95"/>
      <c r="I7" s="95"/>
      <c r="K7" s="6"/>
      <c r="L7" s="6"/>
      <c r="M7" s="6"/>
      <c r="N7" s="6"/>
      <c r="O7" s="6"/>
      <c r="P7" s="6"/>
      <c r="Q7" s="6"/>
      <c r="S7" s="6"/>
      <c r="T7" s="6"/>
    </row>
    <row r="8" spans="17:20" ht="12.75">
      <c r="Q8" s="96" t="s">
        <v>252</v>
      </c>
      <c r="R8" s="97"/>
      <c r="S8" s="98"/>
      <c r="T8" s="96" t="s">
        <v>253</v>
      </c>
    </row>
    <row r="9" spans="17:20" ht="12.75">
      <c r="Q9" s="28" t="s">
        <v>254</v>
      </c>
      <c r="R9" s="99" t="s">
        <v>255</v>
      </c>
      <c r="S9" s="100"/>
      <c r="T9" s="28" t="s">
        <v>256</v>
      </c>
    </row>
    <row r="10" spans="17:20" ht="12.75">
      <c r="Q10" s="27" t="s">
        <v>257</v>
      </c>
      <c r="R10" s="101" t="s">
        <v>258</v>
      </c>
      <c r="S10" s="102" t="s">
        <v>259</v>
      </c>
      <c r="T10" s="28" t="s">
        <v>260</v>
      </c>
    </row>
    <row r="11" spans="17:20" ht="12.75">
      <c r="Q11" s="30" t="s">
        <v>261</v>
      </c>
      <c r="R11" s="30" t="s">
        <v>262</v>
      </c>
      <c r="S11" s="103" t="s">
        <v>263</v>
      </c>
      <c r="T11" s="104" t="s">
        <v>264</v>
      </c>
    </row>
    <row r="13" spans="1:20" ht="12.75">
      <c r="A13" s="105">
        <v>0</v>
      </c>
      <c r="B13" s="105">
        <v>9</v>
      </c>
      <c r="C13" s="105">
        <v>0</v>
      </c>
      <c r="D13" s="105">
        <v>7</v>
      </c>
      <c r="E13" s="7" t="s">
        <v>265</v>
      </c>
      <c r="G13" s="214" t="s">
        <v>352</v>
      </c>
      <c r="H13" s="214"/>
      <c r="I13" s="214"/>
      <c r="J13" s="214"/>
      <c r="K13" s="214"/>
      <c r="M13" s="105">
        <v>6</v>
      </c>
      <c r="N13" s="105">
        <v>7</v>
      </c>
      <c r="O13" s="105">
        <v>7</v>
      </c>
      <c r="Q13" s="7" t="s">
        <v>266</v>
      </c>
      <c r="R13" s="2"/>
      <c r="S13" s="7" t="s">
        <v>267</v>
      </c>
      <c r="T13" s="2"/>
    </row>
    <row r="14" spans="5:17" ht="12.75">
      <c r="E14" s="7"/>
      <c r="Q14" s="106"/>
    </row>
    <row r="15" spans="5:20" ht="12.75">
      <c r="E15" s="7"/>
      <c r="G15" s="107" t="s">
        <v>268</v>
      </c>
      <c r="I15" t="s">
        <v>7</v>
      </c>
      <c r="Q15" s="108">
        <f>'Form1 677'!I45</f>
        <v>216315</v>
      </c>
      <c r="R15" s="37"/>
      <c r="S15" s="37"/>
      <c r="T15" s="37"/>
    </row>
    <row r="16" spans="5:20" ht="12.75">
      <c r="E16" s="7"/>
      <c r="G16" s="107" t="s">
        <v>269</v>
      </c>
      <c r="I16" t="s">
        <v>12</v>
      </c>
      <c r="Q16" s="39">
        <f>'Form1 677'!I75</f>
        <v>22425</v>
      </c>
      <c r="R16" s="39"/>
      <c r="S16" s="39"/>
      <c r="T16" s="39"/>
    </row>
    <row r="17" spans="5:20" ht="12.75">
      <c r="E17" s="7"/>
      <c r="G17" s="107" t="s">
        <v>270</v>
      </c>
      <c r="I17" t="s">
        <v>18</v>
      </c>
      <c r="Q17" s="39">
        <f>'Form1 677'!I152</f>
        <v>1205101</v>
      </c>
      <c r="R17" s="39"/>
      <c r="S17" s="39"/>
      <c r="T17" s="39"/>
    </row>
    <row r="18" spans="5:20" ht="12.75">
      <c r="E18" s="7"/>
      <c r="G18" s="107" t="s">
        <v>271</v>
      </c>
      <c r="I18" t="s">
        <v>272</v>
      </c>
      <c r="Q18" s="39">
        <f>'Form1 677'!I197</f>
        <v>146600</v>
      </c>
      <c r="R18" s="39"/>
      <c r="S18" s="39"/>
      <c r="T18" s="39"/>
    </row>
    <row r="19" spans="5:20" ht="12.75">
      <c r="E19" s="7"/>
      <c r="G19" s="109" t="s">
        <v>139</v>
      </c>
      <c r="I19" t="s">
        <v>164</v>
      </c>
      <c r="Q19" s="139">
        <f>SUM(Q15:Q18)</f>
        <v>1590441</v>
      </c>
      <c r="R19" s="139">
        <f>SUM(R15:R18)</f>
        <v>0</v>
      </c>
      <c r="S19" s="139">
        <f>SUM(S15:S18)</f>
        <v>0</v>
      </c>
      <c r="T19" s="139">
        <f>SUM(T15:T18)</f>
        <v>0</v>
      </c>
    </row>
    <row r="20" spans="5:20" ht="12.75">
      <c r="E20" s="7"/>
      <c r="Q20" s="4"/>
      <c r="R20" s="4"/>
      <c r="S20" s="4"/>
      <c r="T20" s="4"/>
    </row>
    <row r="21" ht="12.75">
      <c r="E21" s="7"/>
    </row>
    <row r="22" spans="1:20" ht="12.75">
      <c r="A22" s="105"/>
      <c r="B22" s="105"/>
      <c r="C22" s="105"/>
      <c r="D22" s="105"/>
      <c r="E22" s="7" t="s">
        <v>265</v>
      </c>
      <c r="G22" s="214"/>
      <c r="H22" s="214"/>
      <c r="I22" s="214"/>
      <c r="J22" s="214"/>
      <c r="K22" s="214"/>
      <c r="M22" s="105"/>
      <c r="N22" s="105"/>
      <c r="O22" s="105"/>
      <c r="Q22" s="7" t="s">
        <v>266</v>
      </c>
      <c r="R22" s="2"/>
      <c r="S22" s="7" t="s">
        <v>267</v>
      </c>
      <c r="T22" s="2"/>
    </row>
    <row r="23" ht="12.75">
      <c r="E23" s="7"/>
    </row>
    <row r="24" spans="5:20" ht="12.75">
      <c r="E24" s="7"/>
      <c r="G24" s="107" t="s">
        <v>268</v>
      </c>
      <c r="I24" t="s">
        <v>7</v>
      </c>
      <c r="Q24" s="110"/>
      <c r="R24" s="41"/>
      <c r="S24" s="41"/>
      <c r="T24" s="41"/>
    </row>
    <row r="25" spans="5:20" ht="12.75">
      <c r="E25" s="7"/>
      <c r="G25" s="107" t="s">
        <v>269</v>
      </c>
      <c r="I25" t="s">
        <v>12</v>
      </c>
      <c r="Q25" s="39"/>
      <c r="R25" s="39"/>
      <c r="S25" s="39"/>
      <c r="T25" s="39"/>
    </row>
    <row r="26" spans="5:20" ht="12.75">
      <c r="E26" s="7"/>
      <c r="G26" s="107" t="s">
        <v>270</v>
      </c>
      <c r="I26" t="s">
        <v>18</v>
      </c>
      <c r="Q26" s="39"/>
      <c r="R26" s="39"/>
      <c r="S26" s="39"/>
      <c r="T26" s="39"/>
    </row>
    <row r="27" spans="5:20" ht="12.75">
      <c r="E27" s="7"/>
      <c r="G27" s="107" t="s">
        <v>271</v>
      </c>
      <c r="I27" t="s">
        <v>272</v>
      </c>
      <c r="Q27" s="39"/>
      <c r="R27" s="39"/>
      <c r="S27" s="39"/>
      <c r="T27" s="39"/>
    </row>
    <row r="28" spans="5:20" ht="12.75">
      <c r="E28" s="7"/>
      <c r="G28" s="109" t="s">
        <v>139</v>
      </c>
      <c r="I28" t="s">
        <v>164</v>
      </c>
      <c r="Q28" s="139">
        <f>SUM(Q24:Q27)</f>
        <v>0</v>
      </c>
      <c r="R28" s="139">
        <f>SUM(R24:R27)</f>
        <v>0</v>
      </c>
      <c r="S28" s="139">
        <f>SUM(S24:S27)</f>
        <v>0</v>
      </c>
      <c r="T28" s="139">
        <f>SUM(T24:T27)</f>
        <v>0</v>
      </c>
    </row>
    <row r="29" spans="5:20" ht="12.75">
      <c r="E29" s="7"/>
      <c r="Q29" s="4"/>
      <c r="R29" s="4"/>
      <c r="S29" s="4"/>
      <c r="T29" s="4"/>
    </row>
    <row r="30" ht="12.75">
      <c r="E30" s="7"/>
    </row>
    <row r="31" spans="1:20" ht="12.75">
      <c r="A31" s="105"/>
      <c r="B31" s="105"/>
      <c r="C31" s="105"/>
      <c r="D31" s="105"/>
      <c r="E31" s="7" t="s">
        <v>265</v>
      </c>
      <c r="G31" s="214"/>
      <c r="H31" s="214"/>
      <c r="I31" s="214"/>
      <c r="J31" s="214"/>
      <c r="K31" s="214"/>
      <c r="M31" s="105"/>
      <c r="N31" s="105"/>
      <c r="O31" s="105"/>
      <c r="Q31" s="7" t="s">
        <v>266</v>
      </c>
      <c r="R31" s="2"/>
      <c r="S31" s="7" t="s">
        <v>267</v>
      </c>
      <c r="T31" s="2"/>
    </row>
    <row r="32" ht="12.75">
      <c r="E32" s="7"/>
    </row>
    <row r="33" spans="5:20" ht="12.75">
      <c r="E33" s="7"/>
      <c r="G33" s="107" t="s">
        <v>268</v>
      </c>
      <c r="I33" t="s">
        <v>7</v>
      </c>
      <c r="Q33" s="110"/>
      <c r="R33" s="41"/>
      <c r="S33" s="41"/>
      <c r="T33" s="41"/>
    </row>
    <row r="34" spans="5:20" ht="12.75">
      <c r="E34" s="7"/>
      <c r="G34" s="107" t="s">
        <v>269</v>
      </c>
      <c r="I34" t="s">
        <v>12</v>
      </c>
      <c r="Q34" s="39"/>
      <c r="R34" s="39"/>
      <c r="S34" s="39"/>
      <c r="T34" s="39"/>
    </row>
    <row r="35" spans="5:20" ht="12.75">
      <c r="E35" s="7"/>
      <c r="G35" s="107" t="s">
        <v>270</v>
      </c>
      <c r="I35" t="s">
        <v>18</v>
      </c>
      <c r="Q35" s="39"/>
      <c r="R35" s="39"/>
      <c r="S35" s="39"/>
      <c r="T35" s="39"/>
    </row>
    <row r="36" spans="5:20" ht="12.75">
      <c r="E36" s="7"/>
      <c r="G36" s="107" t="s">
        <v>271</v>
      </c>
      <c r="I36" t="s">
        <v>272</v>
      </c>
      <c r="Q36" s="39"/>
      <c r="R36" s="39"/>
      <c r="S36" s="39"/>
      <c r="T36" s="39"/>
    </row>
    <row r="37" spans="5:20" ht="12.75">
      <c r="E37" s="7"/>
      <c r="G37" s="109" t="s">
        <v>139</v>
      </c>
      <c r="I37" t="s">
        <v>164</v>
      </c>
      <c r="Q37" s="139">
        <f>SUM(Q33:Q36)</f>
        <v>0</v>
      </c>
      <c r="R37" s="139">
        <f>SUM(R33:R36)</f>
        <v>0</v>
      </c>
      <c r="S37" s="139">
        <f>SUM(S33:S36)</f>
        <v>0</v>
      </c>
      <c r="T37" s="139">
        <f>SUM(T33:T36)</f>
        <v>0</v>
      </c>
    </row>
    <row r="41" spans="17:20" ht="12.75">
      <c r="Q41" s="7" t="s">
        <v>265</v>
      </c>
      <c r="R41" s="2"/>
      <c r="S41" s="106" t="s">
        <v>273</v>
      </c>
      <c r="T41" s="4"/>
    </row>
    <row r="42" ht="12.75">
      <c r="R42" s="11" t="s">
        <v>274</v>
      </c>
    </row>
  </sheetData>
  <sheetProtection/>
  <mergeCells count="5">
    <mergeCell ref="S5:T5"/>
    <mergeCell ref="G13:K13"/>
    <mergeCell ref="G22:K22"/>
    <mergeCell ref="G31:K31"/>
    <mergeCell ref="K5:Q5"/>
  </mergeCells>
  <printOptions horizontalCentered="1"/>
  <pageMargins left="0.5" right="0.5" top="0.25" bottom="0.25" header="0" footer="0"/>
  <pageSetup fitToHeight="1" fitToWidth="1"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pageSetUpPr fitToPage="1"/>
  </sheetPr>
  <dimension ref="A1:Q43"/>
  <sheetViews>
    <sheetView tabSelected="1" zoomScalePageLayoutView="0" workbookViewId="0" topLeftCell="A13">
      <selection activeCell="M34" sqref="M34"/>
    </sheetView>
  </sheetViews>
  <sheetFormatPr defaultColWidth="9.140625" defaultRowHeight="12.75"/>
  <cols>
    <col min="1" max="1" width="4.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6.7109375" style="0" customWidth="1"/>
    <col min="8" max="8" width="1.7109375" style="0" customWidth="1"/>
    <col min="9" max="9" width="8.7109375" style="0" customWidth="1"/>
    <col min="10" max="10" width="1.7109375" style="0" customWidth="1"/>
    <col min="11" max="11" width="10.7109375" style="0" customWidth="1"/>
    <col min="12" max="12" width="32.7109375" style="0" customWidth="1"/>
    <col min="13" max="13" width="20.7109375" style="0" customWidth="1"/>
    <col min="14" max="14" width="22.57421875" style="0" bestFit="1" customWidth="1"/>
    <col min="15" max="16" width="20.7109375" style="0" customWidth="1"/>
  </cols>
  <sheetData>
    <row r="1" spans="1:11" ht="12.75">
      <c r="A1" s="54" t="s">
        <v>39</v>
      </c>
      <c r="B1" s="1"/>
      <c r="C1" s="1"/>
      <c r="D1" s="1"/>
      <c r="E1" s="1"/>
      <c r="F1" s="1"/>
      <c r="G1" s="1"/>
      <c r="H1" s="1"/>
      <c r="I1" s="1"/>
      <c r="J1" s="1"/>
      <c r="K1" s="1"/>
    </row>
    <row r="2" spans="1:16" ht="12.75">
      <c r="A2" s="54" t="s">
        <v>41</v>
      </c>
      <c r="B2" s="1"/>
      <c r="C2" s="1"/>
      <c r="D2" s="1"/>
      <c r="E2" s="1"/>
      <c r="F2" s="1"/>
      <c r="G2" s="1"/>
      <c r="H2" s="1"/>
      <c r="I2" s="1"/>
      <c r="J2" s="1"/>
      <c r="K2" s="1"/>
      <c r="P2" s="55" t="s">
        <v>275</v>
      </c>
    </row>
    <row r="4" spans="1:10" ht="12.75">
      <c r="A4" s="147" t="s">
        <v>331</v>
      </c>
      <c r="B4" s="1"/>
      <c r="C4" s="15">
        <v>2011</v>
      </c>
      <c r="D4" s="1"/>
      <c r="E4" s="15">
        <v>45</v>
      </c>
      <c r="F4" s="1"/>
      <c r="G4" s="15" t="s">
        <v>327</v>
      </c>
      <c r="H4" s="1"/>
      <c r="I4" s="15">
        <v>677</v>
      </c>
      <c r="J4" s="1"/>
    </row>
    <row r="5" spans="1:10" ht="12.75">
      <c r="A5" s="18" t="s">
        <v>48</v>
      </c>
      <c r="B5" s="18"/>
      <c r="C5" s="18" t="s">
        <v>49</v>
      </c>
      <c r="D5" s="18"/>
      <c r="E5" s="18" t="s">
        <v>50</v>
      </c>
      <c r="F5" s="18"/>
      <c r="G5" s="18" t="s">
        <v>51</v>
      </c>
      <c r="H5" s="18"/>
      <c r="I5" s="18" t="s">
        <v>276</v>
      </c>
      <c r="J5" s="18"/>
    </row>
    <row r="6" spans="1:16" ht="15.75">
      <c r="A6" s="5" t="s">
        <v>277</v>
      </c>
      <c r="B6" s="6"/>
      <c r="C6" s="6"/>
      <c r="D6" s="6"/>
      <c r="E6" s="6"/>
      <c r="F6" s="6"/>
      <c r="G6" s="6"/>
      <c r="H6" s="6"/>
      <c r="I6" s="6"/>
      <c r="J6" s="6"/>
      <c r="K6" s="6"/>
      <c r="L6" s="6"/>
      <c r="M6" s="6"/>
      <c r="N6" s="6"/>
      <c r="O6" s="6"/>
      <c r="P6" s="6"/>
    </row>
    <row r="7" spans="1:17" ht="12.75">
      <c r="A7" s="111"/>
      <c r="B7" s="111"/>
      <c r="C7" s="111"/>
      <c r="D7" s="111"/>
      <c r="E7" s="111"/>
      <c r="F7" s="111"/>
      <c r="G7" s="111"/>
      <c r="H7" s="111"/>
      <c r="I7" s="111" t="s">
        <v>349</v>
      </c>
      <c r="J7" s="111"/>
      <c r="K7" s="112"/>
      <c r="L7" s="112"/>
      <c r="N7" s="113" t="s">
        <v>351</v>
      </c>
      <c r="O7" s="215" t="s">
        <v>328</v>
      </c>
      <c r="P7" s="215"/>
      <c r="Q7" t="s">
        <v>65</v>
      </c>
    </row>
    <row r="8" spans="1:17" ht="12.75">
      <c r="A8" s="111"/>
      <c r="B8" s="111"/>
      <c r="C8" s="111"/>
      <c r="D8" s="111"/>
      <c r="E8" s="111"/>
      <c r="F8" s="111"/>
      <c r="G8" s="111"/>
      <c r="H8" s="111"/>
      <c r="I8" s="111" t="s">
        <v>276</v>
      </c>
      <c r="J8" s="148" t="s">
        <v>350</v>
      </c>
      <c r="K8" s="148"/>
      <c r="L8" s="148"/>
      <c r="N8" s="114" t="s">
        <v>278</v>
      </c>
      <c r="O8" s="216">
        <f>2139261350*0.7</f>
        <v>1497482945</v>
      </c>
      <c r="P8" s="216"/>
      <c r="Q8" t="s">
        <v>65</v>
      </c>
    </row>
    <row r="9" spans="1:16" ht="12.75">
      <c r="A9" s="115" t="s">
        <v>279</v>
      </c>
      <c r="B9" s="115"/>
      <c r="C9" s="115"/>
      <c r="D9" s="115"/>
      <c r="E9" s="115"/>
      <c r="F9" s="115"/>
      <c r="G9" s="115"/>
      <c r="H9" s="115"/>
      <c r="I9" s="115"/>
      <c r="J9" s="115"/>
      <c r="K9" s="115"/>
      <c r="L9" s="115"/>
      <c r="M9" s="115"/>
      <c r="N9" s="115"/>
      <c r="O9" s="115"/>
      <c r="P9" s="115"/>
    </row>
    <row r="10" spans="1:16" ht="13.5" thickBot="1">
      <c r="A10" s="116" t="s">
        <v>167</v>
      </c>
      <c r="B10" s="116"/>
      <c r="C10" s="116"/>
      <c r="D10" s="116"/>
      <c r="E10" s="116"/>
      <c r="F10" s="116"/>
      <c r="G10" s="116"/>
      <c r="H10" s="116"/>
      <c r="I10" s="116"/>
      <c r="J10" s="116"/>
      <c r="K10" s="116"/>
      <c r="L10" s="116"/>
      <c r="M10" s="116"/>
      <c r="N10" s="116"/>
      <c r="O10" s="116"/>
      <c r="P10" s="116"/>
    </row>
    <row r="11" spans="1:16" ht="13.5" thickTop="1">
      <c r="A11" s="117"/>
      <c r="B11" s="111"/>
      <c r="C11" s="111"/>
      <c r="D11" s="111"/>
      <c r="E11" s="111"/>
      <c r="F11" s="111"/>
      <c r="G11" s="111"/>
      <c r="H11" s="111"/>
      <c r="I11" s="111"/>
      <c r="J11" s="111"/>
      <c r="K11" s="111"/>
      <c r="L11" s="111"/>
      <c r="M11" s="118" t="s">
        <v>280</v>
      </c>
      <c r="N11" s="118"/>
      <c r="O11" s="118"/>
      <c r="P11" s="119" t="s">
        <v>281</v>
      </c>
    </row>
    <row r="12" spans="1:16" ht="12.75">
      <c r="A12" s="117"/>
      <c r="B12" s="111"/>
      <c r="C12" s="111"/>
      <c r="D12" s="111"/>
      <c r="E12" s="111"/>
      <c r="F12" s="111"/>
      <c r="G12" s="111"/>
      <c r="H12" s="111"/>
      <c r="I12" s="111"/>
      <c r="J12" s="111"/>
      <c r="K12" s="111"/>
      <c r="L12" s="111"/>
      <c r="M12" s="118" t="s">
        <v>282</v>
      </c>
      <c r="N12" s="118" t="s">
        <v>283</v>
      </c>
      <c r="O12" s="118" t="s">
        <v>259</v>
      </c>
      <c r="P12" s="119" t="s">
        <v>284</v>
      </c>
    </row>
    <row r="13" spans="1:16" ht="14.25">
      <c r="A13" s="120" t="s">
        <v>285</v>
      </c>
      <c r="B13" s="112"/>
      <c r="C13" s="112"/>
      <c r="D13" s="112"/>
      <c r="E13" s="112"/>
      <c r="F13" s="112"/>
      <c r="G13" s="112"/>
      <c r="H13" s="112"/>
      <c r="I13" s="112"/>
      <c r="J13" s="112"/>
      <c r="K13" s="112"/>
      <c r="L13" s="112"/>
      <c r="M13" s="121" t="s">
        <v>257</v>
      </c>
      <c r="N13" s="121" t="s">
        <v>286</v>
      </c>
      <c r="O13" s="121" t="s">
        <v>263</v>
      </c>
      <c r="P13" s="122" t="s">
        <v>287</v>
      </c>
    </row>
    <row r="14" spans="1:16" ht="14.25" customHeight="1">
      <c r="A14" s="123" t="s">
        <v>169</v>
      </c>
      <c r="B14" s="112"/>
      <c r="C14" s="112" t="s">
        <v>288</v>
      </c>
      <c r="D14" s="112"/>
      <c r="E14" s="112"/>
      <c r="F14" s="112"/>
      <c r="G14" s="112"/>
      <c r="H14" s="112"/>
      <c r="I14" s="112"/>
      <c r="J14" s="112"/>
      <c r="K14" s="112"/>
      <c r="L14" s="112"/>
      <c r="M14" s="201">
        <f>'Form1 677'!I199</f>
        <v>1590441</v>
      </c>
      <c r="N14" s="124"/>
      <c r="O14" s="124"/>
      <c r="P14" s="125"/>
    </row>
    <row r="15" spans="1:16" ht="14.25" customHeight="1">
      <c r="A15" s="126" t="s">
        <v>181</v>
      </c>
      <c r="B15" s="111"/>
      <c r="C15" s="111" t="s">
        <v>289</v>
      </c>
      <c r="D15" s="111"/>
      <c r="E15" s="111"/>
      <c r="F15" s="111"/>
      <c r="G15" s="111"/>
      <c r="H15" s="111"/>
      <c r="I15" s="111"/>
      <c r="J15" s="111"/>
      <c r="K15" s="111"/>
      <c r="L15" s="111"/>
      <c r="M15" s="202"/>
      <c r="N15" s="127"/>
      <c r="O15" s="127"/>
      <c r="P15" s="128"/>
    </row>
    <row r="16" spans="1:16" ht="14.25" customHeight="1">
      <c r="A16" s="123"/>
      <c r="B16" s="112"/>
      <c r="C16" s="112" t="s">
        <v>290</v>
      </c>
      <c r="D16" s="112"/>
      <c r="E16" s="112"/>
      <c r="F16" s="112"/>
      <c r="G16" s="112"/>
      <c r="H16" s="112"/>
      <c r="I16" s="112"/>
      <c r="J16" s="112"/>
      <c r="K16" s="112"/>
      <c r="L16" s="112"/>
      <c r="M16" s="203">
        <v>448620</v>
      </c>
      <c r="N16" s="154"/>
      <c r="O16" s="124"/>
      <c r="P16" s="125"/>
    </row>
    <row r="17" spans="1:16" s="4" customFormat="1" ht="14.25" customHeight="1">
      <c r="A17" s="123" t="s">
        <v>185</v>
      </c>
      <c r="B17" s="112"/>
      <c r="C17" s="112" t="s">
        <v>291</v>
      </c>
      <c r="D17" s="112"/>
      <c r="E17" s="112"/>
      <c r="F17" s="112"/>
      <c r="G17" s="112"/>
      <c r="H17" s="112"/>
      <c r="I17" s="112"/>
      <c r="J17" s="112"/>
      <c r="K17" s="112"/>
      <c r="L17" s="112"/>
      <c r="M17" s="201">
        <v>0</v>
      </c>
      <c r="N17" s="124"/>
      <c r="O17" s="124"/>
      <c r="P17" s="125"/>
    </row>
    <row r="18" spans="1:16" ht="14.25" customHeight="1">
      <c r="A18" s="126" t="s">
        <v>196</v>
      </c>
      <c r="B18" s="111"/>
      <c r="C18" s="111" t="s">
        <v>292</v>
      </c>
      <c r="D18" s="111"/>
      <c r="E18" s="111"/>
      <c r="F18" s="111"/>
      <c r="G18" s="111"/>
      <c r="H18" s="111"/>
      <c r="I18" s="111"/>
      <c r="J18" s="111"/>
      <c r="K18" s="111"/>
      <c r="L18" s="111"/>
      <c r="M18" s="202"/>
      <c r="N18" s="127"/>
      <c r="O18" s="127"/>
      <c r="P18" s="128"/>
    </row>
    <row r="19" spans="1:16" s="4" customFormat="1" ht="14.25" customHeight="1">
      <c r="A19" s="123"/>
      <c r="B19" s="112"/>
      <c r="C19" s="112" t="s">
        <v>293</v>
      </c>
      <c r="D19" s="112"/>
      <c r="E19" s="112"/>
      <c r="F19" s="112"/>
      <c r="G19" s="112"/>
      <c r="H19" s="112"/>
      <c r="I19" s="112"/>
      <c r="J19" s="112"/>
      <c r="K19" s="112"/>
      <c r="L19" s="112"/>
      <c r="M19" s="201">
        <v>0</v>
      </c>
      <c r="N19" s="124"/>
      <c r="O19" s="124"/>
      <c r="P19" s="125"/>
    </row>
    <row r="20" spans="1:16" ht="14.25" customHeight="1">
      <c r="A20" s="123"/>
      <c r="B20" s="112"/>
      <c r="C20" s="112" t="s">
        <v>294</v>
      </c>
      <c r="D20" s="112"/>
      <c r="E20" s="112"/>
      <c r="F20" s="112"/>
      <c r="G20" s="112"/>
      <c r="H20" s="112"/>
      <c r="I20" s="112"/>
      <c r="J20" s="112"/>
      <c r="K20" s="112"/>
      <c r="L20" s="112"/>
      <c r="M20" s="201">
        <v>0</v>
      </c>
      <c r="N20" s="124"/>
      <c r="O20" s="124"/>
      <c r="P20" s="125"/>
    </row>
    <row r="21" spans="1:16" ht="14.25" customHeight="1">
      <c r="A21" s="123" t="s">
        <v>203</v>
      </c>
      <c r="B21" s="112"/>
      <c r="C21" s="112" t="s">
        <v>295</v>
      </c>
      <c r="D21" s="112"/>
      <c r="E21" s="112"/>
      <c r="F21" s="112"/>
      <c r="G21" s="112"/>
      <c r="H21" s="112"/>
      <c r="I21" s="112"/>
      <c r="J21" s="112"/>
      <c r="K21" s="112"/>
      <c r="L21" s="112"/>
      <c r="M21" s="201">
        <f>SUM(M14:M20)</f>
        <v>2039061</v>
      </c>
      <c r="N21" s="124"/>
      <c r="O21" s="124"/>
      <c r="P21" s="125"/>
    </row>
    <row r="22" spans="1:16" ht="14.25" customHeight="1">
      <c r="A22" s="126"/>
      <c r="B22" s="111"/>
      <c r="C22" s="111"/>
      <c r="D22" s="111"/>
      <c r="E22" s="111"/>
      <c r="F22" s="111"/>
      <c r="G22" s="111"/>
      <c r="H22" s="111"/>
      <c r="I22" s="111"/>
      <c r="J22" s="111"/>
      <c r="K22" s="111"/>
      <c r="L22" s="111"/>
      <c r="M22" s="202"/>
      <c r="N22" s="127"/>
      <c r="O22" s="127"/>
      <c r="P22" s="128"/>
    </row>
    <row r="23" spans="1:16" ht="14.25" customHeight="1">
      <c r="A23" s="129" t="s">
        <v>296</v>
      </c>
      <c r="B23" s="112"/>
      <c r="C23" s="112"/>
      <c r="D23" s="112"/>
      <c r="E23" s="112"/>
      <c r="F23" s="112"/>
      <c r="G23" s="112"/>
      <c r="H23" s="112"/>
      <c r="I23" s="112"/>
      <c r="J23" s="112"/>
      <c r="K23" s="112"/>
      <c r="L23" s="112"/>
      <c r="M23" s="201"/>
      <c r="N23" s="124"/>
      <c r="O23" s="124"/>
      <c r="P23" s="125"/>
    </row>
    <row r="24" spans="1:16" ht="14.25" customHeight="1">
      <c r="A24" s="123" t="s">
        <v>171</v>
      </c>
      <c r="B24" s="112"/>
      <c r="C24" s="112" t="s">
        <v>297</v>
      </c>
      <c r="D24" s="112"/>
      <c r="E24" s="112"/>
      <c r="F24" s="112"/>
      <c r="G24" s="112"/>
      <c r="H24" s="112"/>
      <c r="I24" s="112"/>
      <c r="J24" s="112"/>
      <c r="K24" s="112"/>
      <c r="L24" s="112"/>
      <c r="M24" s="203">
        <f>20571.68+24637.45</f>
        <v>45209.130000000005</v>
      </c>
      <c r="N24" s="154"/>
      <c r="O24" s="124"/>
      <c r="P24" s="125"/>
    </row>
    <row r="25" spans="1:16" ht="14.25" customHeight="1">
      <c r="A25" s="123" t="s">
        <v>174</v>
      </c>
      <c r="B25" s="112"/>
      <c r="C25" s="112" t="s">
        <v>367</v>
      </c>
      <c r="D25" s="112"/>
      <c r="E25" s="112"/>
      <c r="F25" s="112"/>
      <c r="G25" s="112"/>
      <c r="H25" s="112"/>
      <c r="I25" s="112"/>
      <c r="J25" s="112"/>
      <c r="K25" s="112"/>
      <c r="L25" s="112"/>
      <c r="M25" s="203">
        <f>641668-376338</f>
        <v>265330</v>
      </c>
      <c r="N25" s="154"/>
      <c r="O25" s="124"/>
      <c r="P25" s="125"/>
    </row>
    <row r="26" spans="1:16" ht="14.25" customHeight="1">
      <c r="A26" s="130" t="s">
        <v>298</v>
      </c>
      <c r="B26" s="131"/>
      <c r="C26" s="131" t="s">
        <v>299</v>
      </c>
      <c r="D26" s="131"/>
      <c r="E26" s="131"/>
      <c r="F26" s="131"/>
      <c r="G26" s="131"/>
      <c r="H26" s="131"/>
      <c r="I26" s="131"/>
      <c r="J26" s="131"/>
      <c r="K26" s="131"/>
      <c r="L26" s="131"/>
      <c r="M26" s="204">
        <v>0</v>
      </c>
      <c r="N26" s="132"/>
      <c r="O26" s="132"/>
      <c r="P26" s="133"/>
    </row>
    <row r="27" spans="1:16" ht="14.25" customHeight="1">
      <c r="A27" s="126"/>
      <c r="B27" s="111"/>
      <c r="C27" s="111" t="s">
        <v>300</v>
      </c>
      <c r="D27" s="111"/>
      <c r="E27" s="111"/>
      <c r="F27" s="111"/>
      <c r="G27" s="111"/>
      <c r="H27" s="111"/>
      <c r="I27" s="111"/>
      <c r="J27" s="111"/>
      <c r="K27" s="111"/>
      <c r="L27" s="111"/>
      <c r="M27" s="202"/>
      <c r="N27" s="127"/>
      <c r="O27" s="127"/>
      <c r="P27" s="128"/>
    </row>
    <row r="28" spans="1:16" ht="14.25" customHeight="1">
      <c r="A28" s="123"/>
      <c r="B28" s="112"/>
      <c r="C28" s="112" t="s">
        <v>301</v>
      </c>
      <c r="D28" s="112"/>
      <c r="E28" s="112"/>
      <c r="F28" s="112"/>
      <c r="G28" s="112"/>
      <c r="H28" s="112"/>
      <c r="I28" s="112"/>
      <c r="J28" s="112"/>
      <c r="K28" s="112"/>
      <c r="L28" s="112"/>
      <c r="M28" s="205">
        <f>'Form2 677'!$K$73</f>
        <v>372912</v>
      </c>
      <c r="N28" s="140"/>
      <c r="O28" s="140"/>
      <c r="P28" s="125"/>
    </row>
    <row r="29" spans="1:16" ht="14.25" customHeight="1">
      <c r="A29" s="123"/>
      <c r="B29" s="112"/>
      <c r="C29" s="112" t="s">
        <v>302</v>
      </c>
      <c r="D29" s="112"/>
      <c r="E29" s="112"/>
      <c r="F29" s="112"/>
      <c r="G29" s="112"/>
      <c r="H29" s="112"/>
      <c r="I29" s="112"/>
      <c r="J29" s="112"/>
      <c r="K29" s="112"/>
      <c r="L29" s="112"/>
      <c r="M29" s="205">
        <f>'Form2 677'!$M$73</f>
        <v>1173412</v>
      </c>
      <c r="N29" s="140"/>
      <c r="O29" s="140"/>
      <c r="P29" s="125"/>
    </row>
    <row r="30" spans="1:16" ht="14.25" customHeight="1">
      <c r="A30" s="123" t="s">
        <v>303</v>
      </c>
      <c r="B30" s="112"/>
      <c r="C30" s="112" t="s">
        <v>304</v>
      </c>
      <c r="D30" s="112"/>
      <c r="E30" s="112"/>
      <c r="F30" s="112"/>
      <c r="G30" s="112"/>
      <c r="H30" s="112"/>
      <c r="I30" s="112"/>
      <c r="J30" s="112"/>
      <c r="K30" s="112"/>
      <c r="L30" s="112"/>
      <c r="M30" s="201">
        <f>SUM(M24:M29)</f>
        <v>1856863.13</v>
      </c>
      <c r="N30" s="124"/>
      <c r="O30" s="124"/>
      <c r="P30" s="125"/>
    </row>
    <row r="31" spans="1:16" ht="14.25" customHeight="1">
      <c r="A31" s="123" t="s">
        <v>305</v>
      </c>
      <c r="B31" s="112"/>
      <c r="C31" s="112" t="s">
        <v>306</v>
      </c>
      <c r="D31" s="112"/>
      <c r="E31" s="112"/>
      <c r="F31" s="112"/>
      <c r="G31" s="112"/>
      <c r="H31" s="112"/>
      <c r="I31" s="112"/>
      <c r="J31" s="112"/>
      <c r="K31" s="112"/>
      <c r="L31" s="112"/>
      <c r="M31" s="201">
        <f>SUM(M21-M30)</f>
        <v>182197.8700000001</v>
      </c>
      <c r="N31" s="124"/>
      <c r="O31" s="124"/>
      <c r="P31" s="125"/>
    </row>
    <row r="32" spans="1:16" ht="14.25" customHeight="1">
      <c r="A32" s="126" t="s">
        <v>307</v>
      </c>
      <c r="B32" s="111"/>
      <c r="C32" s="111" t="s">
        <v>308</v>
      </c>
      <c r="D32" s="111"/>
      <c r="E32" s="111"/>
      <c r="F32" s="111"/>
      <c r="G32" s="111"/>
      <c r="H32" s="111"/>
      <c r="I32" s="111"/>
      <c r="J32" s="111"/>
      <c r="K32" s="111"/>
      <c r="L32" s="111"/>
      <c r="M32" s="202"/>
      <c r="N32" s="127"/>
      <c r="O32" s="127"/>
      <c r="P32" s="128"/>
    </row>
    <row r="33" spans="1:16" ht="14.25" customHeight="1">
      <c r="A33" s="123"/>
      <c r="B33" s="112"/>
      <c r="C33" s="112" t="s">
        <v>309</v>
      </c>
      <c r="D33" s="112"/>
      <c r="E33" s="112"/>
      <c r="F33" s="112"/>
      <c r="G33" s="112"/>
      <c r="H33" s="112"/>
      <c r="I33" s="112"/>
      <c r="J33" s="112"/>
      <c r="K33" s="112"/>
      <c r="L33" s="112"/>
      <c r="M33" s="201">
        <v>836090</v>
      </c>
      <c r="N33" s="124"/>
      <c r="O33" s="124"/>
      <c r="P33" s="125"/>
    </row>
    <row r="34" spans="1:16" ht="14.25" customHeight="1">
      <c r="A34" s="123" t="s">
        <v>310</v>
      </c>
      <c r="B34" s="112"/>
      <c r="C34" s="112" t="s">
        <v>311</v>
      </c>
      <c r="D34" s="112"/>
      <c r="E34" s="112"/>
      <c r="F34" s="112"/>
      <c r="G34" s="112"/>
      <c r="H34" s="112"/>
      <c r="I34" s="112"/>
      <c r="J34" s="112"/>
      <c r="K34" s="112"/>
      <c r="L34" s="112"/>
      <c r="M34" s="201">
        <f>SUM(M31,M33)</f>
        <v>1018287.8700000001</v>
      </c>
      <c r="N34" s="124"/>
      <c r="O34" s="124"/>
      <c r="P34" s="125"/>
    </row>
    <row r="35" spans="1:16" ht="14.25" customHeight="1">
      <c r="A35" s="123" t="s">
        <v>312</v>
      </c>
      <c r="B35" s="112"/>
      <c r="C35" s="112" t="s">
        <v>313</v>
      </c>
      <c r="D35" s="112"/>
      <c r="E35" s="112"/>
      <c r="F35" s="112"/>
      <c r="G35" s="112"/>
      <c r="H35" s="112"/>
      <c r="I35" s="112"/>
      <c r="J35" s="112"/>
      <c r="K35" s="112"/>
      <c r="L35" s="112"/>
      <c r="M35" s="201">
        <v>0</v>
      </c>
      <c r="N35" s="124"/>
      <c r="O35" s="124"/>
      <c r="P35" s="125"/>
    </row>
    <row r="36" spans="1:16" ht="14.25" customHeight="1">
      <c r="A36" s="123" t="s">
        <v>314</v>
      </c>
      <c r="B36" s="112"/>
      <c r="C36" s="112" t="s">
        <v>315</v>
      </c>
      <c r="D36" s="112"/>
      <c r="E36" s="112"/>
      <c r="F36" s="112"/>
      <c r="G36" s="112"/>
      <c r="H36" s="112"/>
      <c r="I36" s="112"/>
      <c r="J36" s="112"/>
      <c r="K36" s="112"/>
      <c r="L36" s="112"/>
      <c r="M36" s="201">
        <f>SUM(M34-M35)</f>
        <v>1018287.8700000001</v>
      </c>
      <c r="N36" s="124"/>
      <c r="O36" s="124"/>
      <c r="P36" s="125"/>
    </row>
    <row r="37" spans="1:16" ht="14.25" customHeight="1">
      <c r="A37" s="123" t="s">
        <v>316</v>
      </c>
      <c r="B37" s="112"/>
      <c r="C37" s="112" t="s">
        <v>317</v>
      </c>
      <c r="D37" s="112"/>
      <c r="E37" s="112"/>
      <c r="F37" s="112"/>
      <c r="G37" s="112"/>
      <c r="H37" s="112"/>
      <c r="I37" s="112"/>
      <c r="J37" s="112"/>
      <c r="K37" s="112"/>
      <c r="L37" s="112"/>
      <c r="M37" s="206" t="s">
        <v>318</v>
      </c>
      <c r="N37" s="134" t="s">
        <v>318</v>
      </c>
      <c r="O37" s="134" t="s">
        <v>318</v>
      </c>
      <c r="P37" s="125"/>
    </row>
    <row r="38" spans="1:16" ht="14.25" customHeight="1">
      <c r="A38" s="123" t="s">
        <v>319</v>
      </c>
      <c r="B38" s="112"/>
      <c r="C38" s="112" t="s">
        <v>320</v>
      </c>
      <c r="D38" s="112"/>
      <c r="E38" s="112"/>
      <c r="F38" s="112"/>
      <c r="G38" s="112"/>
      <c r="H38" s="112"/>
      <c r="I38" s="112"/>
      <c r="J38" s="112"/>
      <c r="K38" s="112"/>
      <c r="L38" s="112"/>
      <c r="M38" s="201">
        <f>SUM(M34-M35)</f>
        <v>1018287.8700000001</v>
      </c>
      <c r="N38" s="124"/>
      <c r="O38" s="124"/>
      <c r="P38" s="125"/>
    </row>
    <row r="39" spans="1:16" ht="14.25" customHeight="1" thickBot="1">
      <c r="A39" s="135" t="s">
        <v>321</v>
      </c>
      <c r="B39" s="136"/>
      <c r="C39" s="136" t="s">
        <v>322</v>
      </c>
      <c r="D39" s="136"/>
      <c r="E39" s="136"/>
      <c r="F39" s="136"/>
      <c r="G39" s="136"/>
      <c r="H39" s="136"/>
      <c r="I39" s="136"/>
      <c r="J39" s="136"/>
      <c r="K39" s="136"/>
      <c r="L39" s="136"/>
      <c r="M39" s="155">
        <f>M38/(O8/100)</f>
        <v>0.06799996443365171</v>
      </c>
      <c r="N39" s="155"/>
      <c r="O39" s="137"/>
      <c r="P39" s="138"/>
    </row>
    <row r="40" spans="1:16" ht="13.5" thickTop="1">
      <c r="A40" s="111"/>
      <c r="B40" s="111"/>
      <c r="C40" s="111"/>
      <c r="D40" s="111"/>
      <c r="E40" s="111"/>
      <c r="F40" s="111"/>
      <c r="G40" s="111"/>
      <c r="H40" s="111"/>
      <c r="I40" s="111"/>
      <c r="J40" s="111"/>
      <c r="K40" s="111"/>
      <c r="L40" s="111"/>
      <c r="M40" s="111"/>
      <c r="N40" s="111"/>
      <c r="O40" s="111"/>
      <c r="P40" s="111"/>
    </row>
    <row r="41" spans="1:16" ht="12.75">
      <c r="A41" s="111"/>
      <c r="B41" s="111"/>
      <c r="C41" s="111"/>
      <c r="D41" s="111"/>
      <c r="E41" s="111"/>
      <c r="F41" s="111"/>
      <c r="G41" s="111"/>
      <c r="H41" s="111"/>
      <c r="I41" s="111"/>
      <c r="J41" s="111"/>
      <c r="K41" s="111"/>
      <c r="L41" s="111"/>
      <c r="M41" s="111"/>
      <c r="N41" s="111"/>
      <c r="O41" s="111"/>
      <c r="P41" s="111"/>
    </row>
    <row r="42" spans="1:16" ht="12.75">
      <c r="A42" s="111"/>
      <c r="B42" s="111"/>
      <c r="C42" s="111"/>
      <c r="D42" s="111"/>
      <c r="E42" s="111"/>
      <c r="F42" s="111"/>
      <c r="G42" s="111"/>
      <c r="H42" s="111"/>
      <c r="I42" s="111"/>
      <c r="J42" s="111"/>
      <c r="K42" s="111"/>
      <c r="L42" s="111"/>
      <c r="M42" s="111"/>
      <c r="N42" s="111"/>
      <c r="O42" s="111"/>
      <c r="P42" s="111"/>
    </row>
    <row r="43" spans="1:16" ht="12.75">
      <c r="A43" s="111"/>
      <c r="B43" s="111"/>
      <c r="C43" s="111"/>
      <c r="D43" s="111"/>
      <c r="E43" s="111"/>
      <c r="F43" s="111"/>
      <c r="G43" s="111"/>
      <c r="H43" s="111"/>
      <c r="I43" s="111"/>
      <c r="J43" s="111"/>
      <c r="K43" s="111"/>
      <c r="L43" s="111"/>
      <c r="M43" s="111"/>
      <c r="N43" s="111"/>
      <c r="O43" s="111"/>
      <c r="P43" s="111"/>
    </row>
  </sheetData>
  <sheetProtection/>
  <mergeCells count="2">
    <mergeCell ref="O7:P7"/>
    <mergeCell ref="O8:P8"/>
  </mergeCells>
  <printOptions horizontalCentered="1"/>
  <pageMargins left="0.25" right="0.25" top="0.25" bottom="0.25" header="0.75" footer="0.5"/>
  <pageSetup fitToHeight="1" fitToWidth="1" horizontalDpi="600" verticalDpi="600" orientation="landscape" paperSize="5" scale="98"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Damon Tsouklis</cp:lastModifiedBy>
  <cp:lastPrinted>2010-08-27T18:03:22Z</cp:lastPrinted>
  <dcterms:created xsi:type="dcterms:W3CDTF">2001-05-25T15:00:12Z</dcterms:created>
  <dcterms:modified xsi:type="dcterms:W3CDTF">2010-11-29T19:21:39Z</dcterms:modified>
  <cp:category/>
  <cp:version/>
  <cp:contentType/>
  <cp:contentStatus/>
</cp:coreProperties>
</file>