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'Sheet1'!$A$18:$A$42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<sst xmlns="http://schemas.openxmlformats.org/spreadsheetml/2006/main" count="151" uniqueCount="106">
  <si>
    <t>Crawfordsville</t>
  </si>
  <si>
    <t>Ft. Wayne</t>
  </si>
  <si>
    <t>Greenfield</t>
  </si>
  <si>
    <t>Vincennes</t>
  </si>
  <si>
    <t>Laporte</t>
  </si>
  <si>
    <t>Seymour</t>
  </si>
  <si>
    <t>DA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</si>
  <si>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</si>
  <si>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</si>
  <si>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</si>
  <si>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</si>
  <si>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</si>
  <si>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</si>
  <si>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</si>
  <si>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</si>
  <si>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</si>
  <si>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</si>
  <si>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</si>
  <si>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</si>
  <si>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</si>
  <si>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</si>
  <si>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</si>
  <si>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</si>
  <si>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</si>
  <si>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</si>
  <si>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</si>
  <si>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</si>
  <si>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</si>
  <si>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</si>
  <si>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</si>
  <si>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</si>
  <si>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</si>
  <si>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</si>
  <si>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</si>
  <si>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</si>
  <si>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</si>
  <si>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</si>
  <si>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</si>
  <si>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</si>
  <si>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</si>
  <si>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</si>
  <si>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</si>
  <si>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</si>
  <si>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</si>
  <si>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</si>
  <si>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</si>
  <si>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Regular Letting</t>
  </si>
  <si>
    <t>Call No</t>
  </si>
  <si>
    <t>Contract Number</t>
  </si>
  <si>
    <t>#</t>
  </si>
  <si>
    <t>Price</t>
  </si>
  <si>
    <t>BA, CB</t>
  </si>
  <si>
    <t>190</t>
  </si>
  <si>
    <t>230</t>
  </si>
  <si>
    <t>240</t>
  </si>
  <si>
    <t>260</t>
  </si>
  <si>
    <t>290</t>
  </si>
  <si>
    <t>300</t>
  </si>
  <si>
    <t>330</t>
  </si>
  <si>
    <t>400</t>
  </si>
  <si>
    <t>410</t>
  </si>
  <si>
    <t>414</t>
  </si>
  <si>
    <t>420</t>
  </si>
  <si>
    <t>430</t>
  </si>
  <si>
    <t>440</t>
  </si>
  <si>
    <t>CB</t>
  </si>
  <si>
    <t xml:space="preserve">IR-30710-A     </t>
  </si>
  <si>
    <t xml:space="preserve">IR-31395-A     </t>
  </si>
  <si>
    <t xml:space="preserve">R -28952-A     </t>
  </si>
  <si>
    <t xml:space="preserve">R -29472-A     </t>
  </si>
  <si>
    <t xml:space="preserve">R -29679-A     </t>
  </si>
  <si>
    <t xml:space="preserve">R -30270-A     </t>
  </si>
  <si>
    <t xml:space="preserve">R -30440-A     </t>
  </si>
  <si>
    <t xml:space="preserve">R -30476-A     </t>
  </si>
  <si>
    <t>316</t>
  </si>
  <si>
    <t xml:space="preserve">R -31676-A     </t>
  </si>
  <si>
    <t xml:space="preserve">R -31947-A     </t>
  </si>
  <si>
    <t>340</t>
  </si>
  <si>
    <t xml:space="preserve">R -31964-A     </t>
  </si>
  <si>
    <t xml:space="preserve">B -30872-A     </t>
  </si>
  <si>
    <t xml:space="preserve">B -30951-A     </t>
  </si>
  <si>
    <t xml:space="preserve">B -31042-A     </t>
  </si>
  <si>
    <t xml:space="preserve">B -31692-A     </t>
  </si>
  <si>
    <t xml:space="preserve">B -31693-A     </t>
  </si>
  <si>
    <t>434</t>
  </si>
  <si>
    <t xml:space="preserve">B -31905-A     </t>
  </si>
  <si>
    <t xml:space="preserve">B -32470-A     </t>
  </si>
  <si>
    <t>500</t>
  </si>
  <si>
    <t xml:space="preserve">T -31661-A     </t>
  </si>
  <si>
    <t>540</t>
  </si>
  <si>
    <t xml:space="preserve">TM-30629-A     </t>
  </si>
  <si>
    <t>ED</t>
  </si>
  <si>
    <t>EJ</t>
  </si>
  <si>
    <t>EA</t>
  </si>
  <si>
    <t>DA, 0333</t>
  </si>
  <si>
    <t>CB, DA</t>
  </si>
  <si>
    <t>CB, DA, EE</t>
  </si>
  <si>
    <t>DB, 0050</t>
  </si>
  <si>
    <t xml:space="preserve">R -29629-A     </t>
  </si>
  <si>
    <t>BA</t>
  </si>
  <si>
    <t xml:space="preserve">B-28866-A  </t>
  </si>
  <si>
    <t xml:space="preserve">DB  </t>
  </si>
  <si>
    <t>Withdrawn</t>
  </si>
  <si>
    <t xml:space="preserve">RS-32561-A </t>
  </si>
  <si>
    <t xml:space="preserve">R -31907-A     </t>
  </si>
  <si>
    <t>Rescheduled to 9/24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</si>
</sst>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6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1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19" applyFont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166" fontId="20" fillId="0" borderId="19" xfId="0" applyNumberFormat="1" applyFont="1" applyBorder="1" applyAlignment="1" applyProtection="1">
      <alignment horizontal="center" vertical="center"/>
      <protection locked="0"/>
    </xf>
    <xf numFmtId="166" fontId="20" fillId="0" borderId="20" xfId="0" applyNumberFormat="1" applyFont="1" applyBorder="1" applyAlignment="1" applyProtection="1">
      <alignment horizontal="center" vertical="center"/>
      <protection locked="0"/>
    </xf>
    <xf numFmtId="166" fontId="21" fillId="0" borderId="21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4" fillId="0" borderId="24" xfId="0" applyNumberFormat="1" applyFont="1" applyFill="1" applyBorder="1" applyAlignment="1" applyProtection="1">
      <alignment vertical="center"/>
      <protection locked="0"/>
    </xf>
    <xf numFmtId="0" fontId="0" fillId="0" borderId="24" xfId="0" applyNumberFormat="1" applyBorder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165" fontId="4" fillId="0" borderId="27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vertical="center"/>
    </xf>
    <xf numFmtId="0" fontId="4" fillId="0" borderId="2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023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7" name="AutoShape 34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0">
      <selection activeCell="U32" sqref="U32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85" t="s">
        <v>20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8.75">
      <c r="A2" s="18"/>
      <c r="B2" s="19"/>
      <c r="C2" s="20"/>
      <c r="D2" s="86" t="s">
        <v>21</v>
      </c>
      <c r="E2" s="86"/>
      <c r="F2" s="86"/>
      <c r="G2" s="86"/>
      <c r="H2" s="86"/>
      <c r="I2" s="86"/>
      <c r="J2" s="86"/>
      <c r="K2" s="87" t="s">
        <v>22</v>
      </c>
      <c r="L2" s="88"/>
      <c r="M2" s="88"/>
      <c r="N2" s="88"/>
      <c r="O2" s="88"/>
      <c r="P2" s="88"/>
    </row>
    <row r="3" spans="1:16" ht="15.75">
      <c r="A3" s="8"/>
      <c r="B3" s="89" t="s">
        <v>23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4"/>
    </row>
    <row r="4" spans="1:16" ht="15.75">
      <c r="A4" s="8"/>
      <c r="B4" s="89" t="s">
        <v>24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4"/>
    </row>
    <row r="5" spans="1:16" ht="15.75">
      <c r="A5" s="8"/>
      <c r="B5" s="91" t="s">
        <v>25</v>
      </c>
      <c r="C5" s="91"/>
      <c r="D5" s="22"/>
      <c r="E5" s="96"/>
      <c r="F5" s="96"/>
      <c r="G5" s="96"/>
      <c r="H5" s="96"/>
      <c r="I5" s="96"/>
      <c r="J5" s="96"/>
      <c r="K5" s="96"/>
      <c r="L5" s="96"/>
      <c r="M5" s="21"/>
      <c r="N5" s="21"/>
      <c r="O5" s="21"/>
      <c r="P5" s="9"/>
    </row>
    <row r="6" spans="1:16" ht="15.75">
      <c r="A6" s="8"/>
      <c r="B6" s="91" t="s">
        <v>26</v>
      </c>
      <c r="C6" s="91"/>
      <c r="D6" s="22"/>
      <c r="E6" s="96"/>
      <c r="F6" s="96"/>
      <c r="G6" s="96"/>
      <c r="H6" s="96"/>
      <c r="I6" s="96"/>
      <c r="J6" s="96"/>
      <c r="K6" s="96"/>
      <c r="L6" s="96"/>
      <c r="M6" s="21"/>
      <c r="N6" s="21"/>
      <c r="O6" s="21"/>
      <c r="P6" s="9"/>
    </row>
    <row r="7" spans="1:16" ht="15.75">
      <c r="A7" s="8"/>
      <c r="B7" s="91" t="s">
        <v>27</v>
      </c>
      <c r="C7" s="92"/>
      <c r="D7" s="92"/>
      <c r="E7" s="92"/>
      <c r="F7" s="92"/>
      <c r="G7" s="93"/>
      <c r="H7" s="94"/>
      <c r="I7" s="95"/>
      <c r="J7" s="95"/>
      <c r="K7" s="95"/>
      <c r="L7" s="95"/>
      <c r="M7" s="95"/>
      <c r="N7" s="95"/>
      <c r="O7" s="95"/>
      <c r="P7" s="9"/>
    </row>
    <row r="8" spans="1:16" ht="15.75">
      <c r="A8" s="8"/>
      <c r="B8" s="23" t="s">
        <v>28</v>
      </c>
      <c r="C8" s="79"/>
      <c r="D8" s="79"/>
      <c r="E8" s="79"/>
      <c r="F8" s="79"/>
      <c r="G8" s="79"/>
      <c r="H8" s="21" t="s">
        <v>29</v>
      </c>
      <c r="I8" s="79"/>
      <c r="J8" s="79"/>
      <c r="K8" s="97" t="s">
        <v>30</v>
      </c>
      <c r="L8" s="97"/>
      <c r="M8" s="79"/>
      <c r="N8" s="79"/>
      <c r="O8" s="79"/>
      <c r="P8" s="9"/>
    </row>
    <row r="9" spans="1:16" ht="15.75">
      <c r="A9" s="8"/>
      <c r="B9" s="21" t="s">
        <v>31</v>
      </c>
      <c r="C9" s="21"/>
      <c r="D9" s="21"/>
      <c r="E9" s="80"/>
      <c r="F9" s="80"/>
      <c r="G9" s="80"/>
      <c r="H9" s="80"/>
      <c r="I9" s="80"/>
      <c r="J9" s="80"/>
      <c r="K9" s="80"/>
      <c r="L9" s="81" t="s">
        <v>32</v>
      </c>
      <c r="M9" s="82"/>
      <c r="N9" s="82"/>
      <c r="O9" s="82"/>
      <c r="P9" s="25"/>
    </row>
    <row r="10" spans="1:16" ht="15.75">
      <c r="A10" s="8"/>
      <c r="B10" s="21" t="s">
        <v>33</v>
      </c>
      <c r="C10" s="21"/>
      <c r="D10" s="21"/>
      <c r="E10" s="83"/>
      <c r="F10" s="83"/>
      <c r="G10" s="83"/>
      <c r="H10" s="83"/>
      <c r="I10" s="83"/>
      <c r="J10" s="83"/>
      <c r="K10" s="83"/>
      <c r="L10" s="82"/>
      <c r="M10" s="82"/>
      <c r="N10" s="82"/>
      <c r="O10" s="82"/>
      <c r="P10" s="24"/>
    </row>
    <row r="11" spans="1:16" ht="15.75">
      <c r="A11" s="8"/>
      <c r="B11" s="21" t="s">
        <v>34</v>
      </c>
      <c r="C11" s="21"/>
      <c r="D11" s="21"/>
      <c r="E11" s="83"/>
      <c r="F11" s="84"/>
      <c r="G11" s="84"/>
      <c r="H11" s="84"/>
      <c r="I11" s="84"/>
      <c r="J11" s="84"/>
      <c r="K11" s="84"/>
      <c r="L11" s="82"/>
      <c r="M11" s="82"/>
      <c r="N11" s="82"/>
      <c r="O11" s="82"/>
      <c r="P11" s="24"/>
    </row>
    <row r="12" spans="1:16" ht="15.75">
      <c r="A12" s="8"/>
      <c r="B12" s="21" t="s">
        <v>35</v>
      </c>
      <c r="C12" s="21"/>
      <c r="D12" s="21"/>
      <c r="E12" s="69"/>
      <c r="F12" s="69"/>
      <c r="G12" s="69"/>
      <c r="H12" s="69"/>
      <c r="I12" s="69"/>
      <c r="J12" s="69"/>
      <c r="K12" s="69"/>
      <c r="L12" s="24"/>
      <c r="M12" s="24"/>
      <c r="N12" s="24"/>
      <c r="O12" s="24"/>
      <c r="P12" s="24"/>
    </row>
    <row r="13" spans="1:16" ht="15.75">
      <c r="A13" s="8"/>
      <c r="B13" s="21" t="s">
        <v>36</v>
      </c>
      <c r="C13" s="21"/>
      <c r="D13" s="21"/>
      <c r="E13" s="69"/>
      <c r="F13" s="70"/>
      <c r="G13" s="70"/>
      <c r="H13" s="70"/>
      <c r="I13" s="70"/>
      <c r="J13" s="70"/>
      <c r="K13" s="70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71" t="s">
        <v>37</v>
      </c>
      <c r="C15" s="72"/>
      <c r="D15" s="73" t="s">
        <v>38</v>
      </c>
      <c r="E15" s="58" t="s">
        <v>39</v>
      </c>
      <c r="F15" s="78" t="s">
        <v>40</v>
      </c>
      <c r="G15" s="51"/>
      <c r="H15" s="50" t="s">
        <v>41</v>
      </c>
      <c r="I15" s="51"/>
      <c r="J15" s="50" t="s">
        <v>42</v>
      </c>
      <c r="K15" s="51"/>
      <c r="L15" s="50" t="s">
        <v>43</v>
      </c>
      <c r="M15" s="51"/>
      <c r="N15" s="50" t="s">
        <v>44</v>
      </c>
      <c r="O15" s="56"/>
      <c r="P15" s="58" t="s">
        <v>45</v>
      </c>
    </row>
    <row r="16" spans="1:16" ht="18.75">
      <c r="A16" s="30"/>
      <c r="B16" s="61">
        <v>40066</v>
      </c>
      <c r="C16" s="62"/>
      <c r="D16" s="74"/>
      <c r="E16" s="76"/>
      <c r="F16" s="52"/>
      <c r="G16" s="53"/>
      <c r="H16" s="52"/>
      <c r="I16" s="53"/>
      <c r="J16" s="52"/>
      <c r="K16" s="53"/>
      <c r="L16" s="52"/>
      <c r="M16" s="53"/>
      <c r="N16" s="44"/>
      <c r="O16" s="45"/>
      <c r="P16" s="59"/>
    </row>
    <row r="17" spans="1:16" ht="19.5" thickBot="1">
      <c r="A17" s="31"/>
      <c r="B17" s="63" t="s">
        <v>46</v>
      </c>
      <c r="C17" s="64"/>
      <c r="D17" s="74"/>
      <c r="E17" s="76"/>
      <c r="F17" s="54"/>
      <c r="G17" s="55"/>
      <c r="H17" s="54"/>
      <c r="I17" s="55"/>
      <c r="J17" s="54"/>
      <c r="K17" s="55"/>
      <c r="L17" s="54"/>
      <c r="M17" s="55"/>
      <c r="N17" s="46"/>
      <c r="O17" s="57"/>
      <c r="P17" s="60"/>
    </row>
    <row r="18" spans="1:16" ht="32.25" thickBot="1">
      <c r="A18" s="32" t="s">
        <v>7</v>
      </c>
      <c r="B18" s="33" t="s">
        <v>47</v>
      </c>
      <c r="C18" s="33" t="s">
        <v>48</v>
      </c>
      <c r="D18" s="75"/>
      <c r="E18" s="77"/>
      <c r="F18" s="34" t="s">
        <v>49</v>
      </c>
      <c r="G18" s="35" t="s">
        <v>50</v>
      </c>
      <c r="H18" s="34" t="s">
        <v>49</v>
      </c>
      <c r="I18" s="35" t="s">
        <v>50</v>
      </c>
      <c r="J18" s="34" t="s">
        <v>49</v>
      </c>
      <c r="K18" s="35" t="s">
        <v>50</v>
      </c>
      <c r="L18" s="34" t="s">
        <v>49</v>
      </c>
      <c r="M18" s="35" t="s">
        <v>50</v>
      </c>
      <c r="N18" s="34" t="s">
        <v>49</v>
      </c>
      <c r="O18" s="35" t="s">
        <v>50</v>
      </c>
      <c r="P18" s="35" t="s">
        <v>50</v>
      </c>
    </row>
    <row r="19" spans="1:16" ht="12.75">
      <c r="A19" s="36">
        <f aca="true" t="shared" si="0" ref="A19:A42">IF(OR(F19&gt;0,H19&gt;0,J19&gt;0,L19&gt;0,N19&gt;0),"X","")</f>
      </c>
      <c r="B19" s="38"/>
      <c r="C19" s="1" t="s">
        <v>66</v>
      </c>
      <c r="D19" s="65" t="s">
        <v>102</v>
      </c>
      <c r="E19" s="66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1">
        <f aca="true" t="shared" si="1" ref="P19:P42">IF(F19*G19+H19*I19+J19*K19+L19*M19+N19*O19=0,"",F19*G19+H19*I19+J19*K19+L19*M19+N19*O19)</f>
      </c>
    </row>
    <row r="20" spans="1:16" ht="12.75">
      <c r="A20" s="36">
        <f t="shared" si="0"/>
      </c>
      <c r="B20" s="3" t="s">
        <v>52</v>
      </c>
      <c r="C20" s="1" t="s">
        <v>67</v>
      </c>
      <c r="D20" s="1" t="s">
        <v>94</v>
      </c>
      <c r="E20" s="1" t="s">
        <v>3</v>
      </c>
      <c r="F20" s="1"/>
      <c r="G20" s="37">
        <v>12.5</v>
      </c>
      <c r="H20" s="1"/>
      <c r="I20" s="37">
        <v>6</v>
      </c>
      <c r="J20" s="2"/>
      <c r="K20" s="38"/>
      <c r="L20" s="2"/>
      <c r="M20" s="38"/>
      <c r="N20" s="2"/>
      <c r="O20" s="39"/>
      <c r="P20" s="41">
        <f t="shared" si="1"/>
      </c>
    </row>
    <row r="21" spans="1:16" ht="12.75">
      <c r="A21" s="36">
        <f t="shared" si="0"/>
      </c>
      <c r="B21" s="3" t="s">
        <v>53</v>
      </c>
      <c r="C21" s="1" t="s">
        <v>68</v>
      </c>
      <c r="D21" s="1" t="s">
        <v>51</v>
      </c>
      <c r="E21" s="1" t="s">
        <v>3</v>
      </c>
      <c r="F21" s="1"/>
      <c r="G21" s="37">
        <v>12.5</v>
      </c>
      <c r="H21" s="1"/>
      <c r="I21" s="37">
        <v>67.5</v>
      </c>
      <c r="J21" s="1"/>
      <c r="K21" s="37">
        <v>18.5</v>
      </c>
      <c r="L21" s="2"/>
      <c r="M21" s="38"/>
      <c r="N21" s="1"/>
      <c r="O21" s="40">
        <v>46</v>
      </c>
      <c r="P21" s="41">
        <f t="shared" si="1"/>
      </c>
    </row>
    <row r="22" spans="1:16" ht="12.75">
      <c r="A22" s="36">
        <f t="shared" si="0"/>
      </c>
      <c r="B22" s="3" t="s">
        <v>54</v>
      </c>
      <c r="C22" s="1" t="s">
        <v>69</v>
      </c>
      <c r="D22" s="1" t="s">
        <v>51</v>
      </c>
      <c r="E22" s="1" t="s">
        <v>5</v>
      </c>
      <c r="F22" s="1"/>
      <c r="G22" s="37">
        <v>12.5</v>
      </c>
      <c r="H22" s="1"/>
      <c r="I22" s="37">
        <v>71.5</v>
      </c>
      <c r="J22" s="2"/>
      <c r="K22" s="38"/>
      <c r="L22" s="2"/>
      <c r="M22" s="38"/>
      <c r="N22" s="2"/>
      <c r="O22" s="39"/>
      <c r="P22" s="41">
        <f t="shared" si="1"/>
      </c>
    </row>
    <row r="23" spans="1:16" ht="12.75">
      <c r="A23" s="36">
        <f>IF(OR(F23&gt;0,H23&gt;0,J23&gt;0,L23&gt;0,N23&gt;0),"X","")</f>
      </c>
      <c r="B23" s="38"/>
      <c r="C23" s="1" t="s">
        <v>98</v>
      </c>
      <c r="D23" s="67" t="s">
        <v>105</v>
      </c>
      <c r="E23" s="68"/>
      <c r="F23" s="38"/>
      <c r="G23" s="38"/>
      <c r="H23" s="38"/>
      <c r="I23" s="38"/>
      <c r="J23" s="2"/>
      <c r="K23" s="38"/>
      <c r="L23" s="2"/>
      <c r="M23" s="38"/>
      <c r="N23" s="2"/>
      <c r="O23" s="39"/>
      <c r="P23" s="41">
        <f>IF(F23*G23+H23*I23+J23*K23+L23*M23+N23*O23=0,"",F23*G23+H23*I23+J23*K23+L23*M23+N23*O23)</f>
      </c>
    </row>
    <row r="24" spans="1:16" ht="12.75">
      <c r="A24" s="36">
        <f t="shared" si="0"/>
      </c>
      <c r="B24" s="3" t="s">
        <v>55</v>
      </c>
      <c r="C24" s="1" t="s">
        <v>70</v>
      </c>
      <c r="D24" s="1" t="s">
        <v>91</v>
      </c>
      <c r="E24" s="1" t="s">
        <v>4</v>
      </c>
      <c r="F24" s="1"/>
      <c r="G24" s="37">
        <v>12.5</v>
      </c>
      <c r="H24" s="1"/>
      <c r="I24" s="37">
        <v>14</v>
      </c>
      <c r="J24" s="2"/>
      <c r="K24" s="38"/>
      <c r="L24" s="2"/>
      <c r="M24" s="38"/>
      <c r="N24" s="2"/>
      <c r="O24" s="39"/>
      <c r="P24" s="41">
        <f t="shared" si="1"/>
      </c>
    </row>
    <row r="25" spans="1:16" ht="12.75">
      <c r="A25" s="36">
        <f t="shared" si="0"/>
      </c>
      <c r="B25" s="3" t="s">
        <v>56</v>
      </c>
      <c r="C25" s="1" t="s">
        <v>71</v>
      </c>
      <c r="D25" s="1" t="s">
        <v>6</v>
      </c>
      <c r="E25" s="1" t="s">
        <v>1</v>
      </c>
      <c r="F25" s="1"/>
      <c r="G25" s="37">
        <v>12.5</v>
      </c>
      <c r="H25" s="1"/>
      <c r="I25" s="37">
        <v>13.5</v>
      </c>
      <c r="J25" s="1"/>
      <c r="K25" s="37">
        <v>9.5</v>
      </c>
      <c r="L25" s="2"/>
      <c r="M25" s="38"/>
      <c r="N25" s="2"/>
      <c r="O25" s="39"/>
      <c r="P25" s="41">
        <f t="shared" si="1"/>
      </c>
    </row>
    <row r="26" spans="1:16" ht="12.75">
      <c r="A26" s="36">
        <f t="shared" si="0"/>
      </c>
      <c r="B26" s="3" t="s">
        <v>57</v>
      </c>
      <c r="C26" s="1" t="s">
        <v>72</v>
      </c>
      <c r="D26" s="1" t="s">
        <v>6</v>
      </c>
      <c r="E26" s="1" t="s">
        <v>1</v>
      </c>
      <c r="F26" s="1"/>
      <c r="G26" s="37">
        <v>12.5</v>
      </c>
      <c r="H26" s="1"/>
      <c r="I26" s="37">
        <v>20.5</v>
      </c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8"/>
      <c r="C27" s="1" t="s">
        <v>73</v>
      </c>
      <c r="D27" s="67" t="s">
        <v>102</v>
      </c>
      <c r="E27" s="68"/>
      <c r="F27" s="38"/>
      <c r="G27" s="38"/>
      <c r="H27" s="38"/>
      <c r="I27" s="38"/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74</v>
      </c>
      <c r="C28" s="1" t="s">
        <v>75</v>
      </c>
      <c r="D28" s="1" t="s">
        <v>51</v>
      </c>
      <c r="E28" s="1" t="s">
        <v>0</v>
      </c>
      <c r="F28" s="1"/>
      <c r="G28" s="37">
        <v>12.5</v>
      </c>
      <c r="H28" s="1"/>
      <c r="I28" s="37">
        <v>28.5</v>
      </c>
      <c r="J28" s="2"/>
      <c r="K28" s="38"/>
      <c r="L28" s="2"/>
      <c r="M28" s="38"/>
      <c r="N28" s="1"/>
      <c r="O28" s="40">
        <v>26</v>
      </c>
      <c r="P28" s="41">
        <f t="shared" si="1"/>
      </c>
    </row>
    <row r="29" spans="1:16" ht="12.75">
      <c r="A29" s="36">
        <f>IF(OR(F29&gt;0,H29&gt;0,J29&gt;0,L29&gt;0,N29&gt;0),"X","")</f>
      </c>
      <c r="B29" s="43">
        <v>320</v>
      </c>
      <c r="C29" s="1" t="s">
        <v>104</v>
      </c>
      <c r="D29" s="1" t="s">
        <v>99</v>
      </c>
      <c r="E29" s="1" t="s">
        <v>4</v>
      </c>
      <c r="F29" s="1"/>
      <c r="G29" s="37">
        <v>12.5</v>
      </c>
      <c r="H29" s="38"/>
      <c r="I29" s="38"/>
      <c r="J29" s="38"/>
      <c r="K29" s="38"/>
      <c r="L29" s="38"/>
      <c r="M29" s="38"/>
      <c r="N29" s="38"/>
      <c r="O29" s="38"/>
      <c r="P29" s="41">
        <f>IF(F29*G29+H29*I29+J29*K29+L29*M29+N29*O29=0,"",F29*G29+H29*I29+J29*K29+L29*M29+N29*O29)</f>
      </c>
    </row>
    <row r="30" spans="1:16" ht="12.75">
      <c r="A30" s="36">
        <f t="shared" si="0"/>
      </c>
      <c r="B30" s="3" t="s">
        <v>58</v>
      </c>
      <c r="C30" s="1" t="s">
        <v>76</v>
      </c>
      <c r="D30" s="1" t="s">
        <v>92</v>
      </c>
      <c r="E30" s="1" t="s">
        <v>4</v>
      </c>
      <c r="F30" s="1"/>
      <c r="G30" s="37">
        <v>12.5</v>
      </c>
      <c r="H30" s="1"/>
      <c r="I30" s="37">
        <v>6</v>
      </c>
      <c r="J30" s="2"/>
      <c r="K30" s="38"/>
      <c r="L30" s="2"/>
      <c r="M30" s="38"/>
      <c r="N30" s="2"/>
      <c r="O30" s="39"/>
      <c r="P30" s="41">
        <f t="shared" si="1"/>
      </c>
    </row>
    <row r="31" spans="1:16" ht="12.75">
      <c r="A31" s="36">
        <f t="shared" si="0"/>
      </c>
      <c r="B31" s="3" t="s">
        <v>77</v>
      </c>
      <c r="C31" s="1" t="s">
        <v>78</v>
      </c>
      <c r="D31" s="1" t="s">
        <v>96</v>
      </c>
      <c r="E31" s="1" t="s">
        <v>3</v>
      </c>
      <c r="F31" s="1"/>
      <c r="G31" s="37">
        <v>12.5</v>
      </c>
      <c r="H31" s="1"/>
      <c r="I31" s="37">
        <v>28.5</v>
      </c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36">
        <f>IF(OR(F32&gt;0,H32&gt;0,J32&gt;0,L32&gt;0,N32&gt;0),"X","")</f>
      </c>
      <c r="B32" s="43">
        <v>360</v>
      </c>
      <c r="C32" s="1" t="s">
        <v>103</v>
      </c>
      <c r="D32" s="1" t="s">
        <v>99</v>
      </c>
      <c r="E32" s="1" t="s">
        <v>4</v>
      </c>
      <c r="F32" s="1"/>
      <c r="G32" s="37">
        <v>12.5</v>
      </c>
      <c r="H32" s="38"/>
      <c r="I32" s="38"/>
      <c r="J32" s="2"/>
      <c r="K32" s="38"/>
      <c r="L32" s="2"/>
      <c r="M32" s="38"/>
      <c r="N32" s="2"/>
      <c r="O32" s="39"/>
      <c r="P32" s="41">
        <f>IF(F32*G32+H32*I32+J32*K32+L32*M32+N32*O32=0,"",F32*G32+H32*I32+J32*K32+L32*M32+N32*O32)</f>
      </c>
    </row>
    <row r="33" spans="1:16" ht="12.75">
      <c r="A33" s="36">
        <f>IF(OR(F33&gt;0,H33&gt;0,J33&gt;0,L33&gt;0,N33&gt;0),"X","")</f>
      </c>
      <c r="B33" s="43">
        <v>390</v>
      </c>
      <c r="C33" s="1" t="s">
        <v>100</v>
      </c>
      <c r="D33" s="1" t="s">
        <v>101</v>
      </c>
      <c r="E33" s="1" t="s">
        <v>5</v>
      </c>
      <c r="F33" s="1"/>
      <c r="G33" s="37">
        <v>12.5</v>
      </c>
      <c r="H33" s="38"/>
      <c r="I33" s="38"/>
      <c r="J33" s="1"/>
      <c r="K33" s="37">
        <v>36.5</v>
      </c>
      <c r="L33" s="2"/>
      <c r="M33" s="38"/>
      <c r="N33" s="2"/>
      <c r="O33" s="39"/>
      <c r="P33" s="41">
        <f>IF(F33*G33+H33*I33+J33*K33+L33*M33+N33*O33=0,"",F33*G33+H33*I33+J33*K33+L33*M33+N33*O33)</f>
      </c>
    </row>
    <row r="34" spans="1:16" ht="12.75">
      <c r="A34" s="36">
        <f t="shared" si="0"/>
      </c>
      <c r="B34" s="3" t="s">
        <v>59</v>
      </c>
      <c r="C34" s="1" t="s">
        <v>79</v>
      </c>
      <c r="D34" s="1" t="s">
        <v>95</v>
      </c>
      <c r="E34" s="1" t="s">
        <v>4</v>
      </c>
      <c r="F34" s="1"/>
      <c r="G34" s="37">
        <v>12.5</v>
      </c>
      <c r="H34" s="2"/>
      <c r="I34" s="38"/>
      <c r="J34" s="1"/>
      <c r="K34" s="37">
        <v>14.5</v>
      </c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60</v>
      </c>
      <c r="C35" s="1" t="s">
        <v>80</v>
      </c>
      <c r="D35" s="1" t="s">
        <v>6</v>
      </c>
      <c r="E35" s="1" t="s">
        <v>5</v>
      </c>
      <c r="F35" s="1"/>
      <c r="G35" s="37">
        <v>12.5</v>
      </c>
      <c r="H35" s="2"/>
      <c r="I35" s="38"/>
      <c r="J35" s="1"/>
      <c r="K35" s="37">
        <v>18</v>
      </c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61</v>
      </c>
      <c r="C36" s="1" t="s">
        <v>81</v>
      </c>
      <c r="D36" s="1" t="s">
        <v>6</v>
      </c>
      <c r="E36" s="1" t="s">
        <v>5</v>
      </c>
      <c r="F36" s="1"/>
      <c r="G36" s="37">
        <v>12.5</v>
      </c>
      <c r="H36" s="2"/>
      <c r="I36" s="38"/>
      <c r="J36" s="1"/>
      <c r="K36" s="37">
        <v>4</v>
      </c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62</v>
      </c>
      <c r="C37" s="1" t="s">
        <v>82</v>
      </c>
      <c r="D37" s="1" t="s">
        <v>65</v>
      </c>
      <c r="E37" s="1" t="s">
        <v>4</v>
      </c>
      <c r="F37" s="1"/>
      <c r="G37" s="37">
        <v>12.5</v>
      </c>
      <c r="H37" s="2"/>
      <c r="I37" s="38"/>
      <c r="J37" s="1"/>
      <c r="K37" s="37">
        <v>3</v>
      </c>
      <c r="L37" s="2"/>
      <c r="M37" s="38"/>
      <c r="N37" s="2"/>
      <c r="O37" s="39"/>
      <c r="P37" s="41">
        <f t="shared" si="1"/>
      </c>
    </row>
    <row r="38" spans="1:16" ht="12.75">
      <c r="A38" s="36">
        <f t="shared" si="0"/>
      </c>
      <c r="B38" s="3" t="s">
        <v>63</v>
      </c>
      <c r="C38" s="1" t="s">
        <v>83</v>
      </c>
      <c r="D38" s="1" t="s">
        <v>65</v>
      </c>
      <c r="E38" s="1" t="s">
        <v>4</v>
      </c>
      <c r="F38" s="1"/>
      <c r="G38" s="37">
        <v>12.5</v>
      </c>
      <c r="H38" s="2"/>
      <c r="I38" s="38"/>
      <c r="J38" s="1"/>
      <c r="K38" s="37">
        <v>4</v>
      </c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84</v>
      </c>
      <c r="C39" s="1" t="s">
        <v>85</v>
      </c>
      <c r="D39" s="1" t="s">
        <v>97</v>
      </c>
      <c r="E39" s="1" t="s">
        <v>2</v>
      </c>
      <c r="F39" s="1"/>
      <c r="G39" s="37">
        <v>12.5</v>
      </c>
      <c r="H39" s="2"/>
      <c r="I39" s="38"/>
      <c r="J39" s="1"/>
      <c r="K39" s="37">
        <v>4</v>
      </c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64</v>
      </c>
      <c r="C40" s="1" t="s">
        <v>86</v>
      </c>
      <c r="D40" s="1" t="s">
        <v>6</v>
      </c>
      <c r="E40" s="1" t="s">
        <v>2</v>
      </c>
      <c r="F40" s="1"/>
      <c r="G40" s="37">
        <v>12.5</v>
      </c>
      <c r="H40" s="2"/>
      <c r="I40" s="38"/>
      <c r="J40" s="1"/>
      <c r="K40" s="37">
        <v>22</v>
      </c>
      <c r="L40" s="2"/>
      <c r="M40" s="38"/>
      <c r="N40" s="2"/>
      <c r="O40" s="39"/>
      <c r="P40" s="41">
        <f t="shared" si="1"/>
      </c>
    </row>
    <row r="41" spans="1:16" ht="12.75">
      <c r="A41" s="36">
        <f t="shared" si="0"/>
      </c>
      <c r="B41" s="3" t="s">
        <v>87</v>
      </c>
      <c r="C41" s="1" t="s">
        <v>88</v>
      </c>
      <c r="D41" s="1" t="s">
        <v>93</v>
      </c>
      <c r="E41" s="1" t="s">
        <v>4</v>
      </c>
      <c r="F41" s="1"/>
      <c r="G41" s="37">
        <v>12.5</v>
      </c>
      <c r="H41" s="2"/>
      <c r="I41" s="38"/>
      <c r="J41" s="2"/>
      <c r="K41" s="38"/>
      <c r="L41" s="1"/>
      <c r="M41" s="37">
        <v>26.5</v>
      </c>
      <c r="N41" s="2"/>
      <c r="O41" s="39"/>
      <c r="P41" s="41">
        <f t="shared" si="1"/>
      </c>
    </row>
    <row r="42" spans="1:16" ht="12.75">
      <c r="A42" s="36">
        <f t="shared" si="0"/>
      </c>
      <c r="B42" s="3" t="s">
        <v>89</v>
      </c>
      <c r="C42" s="1" t="s">
        <v>90</v>
      </c>
      <c r="D42" s="1" t="s">
        <v>93</v>
      </c>
      <c r="E42" s="1" t="s">
        <v>0</v>
      </c>
      <c r="F42" s="1"/>
      <c r="G42" s="37">
        <v>12.5</v>
      </c>
      <c r="H42" s="2"/>
      <c r="I42" s="38"/>
      <c r="J42" s="2"/>
      <c r="K42" s="38"/>
      <c r="L42" s="1"/>
      <c r="M42" s="37">
        <v>1.5</v>
      </c>
      <c r="N42" s="2"/>
      <c r="O42" s="39"/>
      <c r="P42" s="41">
        <f t="shared" si="1"/>
      </c>
    </row>
    <row r="43" spans="1:16" ht="15.75">
      <c r="A43" s="4" t="s">
        <v>7</v>
      </c>
      <c r="B43" s="5" t="s">
        <v>8</v>
      </c>
      <c r="C43" s="6"/>
      <c r="D43" s="7"/>
      <c r="E43" s="6"/>
      <c r="F43" s="6"/>
      <c r="G43" s="6"/>
      <c r="H43" s="6"/>
      <c r="I43" s="8"/>
      <c r="J43" s="9"/>
      <c r="K43" s="9"/>
      <c r="L43" s="9"/>
      <c r="M43" s="9"/>
      <c r="N43" s="9"/>
      <c r="O43" s="10"/>
      <c r="P43" s="42">
        <f>IF(SUM(P19:P42)=0,"",SUM(P19:P42))</f>
      </c>
    </row>
    <row r="44" spans="1:16" ht="15.75">
      <c r="A44" s="11" t="s">
        <v>7</v>
      </c>
      <c r="B44" s="5" t="s">
        <v>9</v>
      </c>
      <c r="C44" s="6"/>
      <c r="D44" s="7"/>
      <c r="E44" s="6"/>
      <c r="F44" s="6"/>
      <c r="G44" s="6"/>
      <c r="H44" s="6"/>
      <c r="I44" s="8"/>
      <c r="J44" s="10"/>
      <c r="K44" s="10"/>
      <c r="L44" s="10"/>
      <c r="M44" s="10"/>
      <c r="N44" s="10"/>
      <c r="O44" s="10"/>
      <c r="P44" s="10"/>
    </row>
    <row r="45" spans="1:16" ht="15.75">
      <c r="A45" s="4" t="s">
        <v>7</v>
      </c>
      <c r="B45" s="12" t="s">
        <v>10</v>
      </c>
      <c r="C45" s="13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.75">
      <c r="A46" s="4" t="s">
        <v>7</v>
      </c>
      <c r="B46" s="14"/>
      <c r="C46" s="15" t="s">
        <v>11</v>
      </c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.75">
      <c r="A47" s="4" t="s">
        <v>7</v>
      </c>
      <c r="B47" s="14"/>
      <c r="C47" s="16" t="s">
        <v>12</v>
      </c>
      <c r="D47" s="7"/>
      <c r="E47" s="6"/>
      <c r="F47" s="6"/>
      <c r="G47" s="6"/>
      <c r="H47" s="6"/>
      <c r="I47" s="6"/>
      <c r="J47" s="6"/>
      <c r="K47" s="6"/>
      <c r="L47" s="6"/>
      <c r="M47" s="17"/>
      <c r="N47" s="6"/>
      <c r="O47" s="6"/>
      <c r="P47" s="6"/>
    </row>
    <row r="48" spans="1:16" ht="15.75">
      <c r="A48" s="4" t="s">
        <v>7</v>
      </c>
      <c r="B48" s="14"/>
      <c r="C48" s="16" t="s">
        <v>13</v>
      </c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.75">
      <c r="A49" s="4" t="s">
        <v>7</v>
      </c>
      <c r="B49" s="14"/>
      <c r="C49" s="47" t="s">
        <v>14</v>
      </c>
      <c r="D49" s="48"/>
      <c r="E49" s="48"/>
      <c r="F49" s="48"/>
      <c r="G49" s="48"/>
      <c r="H49" s="48"/>
      <c r="I49" s="48"/>
      <c r="J49" s="48"/>
      <c r="K49" s="48"/>
      <c r="L49" s="6"/>
      <c r="M49" s="6"/>
      <c r="N49" s="6"/>
      <c r="O49" s="6"/>
      <c r="P49" s="6"/>
    </row>
    <row r="50" spans="1:16" ht="15.75">
      <c r="A50" s="4" t="s">
        <v>7</v>
      </c>
      <c r="B50" s="12" t="s">
        <v>15</v>
      </c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.75">
      <c r="A51" s="4" t="s">
        <v>7</v>
      </c>
      <c r="B51" s="14"/>
      <c r="C51" s="8" t="s">
        <v>16</v>
      </c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>
      <c r="A52" s="4" t="s">
        <v>7</v>
      </c>
      <c r="B52" s="14"/>
      <c r="C52" s="8" t="s">
        <v>17</v>
      </c>
      <c r="D52" s="7"/>
      <c r="E52" s="6"/>
      <c r="F52" s="6"/>
      <c r="G52" s="49" t="s">
        <v>18</v>
      </c>
      <c r="H52" s="49"/>
      <c r="I52" s="49"/>
      <c r="J52" s="49"/>
      <c r="K52" s="49"/>
      <c r="L52" s="49"/>
      <c r="M52" s="49"/>
      <c r="N52" s="49"/>
      <c r="O52" s="49"/>
      <c r="P52" s="49"/>
    </row>
    <row r="53" spans="1:16" ht="15.75">
      <c r="A53" s="4" t="s">
        <v>7</v>
      </c>
      <c r="B53" s="14"/>
      <c r="C53" s="8" t="s">
        <v>19</v>
      </c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</sheetData>
  <autoFilter ref="A18:A42"/>
  <mergeCells count="37">
    <mergeCell ref="B7:G7"/>
    <mergeCell ref="H7:O7"/>
    <mergeCell ref="C8:G8"/>
    <mergeCell ref="B4:O4"/>
    <mergeCell ref="B5:C5"/>
    <mergeCell ref="E5:L5"/>
    <mergeCell ref="B6:C6"/>
    <mergeCell ref="E6:L6"/>
    <mergeCell ref="I8:J8"/>
    <mergeCell ref="K8:L8"/>
    <mergeCell ref="C1:P1"/>
    <mergeCell ref="D2:J2"/>
    <mergeCell ref="K2:P2"/>
    <mergeCell ref="B3:O3"/>
    <mergeCell ref="M8:O8"/>
    <mergeCell ref="E9:K9"/>
    <mergeCell ref="L9:O11"/>
    <mergeCell ref="E10:K10"/>
    <mergeCell ref="E11:K11"/>
    <mergeCell ref="E12:K12"/>
    <mergeCell ref="E13:K13"/>
    <mergeCell ref="B15:C15"/>
    <mergeCell ref="D15:D18"/>
    <mergeCell ref="E15:E18"/>
    <mergeCell ref="F15:G17"/>
    <mergeCell ref="H15:I17"/>
    <mergeCell ref="J15:K17"/>
    <mergeCell ref="C49:K49"/>
    <mergeCell ref="G52:P52"/>
    <mergeCell ref="L15:M17"/>
    <mergeCell ref="N15:O17"/>
    <mergeCell ref="P15:P17"/>
    <mergeCell ref="B16:C16"/>
    <mergeCell ref="B17:C17"/>
    <mergeCell ref="D19:E19"/>
    <mergeCell ref="D27:E27"/>
    <mergeCell ref="D23:E23"/>
  </mergeCells>
  <hyperlinks>
    <hyperlink ref="G52" r:id="rId1" display="http://www.in.gov/dot/div/contracts/letting/index.html"/>
    <hyperlink ref="C49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2009-06-02T16:22:21Z</cp:lastPrinted>
  <dcterms:created xsi:type="dcterms:W3CDTF">2008-10-23T21:41:23Z</dcterms:created>
  <dcterms:modified xsi:type="dcterms:W3CDTF">2009-09-08T18:40:12Z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