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'Sheet1'!$B$16:$B$30</definedName>
    <definedName name="_xlnm.Print_Area" localSheetId="1">'Sheet1'!$B$1:$S$37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<sst xmlns="http://schemas.openxmlformats.org/spreadsheetml/2006/main" count="97" uniqueCount="70">
  <si>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</si>
  <si>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</si>
  <si>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</si>
  <si>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</si>
  <si>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</si>
  <si>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</si>
  <si>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</si>
  <si>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</si>
  <si>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</si>
  <si>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</si>
  <si>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</si>
  <si>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</si>
  <si>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</si>
  <si>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</si>
  <si>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</si>
  <si>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</si>
  <si>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</si>
  <si>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</si>
  <si>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</si>
  <si>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</si>
  <si>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</si>
  <si>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</si>
  <si>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</si>
  <si>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</si>
  <si>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</si>
  <si>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</si>
  <si>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</si>
  <si>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</si>
  <si>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</si>
  <si>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</si>
  <si>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</si>
  <si>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</si>
  <si>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</si>
  <si>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</si>
  <si>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</si>
  <si>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</si>
  <si>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</si>
  <si>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</si>
  <si>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</si>
  <si>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</si>
  <si>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</si>
  <si>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</si>
  <si>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</si>
  <si>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</si>
  <si>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</si>
  <si>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</si>
  <si>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</si>
  <si>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</si>
  <si>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</si>
  <si>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</si>
  <si>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</si>
  <si>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</si>
  <si>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</si>
  <si>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</si>
  <si>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</si>
  <si>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R-28749-B</t>
  </si>
  <si>
    <t>BA CB</t>
  </si>
  <si>
    <t>RS-28856-B</t>
  </si>
  <si>
    <t xml:space="preserve">BA </t>
  </si>
  <si>
    <t>B-27922-B</t>
  </si>
  <si>
    <t>DA</t>
  </si>
  <si>
    <t>B-28550-C</t>
  </si>
  <si>
    <t>B-29345-B</t>
  </si>
  <si>
    <t>EM</t>
  </si>
  <si>
    <t>M-25510-B</t>
  </si>
  <si>
    <t>CB EI</t>
  </si>
  <si>
    <t>M-28737-C</t>
  </si>
  <si>
    <t>EA</t>
  </si>
  <si>
    <t>TM-29318-B</t>
  </si>
  <si>
    <t>EK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</si>
</sst>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7"/>
  <sheetViews>
    <sheetView showGridLines="0" tabSelected="1" workbookViewId="0" topLeftCell="A1">
      <selection activeCell="F7" sqref="F7:L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34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36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39239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33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121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81.5</v>
      </c>
      <c r="L17" s="25"/>
      <c r="M17" s="24"/>
      <c r="N17" s="25"/>
      <c r="O17" s="24"/>
      <c r="P17" s="25"/>
      <c r="Q17" s="24">
        <v>25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151</v>
      </c>
      <c r="D18" s="43" t="s">
        <v>57</v>
      </c>
      <c r="E18" s="43" t="s">
        <v>58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/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3">
        <v>171</v>
      </c>
      <c r="D19" s="43" t="s">
        <v>59</v>
      </c>
      <c r="E19" s="43" t="s">
        <v>60</v>
      </c>
      <c r="F19" s="23"/>
      <c r="G19" s="24">
        <f aca="true" t="shared" si="0" ref="G19:G24">IF(D19="","",12.5)</f>
        <v>12.5</v>
      </c>
      <c r="H19" s="25"/>
      <c r="I19" s="24">
        <f aca="true" t="shared" si="1" ref="I19:I24">IF(D19="","",12.5)</f>
        <v>12.5</v>
      </c>
      <c r="J19" s="25"/>
      <c r="K19" s="24"/>
      <c r="L19" s="25"/>
      <c r="M19" s="24">
        <v>8.5</v>
      </c>
      <c r="N19" s="25"/>
      <c r="O19" s="24"/>
      <c r="P19" s="25"/>
      <c r="Q19" s="24"/>
      <c r="R19" s="26">
        <f aca="true" t="shared" si="2" ref="R19:R24">IF(B19="",0,F19+H19+J19+L19+N19+P19)</f>
        <v>0</v>
      </c>
      <c r="S19" s="24">
        <f aca="true" t="shared" si="3" ref="S19:S24">IF(R19=0,"",F19*G19+H19*I19+J19*K19+L19*M19+N19*O19+P19*Q19)</f>
      </c>
    </row>
    <row r="20" spans="1:19" ht="15.75">
      <c r="A20" s="11">
        <v>4</v>
      </c>
      <c r="B20" s="23"/>
      <c r="C20" s="43">
        <v>181</v>
      </c>
      <c r="D20" s="43" t="s">
        <v>61</v>
      </c>
      <c r="E20" s="43" t="s">
        <v>60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/>
      <c r="L20" s="25"/>
      <c r="M20" s="24">
        <v>25.5</v>
      </c>
      <c r="N20" s="25"/>
      <c r="O20" s="24"/>
      <c r="P20" s="25"/>
      <c r="Q20" s="24"/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3">
        <v>191</v>
      </c>
      <c r="D21" s="43" t="s">
        <v>62</v>
      </c>
      <c r="E21" s="43" t="s">
        <v>63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/>
      <c r="L21" s="25"/>
      <c r="M21" s="24">
        <v>4</v>
      </c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3">
        <v>211</v>
      </c>
      <c r="D22" s="43" t="s">
        <v>64</v>
      </c>
      <c r="E22" s="43" t="s">
        <v>65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/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3">
        <v>221</v>
      </c>
      <c r="D23" s="43" t="s">
        <v>66</v>
      </c>
      <c r="E23" s="43" t="s">
        <v>67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/>
      <c r="L23" s="25"/>
      <c r="M23" s="24"/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3">
        <v>261</v>
      </c>
      <c r="D24" s="43" t="s">
        <v>68</v>
      </c>
      <c r="E24" s="43" t="s">
        <v>69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/>
      <c r="L24" s="25"/>
      <c r="M24" s="24"/>
      <c r="N24" s="25"/>
      <c r="O24" s="24"/>
      <c r="P24" s="25"/>
      <c r="Q24" s="24"/>
      <c r="R24" s="26">
        <f t="shared" si="2"/>
        <v>0</v>
      </c>
      <c r="S24" s="24">
        <f t="shared" si="3"/>
      </c>
    </row>
    <row r="25" spans="2:19" ht="15.75">
      <c r="B25" s="27" t="s">
        <v>13</v>
      </c>
      <c r="C25" s="28" t="s">
        <v>30</v>
      </c>
      <c r="J25" s="12" t="s">
        <v>9</v>
      </c>
      <c r="K25" s="16"/>
      <c r="L25" s="16"/>
      <c r="M25" s="16"/>
      <c r="N25" s="16"/>
      <c r="O25" s="16"/>
      <c r="P25" s="21"/>
      <c r="Q25" s="21"/>
      <c r="R25" s="30"/>
      <c r="S25" s="31">
        <f>SUM(S17:S24)</f>
        <v>0</v>
      </c>
    </row>
    <row r="26" spans="2:19" ht="15.75">
      <c r="B26" s="42" t="s">
        <v>13</v>
      </c>
      <c r="C26" s="28" t="s">
        <v>29</v>
      </c>
      <c r="J26" s="12" t="s">
        <v>19</v>
      </c>
      <c r="K26" s="21"/>
      <c r="L26" s="21"/>
      <c r="M26" s="21"/>
      <c r="N26" s="21"/>
      <c r="O26" s="21"/>
      <c r="P26" s="21"/>
      <c r="Q26" s="21"/>
      <c r="R26" s="30"/>
      <c r="S26" s="16"/>
    </row>
    <row r="27" spans="2:19" ht="15.75">
      <c r="B27" s="27" t="s">
        <v>13</v>
      </c>
      <c r="C27" s="34"/>
      <c r="E27" s="3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2:4" ht="15.75">
      <c r="B28" s="27" t="s">
        <v>13</v>
      </c>
      <c r="C28" s="51" t="s">
        <v>37</v>
      </c>
      <c r="D28" s="45"/>
    </row>
    <row r="29" spans="2:4" ht="15.75">
      <c r="B29" s="27" t="s">
        <v>13</v>
      </c>
      <c r="D29" s="50" t="s">
        <v>28</v>
      </c>
    </row>
    <row r="30" spans="2:14" ht="18.75" customHeight="1">
      <c r="B30" s="27" t="s">
        <v>13</v>
      </c>
      <c r="D30" s="44" t="s">
        <v>31</v>
      </c>
      <c r="N30" s="47"/>
    </row>
    <row r="31" spans="2:4" ht="15.75">
      <c r="B31" s="27" t="s">
        <v>13</v>
      </c>
      <c r="D31" s="44" t="s">
        <v>35</v>
      </c>
    </row>
    <row r="32" spans="2:6" ht="15.75">
      <c r="B32" s="27" t="s">
        <v>13</v>
      </c>
      <c r="D32" s="44" t="s">
        <v>38</v>
      </c>
      <c r="E32" s="48" t="s">
        <v>39</v>
      </c>
      <c r="F32" s="44" t="s">
        <v>40</v>
      </c>
    </row>
    <row r="33" spans="2:3" ht="15.75">
      <c r="B33" s="27" t="s">
        <v>13</v>
      </c>
      <c r="C33" s="51" t="s">
        <v>49</v>
      </c>
    </row>
    <row r="34" spans="2:4" ht="15.75">
      <c r="B34" s="27" t="s">
        <v>13</v>
      </c>
      <c r="D34" s="12" t="s">
        <v>50</v>
      </c>
    </row>
    <row r="35" spans="2:17" ht="15.75">
      <c r="B35" s="27" t="s">
        <v>13</v>
      </c>
      <c r="D35" s="12" t="s">
        <v>51</v>
      </c>
      <c r="H35" s="90" t="s">
        <v>52</v>
      </c>
      <c r="I35" s="90"/>
      <c r="J35" s="90"/>
      <c r="K35" s="90"/>
      <c r="L35" s="90"/>
      <c r="M35" s="90"/>
      <c r="N35" s="90"/>
      <c r="O35" s="90"/>
      <c r="P35" s="90"/>
      <c r="Q35" s="90"/>
    </row>
    <row r="36" spans="2:4" ht="15.75">
      <c r="B36" s="27" t="s">
        <v>13</v>
      </c>
      <c r="D36" s="12" t="s">
        <v>53</v>
      </c>
    </row>
    <row r="37" spans="2:4" ht="15.75">
      <c r="B37" s="27" t="s">
        <v>13</v>
      </c>
      <c r="D37" s="12" t="s">
        <v>54</v>
      </c>
    </row>
  </sheetData>
  <autoFilter ref="B16:B30"/>
  <mergeCells count="31">
    <mergeCell ref="H35:Q35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24 P17:P24 L17:L24 J17:J24">
    <cfRule type="expression" priority="1" dxfId="0" stopIfTrue="1">
      <formula>(K17=0)</formula>
    </cfRule>
  </conditionalFormatting>
  <conditionalFormatting sqref="Q17:Q24 O17:O24 M17:M24 K17:K24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24">
      <formula1>0</formula1>
      <formula2>1</formula2>
    </dataValidation>
  </dataValidations>
  <hyperlinks>
    <hyperlink ref="E32" location="Sheet2!A1" display="cover letter "/>
    <hyperlink ref="H35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2007-05-23T18:56:42Z</cp:lastPrinted>
  <dcterms:created xsi:type="dcterms:W3CDTF">2001-11-19T15:24:38Z</dcterms:created>
  <dcterms:modified xsi:type="dcterms:W3CDTF">2007-05-23T19:00:53Z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-1830824101</vt:i4>
  </property>
  <property fmtid="{D5CDD505-2E9C-101B-9397-08002B2CF9AE}" pid="3" name="_EmailSubject">
    <vt:lpwstr>ORDER FORM</vt:lpwstr>
  </property>
  <property fmtid="{D5CDD505-2E9C-101B-9397-08002B2CF9AE}" pid="4" name="_AuthorEmail">
    <vt:lpwstr>DSCHILLING@indot.IN.gov</vt:lpwstr>
  </property>
  <property fmtid="{D5CDD505-2E9C-101B-9397-08002B2CF9AE}" pid="5" name="_AuthorEmailDisplayName">
    <vt:lpwstr>Schilling, David</vt:lpwstr>
  </property>
  <property fmtid="{D5CDD505-2E9C-101B-9397-08002B2CF9AE}" pid="6" name="_PreviousAdHocReviewCycleID">
    <vt:i4>-1157011732</vt:i4>
  </property>
  <property fmtid="{D5CDD505-2E9C-101B-9397-08002B2CF9AE}" pid="7" name="_ReviewingToolsShownOnce">
    <vt:lpwstr/>
  </property>
</Properties>
</file>