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'Sheet1'!$B$16:$B$41</definedName>
    <definedName name="_xlnm.Print_Area" localSheetId="1">'Sheet1'!$B$1:$S$48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<sst xmlns="http://schemas.openxmlformats.org/spreadsheetml/2006/main" count="119" uniqueCount="88">
  <si>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</si>
  <si>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</si>
  <si>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</si>
  <si>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</si>
  <si>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</si>
  <si>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</si>
  <si>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</si>
  <si>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</si>
  <si>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</si>
  <si>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</si>
  <si>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</si>
  <si>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</si>
  <si>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</si>
  <si>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</si>
  <si>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</si>
  <si>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</si>
  <si>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</si>
  <si>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</si>
  <si>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</si>
  <si>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</si>
  <si>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</si>
  <si>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</si>
  <si>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</si>
  <si>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</si>
  <si>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</si>
  <si>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</si>
  <si>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</si>
  <si>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</si>
  <si>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</si>
  <si>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</si>
  <si>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</si>
  <si>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</si>
  <si>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</si>
  <si>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</si>
  <si>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</si>
  <si>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</si>
  <si>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</si>
  <si>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</si>
  <si>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</si>
  <si>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</si>
  <si>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</si>
  <si>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</si>
  <si>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</si>
  <si>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</si>
  <si>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</si>
  <si>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</si>
  <si>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</si>
  <si>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</si>
  <si>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</si>
  <si>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</si>
  <si>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</si>
  <si>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</si>
  <si>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</si>
  <si>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</si>
  <si>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</si>
  <si>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IR-29152-A</t>
  </si>
  <si>
    <t>DB EE</t>
  </si>
  <si>
    <t>IR-29715-A</t>
  </si>
  <si>
    <t>EA 0048</t>
  </si>
  <si>
    <t>IR-29724-A</t>
  </si>
  <si>
    <t>CB ET</t>
  </si>
  <si>
    <t>R-28055-A</t>
  </si>
  <si>
    <t>BA</t>
  </si>
  <si>
    <t>R-29035-A</t>
  </si>
  <si>
    <t>BA CB</t>
  </si>
  <si>
    <t>R-29283-B</t>
  </si>
  <si>
    <t>EA 0165</t>
  </si>
  <si>
    <t>R-29435-A</t>
  </si>
  <si>
    <t>R-29285-A</t>
  </si>
  <si>
    <t>EE 0192 0291</t>
  </si>
  <si>
    <t>BA CB EE</t>
  </si>
  <si>
    <t>R-29762-A</t>
  </si>
  <si>
    <t xml:space="preserve">CB  </t>
  </si>
  <si>
    <t>R-29819-A</t>
  </si>
  <si>
    <t>CB EE</t>
  </si>
  <si>
    <t>RS-29474-A</t>
  </si>
  <si>
    <t>RS-29863-A</t>
  </si>
  <si>
    <t>AB EQ</t>
  </si>
  <si>
    <t>B-28808-A</t>
  </si>
  <si>
    <t>DA</t>
  </si>
  <si>
    <t>DC</t>
  </si>
  <si>
    <t>B-29611-A</t>
  </si>
  <si>
    <t>B-29638-A</t>
  </si>
  <si>
    <t>M-29798-A</t>
  </si>
  <si>
    <t>M-29880-A</t>
  </si>
  <si>
    <t>T-29269-A</t>
  </si>
  <si>
    <t>EA</t>
  </si>
  <si>
    <t>TM-29454-A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</si>
</sst>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7054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8"/>
  <sheetViews>
    <sheetView showGridLines="0" tabSelected="1" workbookViewId="0" topLeftCell="A1">
      <selection activeCell="V14" sqref="V1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1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39316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141</v>
      </c>
      <c r="D17" s="43" t="s">
        <v>55</v>
      </c>
      <c r="E17" s="43" t="s">
        <v>56</v>
      </c>
      <c r="F17" s="24"/>
      <c r="G17" s="24"/>
      <c r="H17" s="25"/>
      <c r="I17" s="24">
        <f>IF(D17="","",12.5)</f>
        <v>12.5</v>
      </c>
      <c r="J17" s="25"/>
      <c r="K17" s="24">
        <v>153.5</v>
      </c>
      <c r="L17" s="25"/>
      <c r="M17" s="24"/>
      <c r="N17" s="25"/>
      <c r="O17" s="24"/>
      <c r="P17" s="25"/>
      <c r="Q17" s="24">
        <v>63</v>
      </c>
      <c r="R17" s="26">
        <f>IF(B17="",0,F17+H17+J17+L17+N17+P17)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3">
        <v>151</v>
      </c>
      <c r="D18" s="43" t="s">
        <v>57</v>
      </c>
      <c r="E18" s="43" t="s">
        <v>58</v>
      </c>
      <c r="F18" s="24"/>
      <c r="G18" s="24"/>
      <c r="H18" s="25"/>
      <c r="I18" s="24">
        <f>IF(D18="","",12.5)</f>
        <v>12.5</v>
      </c>
      <c r="J18" s="25"/>
      <c r="K18" s="24">
        <v>55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IF(R18=0,"",H18*I18+J18*K18+L18*M18+N18*O18+P18*Q18)</f>
      </c>
    </row>
    <row r="19" spans="1:19" ht="15.75">
      <c r="A19" s="11">
        <v>3</v>
      </c>
      <c r="B19" s="23"/>
      <c r="C19" s="43">
        <v>161</v>
      </c>
      <c r="D19" s="43" t="s">
        <v>59</v>
      </c>
      <c r="E19" s="43" t="s">
        <v>60</v>
      </c>
      <c r="F19" s="23"/>
      <c r="G19" s="24">
        <f aca="true" t="shared" si="0" ref="G19:G35">IF(D19="","",12.5)</f>
        <v>12.5</v>
      </c>
      <c r="H19" s="25"/>
      <c r="I19" s="24">
        <f aca="true" t="shared" si="1" ref="I19:I35">IF(D19="","",12.5)</f>
        <v>12.5</v>
      </c>
      <c r="J19" s="25"/>
      <c r="K19" s="24">
        <v>1.5</v>
      </c>
      <c r="L19" s="25"/>
      <c r="M19" s="24"/>
      <c r="N19" s="25"/>
      <c r="O19" s="24"/>
      <c r="P19" s="25"/>
      <c r="Q19" s="24"/>
      <c r="R19" s="26">
        <f aca="true" t="shared" si="2" ref="R19:R35">IF(B19="",0,F19+H19+J19+L19+N19+P19)</f>
        <v>0</v>
      </c>
      <c r="S19" s="24">
        <f aca="true" t="shared" si="3" ref="S19:S35">IF(R19=0,"",F19*G19+H19*I19+J19*K19+L19*M19+N19*O19+P19*Q19)</f>
      </c>
    </row>
    <row r="20" spans="1:19" ht="15.75">
      <c r="A20" s="11">
        <v>4</v>
      </c>
      <c r="B20" s="23"/>
      <c r="C20" s="43">
        <v>181</v>
      </c>
      <c r="D20" s="43" t="s">
        <v>61</v>
      </c>
      <c r="E20" s="43" t="s">
        <v>62</v>
      </c>
      <c r="F20" s="24"/>
      <c r="G20" s="24"/>
      <c r="H20" s="25"/>
      <c r="I20" s="24">
        <f t="shared" si="1"/>
        <v>12.5</v>
      </c>
      <c r="J20" s="25"/>
      <c r="K20" s="24">
        <v>35</v>
      </c>
      <c r="L20" s="25"/>
      <c r="M20" s="24"/>
      <c r="N20" s="25"/>
      <c r="O20" s="24"/>
      <c r="P20" s="25"/>
      <c r="Q20" s="24">
        <v>35</v>
      </c>
      <c r="R20" s="26">
        <f t="shared" si="2"/>
        <v>0</v>
      </c>
      <c r="S20" s="24">
        <f>IF(R20=0,"",H20*I20+J20*K20+L20*M20+N20*O20+P20*Q20)</f>
      </c>
    </row>
    <row r="21" spans="1:19" ht="15.75">
      <c r="A21" s="11">
        <v>5</v>
      </c>
      <c r="B21" s="23"/>
      <c r="C21" s="43">
        <v>191</v>
      </c>
      <c r="D21" s="43" t="s">
        <v>63</v>
      </c>
      <c r="E21" s="43" t="s">
        <v>64</v>
      </c>
      <c r="F21" s="24"/>
      <c r="G21" s="24"/>
      <c r="H21" s="25"/>
      <c r="I21" s="24">
        <f t="shared" si="1"/>
        <v>12.5</v>
      </c>
      <c r="J21" s="25"/>
      <c r="K21" s="24">
        <v>23</v>
      </c>
      <c r="L21" s="25"/>
      <c r="M21" s="24"/>
      <c r="N21" s="25"/>
      <c r="O21" s="24"/>
      <c r="P21" s="25"/>
      <c r="Q21" s="24"/>
      <c r="R21" s="26">
        <f t="shared" si="2"/>
        <v>0</v>
      </c>
      <c r="S21" s="24">
        <f>IF(R21=0,"",H21*I21+J21*K21+L21*M21+N21*O21+P21*Q21)</f>
      </c>
    </row>
    <row r="22" spans="1:19" ht="15.75">
      <c r="A22" s="11">
        <v>6</v>
      </c>
      <c r="B22" s="23"/>
      <c r="C22" s="43">
        <v>195</v>
      </c>
      <c r="D22" s="43" t="s">
        <v>65</v>
      </c>
      <c r="E22" s="43" t="s">
        <v>66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12.5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 customHeight="1">
      <c r="A23" s="11">
        <v>7</v>
      </c>
      <c r="B23" s="23"/>
      <c r="C23" s="43">
        <v>201</v>
      </c>
      <c r="D23" s="43" t="s">
        <v>68</v>
      </c>
      <c r="E23" s="43" t="s">
        <v>69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211</v>
      </c>
      <c r="D24" s="43" t="s">
        <v>67</v>
      </c>
      <c r="E24" s="43" t="s">
        <v>70</v>
      </c>
      <c r="F24" s="24"/>
      <c r="G24" s="24"/>
      <c r="H24" s="25"/>
      <c r="I24" s="24">
        <f t="shared" si="1"/>
        <v>12.5</v>
      </c>
      <c r="J24" s="25"/>
      <c r="K24" s="24">
        <v>62.5</v>
      </c>
      <c r="L24" s="25"/>
      <c r="M24" s="24"/>
      <c r="N24" s="25"/>
      <c r="O24" s="24"/>
      <c r="P24" s="25"/>
      <c r="Q24" s="24">
        <v>55.5</v>
      </c>
      <c r="R24" s="26">
        <f t="shared" si="2"/>
        <v>0</v>
      </c>
      <c r="S24" s="24">
        <f>IF(R24=0,"",H24*I24+J24*K24+L24*M24+N24*O24+P24*Q24)</f>
      </c>
    </row>
    <row r="25" spans="1:19" ht="15.75">
      <c r="A25" s="11">
        <v>9</v>
      </c>
      <c r="B25" s="23"/>
      <c r="C25" s="43">
        <v>221</v>
      </c>
      <c r="D25" s="43" t="s">
        <v>71</v>
      </c>
      <c r="E25" s="43" t="s">
        <v>72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18.5</v>
      </c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231</v>
      </c>
      <c r="D26" s="43" t="s">
        <v>73</v>
      </c>
      <c r="E26" s="43" t="s">
        <v>74</v>
      </c>
      <c r="F26" s="24"/>
      <c r="G26" s="24"/>
      <c r="H26" s="25"/>
      <c r="I26" s="24">
        <f t="shared" si="1"/>
        <v>12.5</v>
      </c>
      <c r="J26" s="25"/>
      <c r="K26" s="24">
        <v>25</v>
      </c>
      <c r="L26" s="25"/>
      <c r="M26" s="24">
        <v>10.5</v>
      </c>
      <c r="N26" s="25"/>
      <c r="O26" s="24"/>
      <c r="P26" s="25"/>
      <c r="Q26" s="24"/>
      <c r="R26" s="26">
        <f t="shared" si="2"/>
        <v>0</v>
      </c>
      <c r="S26" s="24">
        <f>IF(R26=0,"",H26*I26+J26*K26+L26*M26+N26*O26+P26*Q26)</f>
      </c>
    </row>
    <row r="27" spans="1:19" ht="15.75">
      <c r="A27" s="11">
        <v>11</v>
      </c>
      <c r="B27" s="23"/>
      <c r="C27" s="43">
        <v>271</v>
      </c>
      <c r="D27" s="43" t="s">
        <v>75</v>
      </c>
      <c r="E27" s="43" t="s">
        <v>62</v>
      </c>
      <c r="F27" s="24"/>
      <c r="G27" s="24"/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>IF(R27=0,"",H27*I27+J27*K27+L27*M27+N27*O27+P27*Q27)</f>
      </c>
    </row>
    <row r="28" spans="1:19" ht="15.75">
      <c r="A28" s="11">
        <v>12</v>
      </c>
      <c r="B28" s="23"/>
      <c r="C28" s="43">
        <v>281</v>
      </c>
      <c r="D28" s="43" t="s">
        <v>76</v>
      </c>
      <c r="E28" s="43" t="s">
        <v>77</v>
      </c>
      <c r="F28" s="24"/>
      <c r="G28" s="24"/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>IF(R28=0,"",H28*I28+J28*K28+L28*M28+N28*O28+P28*Q28)</f>
      </c>
    </row>
    <row r="29" spans="1:19" ht="15.75">
      <c r="A29" s="11">
        <v>13</v>
      </c>
      <c r="B29" s="23"/>
      <c r="C29" s="43">
        <v>301</v>
      </c>
      <c r="D29" s="43" t="s">
        <v>78</v>
      </c>
      <c r="E29" s="43" t="s">
        <v>79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>
        <v>7.5</v>
      </c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311</v>
      </c>
      <c r="D30" s="43" t="s">
        <v>81</v>
      </c>
      <c r="E30" s="43" t="s">
        <v>80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>
        <v>19</v>
      </c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321</v>
      </c>
      <c r="D31" s="43" t="s">
        <v>82</v>
      </c>
      <c r="E31" s="43" t="s">
        <v>79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>
        <v>10</v>
      </c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3">
        <v>351</v>
      </c>
      <c r="D32" s="43" t="s">
        <v>83</v>
      </c>
      <c r="E32" s="43" t="s">
        <v>62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371</v>
      </c>
      <c r="D33" s="43" t="s">
        <v>84</v>
      </c>
      <c r="E33" s="43" t="s">
        <v>77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411</v>
      </c>
      <c r="D34" s="43" t="s">
        <v>85</v>
      </c>
      <c r="E34" s="43" t="s">
        <v>86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>
        <v>2.5</v>
      </c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431</v>
      </c>
      <c r="D35" s="43" t="s">
        <v>87</v>
      </c>
      <c r="E35" s="43" t="s">
        <v>86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>
        <v>3.5</v>
      </c>
      <c r="P35" s="25"/>
      <c r="Q35" s="24"/>
      <c r="R35" s="26">
        <f t="shared" si="2"/>
        <v>0</v>
      </c>
      <c r="S35" s="24">
        <f t="shared" si="3"/>
      </c>
    </row>
    <row r="36" spans="2:19" ht="15.75">
      <c r="B36" s="27" t="s">
        <v>13</v>
      </c>
      <c r="C36" s="28" t="s">
        <v>30</v>
      </c>
      <c r="J36" s="12" t="s">
        <v>9</v>
      </c>
      <c r="K36" s="16"/>
      <c r="L36" s="16"/>
      <c r="M36" s="16"/>
      <c r="N36" s="16"/>
      <c r="O36" s="16"/>
      <c r="P36" s="21"/>
      <c r="Q36" s="21"/>
      <c r="R36" s="30"/>
      <c r="S36" s="31">
        <f>SUM(S17:S35)</f>
        <v>0</v>
      </c>
    </row>
    <row r="37" spans="2:19" ht="15.75">
      <c r="B37" s="42" t="s">
        <v>13</v>
      </c>
      <c r="C37" s="28" t="s">
        <v>29</v>
      </c>
      <c r="J37" s="12" t="s">
        <v>19</v>
      </c>
      <c r="K37" s="21"/>
      <c r="L37" s="21"/>
      <c r="M37" s="21"/>
      <c r="N37" s="21"/>
      <c r="O37" s="21"/>
      <c r="P37" s="21"/>
      <c r="Q37" s="21"/>
      <c r="R37" s="30"/>
      <c r="S37" s="16"/>
    </row>
    <row r="38" spans="2:19" ht="15.75">
      <c r="B38" s="27" t="s">
        <v>13</v>
      </c>
      <c r="C38" s="34"/>
      <c r="E38" s="3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4" ht="15.75">
      <c r="B39" s="27" t="s">
        <v>13</v>
      </c>
      <c r="C39" s="51" t="s">
        <v>37</v>
      </c>
      <c r="D39" s="45"/>
    </row>
    <row r="40" spans="2:4" ht="15.75">
      <c r="B40" s="27" t="s">
        <v>13</v>
      </c>
      <c r="D40" s="50" t="s">
        <v>28</v>
      </c>
    </row>
    <row r="41" spans="2:14" ht="18.75" customHeight="1">
      <c r="B41" s="27" t="s">
        <v>13</v>
      </c>
      <c r="D41" s="44" t="s">
        <v>31</v>
      </c>
      <c r="N41" s="47"/>
    </row>
    <row r="42" spans="2:4" ht="15.75">
      <c r="B42" s="27" t="s">
        <v>13</v>
      </c>
      <c r="D42" s="44" t="s">
        <v>35</v>
      </c>
    </row>
    <row r="43" spans="2:6" ht="15.75">
      <c r="B43" s="27" t="s">
        <v>13</v>
      </c>
      <c r="D43" s="44" t="s">
        <v>38</v>
      </c>
      <c r="E43" s="48" t="s">
        <v>39</v>
      </c>
      <c r="F43" s="44" t="s">
        <v>40</v>
      </c>
    </row>
    <row r="44" spans="2:3" ht="15.75">
      <c r="B44" s="27" t="s">
        <v>13</v>
      </c>
      <c r="C44" s="51" t="s">
        <v>49</v>
      </c>
    </row>
    <row r="45" spans="2:4" ht="15.75">
      <c r="B45" s="27" t="s">
        <v>13</v>
      </c>
      <c r="D45" s="12" t="s">
        <v>50</v>
      </c>
    </row>
    <row r="46" spans="2:17" ht="15.75">
      <c r="B46" s="27" t="s">
        <v>13</v>
      </c>
      <c r="D46" s="12" t="s">
        <v>51</v>
      </c>
      <c r="H46" s="59" t="s">
        <v>52</v>
      </c>
      <c r="I46" s="59"/>
      <c r="J46" s="59"/>
      <c r="K46" s="59"/>
      <c r="L46" s="59"/>
      <c r="M46" s="59"/>
      <c r="N46" s="59"/>
      <c r="O46" s="59"/>
      <c r="P46" s="59"/>
      <c r="Q46" s="59"/>
    </row>
    <row r="47" spans="2:4" ht="15.75">
      <c r="B47" s="27" t="s">
        <v>13</v>
      </c>
      <c r="D47" s="12" t="s">
        <v>53</v>
      </c>
    </row>
    <row r="48" spans="2:4" ht="15.75">
      <c r="B48" s="27" t="s">
        <v>13</v>
      </c>
      <c r="D48" s="12" t="s">
        <v>54</v>
      </c>
    </row>
  </sheetData>
  <autoFilter ref="B16:B41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46:Q46"/>
    <mergeCell ref="A13:A15"/>
    <mergeCell ref="H13:I15"/>
    <mergeCell ref="E13:E16"/>
    <mergeCell ref="C15:D15"/>
    <mergeCell ref="C14:D14"/>
    <mergeCell ref="C13:D13"/>
    <mergeCell ref="N13:O15"/>
  </mergeCells>
  <conditionalFormatting sqref="N17:N35 P17:P35 L17:L35 J17:J35">
    <cfRule type="expression" priority="1" dxfId="0" stopIfTrue="1">
      <formula>(K17=0)</formula>
    </cfRule>
  </conditionalFormatting>
  <conditionalFormatting sqref="Q17:Q35 O17:O35 M17:M35 K17:K35 F17:G18 F20:G21 F24:G24 F26:G2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5">
      <formula1>0</formula1>
      <formula2>1</formula2>
    </dataValidation>
  </dataValidations>
  <hyperlinks>
    <hyperlink ref="E43" location="Sheet2!A1" display="cover letter "/>
    <hyperlink ref="H46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2007-07-25T16:43:41Z</cp:lastPrinted>
  <dcterms:created xsi:type="dcterms:W3CDTF">2001-11-19T15:24:38Z</dcterms:created>
  <dcterms:modified xsi:type="dcterms:W3CDTF">2007-07-26T17:24:23Z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