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CMS Updates\"/>
    </mc:Choice>
  </mc:AlternateContent>
  <bookViews>
    <workbookView xWindow="0" yWindow="75" windowWidth="19185" windowHeight="1189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38" i="1" l="1"/>
  <c r="H39" i="1"/>
  <c r="H40" i="1"/>
  <c r="H41" i="1"/>
  <c r="H42" i="1"/>
  <c r="H43" i="1"/>
  <c r="H44" i="1"/>
  <c r="H45" i="1"/>
  <c r="H46" i="1"/>
  <c r="D46" i="1"/>
  <c r="D45" i="1"/>
  <c r="D44" i="1"/>
  <c r="D43" i="1"/>
  <c r="D42" i="1"/>
  <c r="D41" i="1"/>
  <c r="D40" i="1"/>
  <c r="D39" i="1"/>
  <c r="D38" i="1"/>
  <c r="D37" i="1"/>
  <c r="H37" i="1" s="1"/>
  <c r="B24" i="1"/>
  <c r="B23" i="1"/>
  <c r="B26" i="1" s="1"/>
  <c r="B28" i="1" s="1"/>
  <c r="B22" i="1"/>
  <c r="B16" i="1"/>
  <c r="H48" i="1" l="1"/>
  <c r="B29" i="1" s="1"/>
  <c r="B31" i="1" s="1"/>
  <c r="B33" i="1" s="1"/>
</calcChain>
</file>

<file path=xl/sharedStrings.xml><?xml version="1.0" encoding="utf-8"?>
<sst xmlns="http://schemas.openxmlformats.org/spreadsheetml/2006/main" count="39" uniqueCount="36">
  <si>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</si>
  <si>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</si>
  <si>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</si>
  <si>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</si>
  <si>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</si>
  <si>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</si>
  <si>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</si>
  <si>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</si>
  <si>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</si>
  <si>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</si>
  <si>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</si>
  <si>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</si>
  <si>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Calendar Year Consumption from Bills</t>
  </si>
  <si>
    <t>Exempt Percentage Calculation</t>
  </si>
  <si>
    <t>Non-Heat Months - Acutal Consumption from Bills</t>
  </si>
  <si>
    <t>Total Consumption in Non-Heating Months</t>
  </si>
  <si>
    <t>In CCF's</t>
  </si>
  <si>
    <t>Less: Taxable Equipment (from Below) Used All Year</t>
  </si>
  <si>
    <t>A</t>
  </si>
  <si>
    <t>B</t>
  </si>
  <si>
    <t>C</t>
  </si>
  <si>
    <t>Total Non-Heat Months Annualized (B x 4)</t>
  </si>
  <si>
    <t xml:space="preserve">Estimated Production Use </t>
  </si>
  <si>
    <t>Estimated Exempt Perentage (C/A)</t>
  </si>
  <si>
    <t>Taxable Equipment Used Annually</t>
  </si>
  <si>
    <t>Description</t>
  </si>
  <si>
    <t>BTU Rating</t>
  </si>
  <si>
    <t>BTU's to CCF (BTU/100,000)</t>
  </si>
  <si>
    <t>Hours/Day</t>
  </si>
  <si>
    <t>Days/Year</t>
  </si>
  <si>
    <t>CCF's per Year</t>
  </si>
  <si>
    <t>Water heater</t>
  </si>
  <si>
    <t>Load Factor (25% Standard for Water Heaters)</t>
  </si>
  <si>
    <t>**Note:  The table has been completed for reference.  Please replace with actual.</t>
  </si>
  <si>
    <t>Actual Consumption from Utility Bills**</t>
  </si>
  <si>
    <t>**Do NOT type in the yellow highlighted cells.  Formula's are highlighted in yellow.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</si>
</sst>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u/>
      <sz val="12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3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2" borderId="3" xfId="0" applyFill="1" applyBorder="1" applyProtection="1"/>
    <xf numFmtId="0" fontId="0" fillId="2" borderId="0" xfId="0" applyFill="1" applyProtection="1"/>
    <xf numFmtId="0" fontId="0" fillId="2" borderId="2" xfId="0" applyFill="1" applyBorder="1" applyProtection="1"/>
    <xf numFmtId="10" fontId="2" fillId="2" borderId="3" xfId="1" applyNumberFormat="1" applyFont="1" applyFill="1" applyBorder="1" applyProtection="1"/>
    <xf numFmtId="0" fontId="2" fillId="0" borderId="1" xfId="0" applyFont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51"/>
  <sheetViews>
    <sheetView tabSelected="1" workbookViewId="0">
      <selection activeCell="B22" activeCellId="20" sqref="D37:D46 H37 H38 H39 H41 H40 H43 H42 H44 H45 H46 H48 B26 B28 B29 B31 B33 B16 B24 B23 B22"/>
    </sheetView>
  </sheetViews>
  <sheetFormatPr defaultRowHeight="15.75" x14ac:dyDescent="0.25"/>
  <cols>
    <col min="1" max="1" width="59.25" style="1" customWidth="1"/>
    <col min="2" max="2" width="17" style="1" customWidth="1"/>
    <col min="3" max="3" width="5" style="3" customWidth="1"/>
    <col min="4" max="8" width="14" style="1" customWidth="1"/>
    <col min="9" max="16384" width="9" style="1"/>
  </cols>
  <sheetData>
    <row r="1" spans="1:3" ht="16.5" thickBot="1" x14ac:dyDescent="0.3">
      <c r="A1" s="13" t="s">
        <v>34</v>
      </c>
      <c r="B1" s="13"/>
      <c r="C1" s="13"/>
    </row>
    <row r="2" spans="1:3" x14ac:dyDescent="0.25">
      <c r="A2" s="2"/>
      <c r="B2" s="2" t="s">
        <v>16</v>
      </c>
    </row>
    <row r="3" spans="1:3" x14ac:dyDescent="0.25">
      <c r="A3" s="1" t="s">
        <v>0</v>
      </c>
      <c r="B3" s="1">
        <v>11210</v>
      </c>
    </row>
    <row r="4" spans="1:3" x14ac:dyDescent="0.25">
      <c r="A4" s="1" t="s">
        <v>1</v>
      </c>
      <c r="B4" s="1">
        <v>7990</v>
      </c>
    </row>
    <row r="5" spans="1:3" x14ac:dyDescent="0.25">
      <c r="A5" s="1" t="s">
        <v>2</v>
      </c>
      <c r="B5" s="1">
        <v>9400</v>
      </c>
    </row>
    <row r="6" spans="1:3" x14ac:dyDescent="0.25">
      <c r="A6" s="1" t="s">
        <v>3</v>
      </c>
      <c r="B6" s="1">
        <v>3490</v>
      </c>
    </row>
    <row r="7" spans="1:3" x14ac:dyDescent="0.25">
      <c r="A7" s="1" t="s">
        <v>4</v>
      </c>
      <c r="B7" s="1">
        <v>1100</v>
      </c>
    </row>
    <row r="8" spans="1:3" x14ac:dyDescent="0.25">
      <c r="A8" s="1" t="s">
        <v>5</v>
      </c>
      <c r="B8" s="1">
        <v>360</v>
      </c>
    </row>
    <row r="9" spans="1:3" x14ac:dyDescent="0.25">
      <c r="A9" s="1" t="s">
        <v>6</v>
      </c>
      <c r="B9" s="1">
        <v>190</v>
      </c>
    </row>
    <row r="10" spans="1:3" x14ac:dyDescent="0.25">
      <c r="A10" s="1" t="s">
        <v>7</v>
      </c>
      <c r="B10" s="1">
        <v>390</v>
      </c>
    </row>
    <row r="11" spans="1:3" x14ac:dyDescent="0.25">
      <c r="A11" s="1" t="s">
        <v>8</v>
      </c>
      <c r="B11" s="1">
        <v>680</v>
      </c>
    </row>
    <row r="12" spans="1:3" x14ac:dyDescent="0.25">
      <c r="A12" s="1" t="s">
        <v>9</v>
      </c>
      <c r="B12" s="1">
        <v>3260</v>
      </c>
    </row>
    <row r="13" spans="1:3" x14ac:dyDescent="0.25">
      <c r="A13" s="1" t="s">
        <v>10</v>
      </c>
      <c r="B13" s="1">
        <v>4810</v>
      </c>
    </row>
    <row r="14" spans="1:3" x14ac:dyDescent="0.25">
      <c r="A14" s="1" t="s">
        <v>11</v>
      </c>
      <c r="B14" s="4">
        <v>9910</v>
      </c>
    </row>
    <row r="15" spans="1:3" ht="16.5" thickBot="1" x14ac:dyDescent="0.3"/>
    <row r="16" spans="1:3" ht="16.5" thickBot="1" x14ac:dyDescent="0.3">
      <c r="A16" s="1" t="s">
        <v>12</v>
      </c>
      <c r="B16" s="9">
        <f>SUM(B3:B14)</f>
        <v>52790</v>
      </c>
      <c r="C16" s="3" t="s">
        <v>18</v>
      </c>
    </row>
    <row r="18" spans="1:7" ht="16.5" thickBot="1" x14ac:dyDescent="0.3">
      <c r="A18" s="13" t="s">
        <v>13</v>
      </c>
      <c r="B18" s="13"/>
      <c r="C18" s="13"/>
    </row>
    <row r="20" spans="1:7" x14ac:dyDescent="0.25">
      <c r="A20" s="5" t="s">
        <v>14</v>
      </c>
    </row>
    <row r="22" spans="1:7" x14ac:dyDescent="0.25">
      <c r="A22" s="1" t="s">
        <v>5</v>
      </c>
      <c r="B22" s="10">
        <f>B8</f>
        <v>360</v>
      </c>
    </row>
    <row r="23" spans="1:7" x14ac:dyDescent="0.25">
      <c r="A23" s="1" t="s">
        <v>6</v>
      </c>
      <c r="B23" s="10">
        <f>B9</f>
        <v>190</v>
      </c>
      <c r="F23" s="7"/>
      <c r="G23" s="7"/>
    </row>
    <row r="24" spans="1:7" x14ac:dyDescent="0.25">
      <c r="A24" s="1" t="s">
        <v>7</v>
      </c>
      <c r="B24" s="11">
        <f>B10</f>
        <v>390</v>
      </c>
    </row>
    <row r="25" spans="1:7" ht="16.5" thickBot="1" x14ac:dyDescent="0.3"/>
    <row r="26" spans="1:7" ht="16.5" thickBot="1" x14ac:dyDescent="0.3">
      <c r="A26" s="1" t="s">
        <v>15</v>
      </c>
      <c r="B26" s="9">
        <f>SUM(B22:B24)</f>
        <v>940</v>
      </c>
      <c r="C26" s="3" t="s">
        <v>19</v>
      </c>
    </row>
    <row r="28" spans="1:7" x14ac:dyDescent="0.25">
      <c r="A28" s="1" t="s">
        <v>21</v>
      </c>
      <c r="B28" s="10">
        <f>B26*4</f>
        <v>3760</v>
      </c>
    </row>
    <row r="29" spans="1:7" x14ac:dyDescent="0.25">
      <c r="A29" s="1" t="s">
        <v>17</v>
      </c>
      <c r="B29" s="11">
        <f>H48</f>
        <v>744.6</v>
      </c>
    </row>
    <row r="30" spans="1:7" ht="16.5" thickBot="1" x14ac:dyDescent="0.3"/>
    <row r="31" spans="1:7" ht="16.5" thickBot="1" x14ac:dyDescent="0.3">
      <c r="A31" s="1" t="s">
        <v>22</v>
      </c>
      <c r="B31" s="9">
        <f>B28-B29</f>
        <v>3015.4</v>
      </c>
      <c r="C31" s="3" t="s">
        <v>20</v>
      </c>
    </row>
    <row r="32" spans="1:7" ht="16.5" thickBot="1" x14ac:dyDescent="0.3"/>
    <row r="33" spans="1:8" ht="16.5" thickBot="1" x14ac:dyDescent="0.3">
      <c r="A33" s="1" t="s">
        <v>23</v>
      </c>
      <c r="B33" s="12">
        <f>B31/B16</f>
        <v>5.7120666792953211E-2</v>
      </c>
    </row>
    <row r="35" spans="1:8" ht="16.5" thickBot="1" x14ac:dyDescent="0.3">
      <c r="A35" s="13" t="s">
        <v>24</v>
      </c>
      <c r="B35" s="13"/>
      <c r="C35" s="13"/>
      <c r="D35" s="13"/>
      <c r="E35" s="13"/>
      <c r="F35" s="13"/>
      <c r="G35" s="13"/>
      <c r="H35" s="13"/>
    </row>
    <row r="36" spans="1:8" s="2" customFormat="1" ht="63" x14ac:dyDescent="0.25">
      <c r="A36" s="2" t="s">
        <v>25</v>
      </c>
      <c r="B36" s="2" t="s">
        <v>26</v>
      </c>
      <c r="D36" s="8" t="s">
        <v>27</v>
      </c>
      <c r="E36" s="2" t="s">
        <v>28</v>
      </c>
      <c r="F36" s="2" t="s">
        <v>29</v>
      </c>
      <c r="G36" s="8" t="s">
        <v>32</v>
      </c>
      <c r="H36" s="2" t="s">
        <v>30</v>
      </c>
    </row>
    <row r="37" spans="1:8" x14ac:dyDescent="0.25">
      <c r="A37" s="1" t="s">
        <v>31</v>
      </c>
      <c r="B37" s="1">
        <v>34000</v>
      </c>
      <c r="D37" s="10">
        <f>B37/100000</f>
        <v>0.34</v>
      </c>
      <c r="E37" s="1">
        <v>24</v>
      </c>
      <c r="F37" s="1">
        <v>365</v>
      </c>
      <c r="G37" s="1">
        <v>0.25</v>
      </c>
      <c r="H37" s="10">
        <f>D37*E37*F37*G37</f>
        <v>744.6</v>
      </c>
    </row>
    <row r="38" spans="1:8" x14ac:dyDescent="0.25">
      <c r="D38" s="10">
        <f t="shared" ref="D38:D46" si="0">B38/100000</f>
        <v>0</v>
      </c>
      <c r="H38" s="10">
        <f t="shared" ref="H38:H46" si="1">D38*E38*F38*G38</f>
        <v>0</v>
      </c>
    </row>
    <row r="39" spans="1:8" x14ac:dyDescent="0.25">
      <c r="D39" s="10">
        <f t="shared" si="0"/>
        <v>0</v>
      </c>
      <c r="H39" s="10">
        <f t="shared" si="1"/>
        <v>0</v>
      </c>
    </row>
    <row r="40" spans="1:8" x14ac:dyDescent="0.25">
      <c r="D40" s="10">
        <f t="shared" si="0"/>
        <v>0</v>
      </c>
      <c r="H40" s="10">
        <f t="shared" si="1"/>
        <v>0</v>
      </c>
    </row>
    <row r="41" spans="1:8" x14ac:dyDescent="0.25">
      <c r="D41" s="10">
        <f t="shared" si="0"/>
        <v>0</v>
      </c>
      <c r="H41" s="10">
        <f t="shared" si="1"/>
        <v>0</v>
      </c>
    </row>
    <row r="42" spans="1:8" x14ac:dyDescent="0.25">
      <c r="D42" s="10">
        <f t="shared" si="0"/>
        <v>0</v>
      </c>
      <c r="H42" s="10">
        <f t="shared" si="1"/>
        <v>0</v>
      </c>
    </row>
    <row r="43" spans="1:8" x14ac:dyDescent="0.25">
      <c r="D43" s="10">
        <f t="shared" si="0"/>
        <v>0</v>
      </c>
      <c r="H43" s="10">
        <f t="shared" si="1"/>
        <v>0</v>
      </c>
    </row>
    <row r="44" spans="1:8" x14ac:dyDescent="0.25">
      <c r="D44" s="10">
        <f t="shared" si="0"/>
        <v>0</v>
      </c>
      <c r="H44" s="10">
        <f t="shared" si="1"/>
        <v>0</v>
      </c>
    </row>
    <row r="45" spans="1:8" x14ac:dyDescent="0.25">
      <c r="D45" s="10">
        <f t="shared" si="0"/>
        <v>0</v>
      </c>
      <c r="H45" s="10">
        <f t="shared" si="1"/>
        <v>0</v>
      </c>
    </row>
    <row r="46" spans="1:8" x14ac:dyDescent="0.25">
      <c r="D46" s="10">
        <f t="shared" si="0"/>
        <v>0</v>
      </c>
      <c r="H46" s="10">
        <f t="shared" si="1"/>
        <v>0</v>
      </c>
    </row>
    <row r="47" spans="1:8" ht="16.5" thickBot="1" x14ac:dyDescent="0.3"/>
    <row r="48" spans="1:8" ht="16.5" thickBot="1" x14ac:dyDescent="0.3">
      <c r="H48" s="9">
        <f>SUM(H37:H46)</f>
        <v>744.6</v>
      </c>
    </row>
    <row r="50" spans="1:2" x14ac:dyDescent="0.25">
      <c r="A50" s="1" t="s">
        <v>33</v>
      </c>
    </row>
    <row r="51" spans="1:2" x14ac:dyDescent="0.25">
      <c r="A51" s="6" t="s">
        <v>35</v>
      </c>
      <c r="B51" s="6"/>
    </row>
  </sheetData>
  <sheetProtection algorithmName="SHA-512" hashValue="4K0MC8Yz6oIscZ31hpdD569PRIVER+95CLvjij/numtZhapGwHiVLhAa6FFmSYJe2dbs34Iyb1IRWjBDb8dfZQ==" saltValue="zef4I8Y93FVPlsJ36N7dMA==" spinCount="100000" sheet="1" objects="1" scenarios="1" formatCells="0" formatColumns="0" formatRows="0" insertColumns="0" insertRows="0"/>
  <mergeCells count="3">
    <mergeCell ref="A1:C1"/>
    <mergeCell ref="A18:C18"/>
    <mergeCell ref="A35:H35"/>
  </mergeCells>
  <printOptions horizontalCentered="1"/>
  <pageMargins left="0.37" right="0.39" top="0.76" bottom="0.75" header="0.3" footer="0.3"/>
  <pageSetup scale="81" fitToHeight="25" orientation="landscape" r:id="rId1"/>
  <headerFooter>
    <oddHeader>&amp;L
Company Name:
&amp;CIndiana Department of Revenue
Natural Gas Study&amp;R
Meter Number: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1E1469A333E8469719DE667CFD3534" ma:contentTypeVersion="2" ma:contentTypeDescription="Create a new document." ma:contentTypeScope="" ma:versionID="c6d5fb22f7b6eae9c02f1f94def5e3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90f728f8b17e3e90033ada41fc93c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8FCF9D6-C33D-4C47-92A9-0B5EB6350F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5F8E-EF25-4AFE-950D-3A2F357A38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FF5931-CE2F-46EF-933F-B77D983753E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etroop</dc:creator>
  <cp:lastModifiedBy>Henderson, Rachael</cp:lastModifiedBy>
  <cp:lastPrinted>2012-11-07T19:15:30Z</cp:lastPrinted>
  <dcterms:created xsi:type="dcterms:W3CDTF">2012-01-06T19:32:02Z</dcterms:created>
  <dcterms:modified xsi:type="dcterms:W3CDTF">2019-04-03T15:07:59Z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0x010100461E1469A333E8469719DE667CFD3534</vt:lpwstr>
  </property>
</Properties>
</file>