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state.in.us\file1\DOR\Shared\DOR3\Shared\PA\PA\Current files\External Communications\Julie's Files\2024\2025\"/>
    </mc:Choice>
  </mc:AlternateContent>
  <xr:revisionPtr revIDLastSave="0" documentId="8_{38E031C1-2CCD-470F-B71C-1AE24A800ECC}" xr6:coauthVersionLast="47" xr6:coauthVersionMax="47" xr10:uidLastSave="{00000000-0000-0000-0000-000000000000}"/>
  <bookViews>
    <workbookView xWindow="-24120" yWindow="1860" windowWidth="24240" windowHeight="13020" xr2:uid="{00000000-000D-0000-FFFF-FFFF00000000}"/>
  </bookViews>
  <sheets>
    <sheet name="Manufacturing Equipment" sheetId="15" r:id="rId1"/>
  </sheets>
  <definedNames>
    <definedName name="_Regression_Int" localSheetId="0" hidden="1">1</definedName>
    <definedName name="INDIANA_DEPARTMENT_OF_REVENUE">#REF!</definedName>
    <definedName name="jkjkj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9" i="15" l="1"/>
  <c r="F13" i="15"/>
  <c r="F14" i="15"/>
  <c r="F15" i="15"/>
  <c r="L11" i="15"/>
  <c r="H10" i="15" s="1"/>
  <c r="H13" i="15" l="1"/>
  <c r="J13" i="15" s="1"/>
  <c r="H9" i="15"/>
  <c r="H8" i="15"/>
  <c r="H12" i="15"/>
  <c r="H15" i="15"/>
  <c r="J15" i="15" s="1"/>
  <c r="H11" i="15"/>
  <c r="H14" i="15"/>
  <c r="J14" i="15" s="1"/>
  <c r="F8" i="15"/>
  <c r="F9" i="15"/>
  <c r="F10" i="15"/>
  <c r="J10" i="15" s="1"/>
  <c r="F11" i="15"/>
  <c r="F12" i="15"/>
  <c r="J12" i="15" l="1"/>
  <c r="J9" i="15"/>
  <c r="J8" i="15"/>
  <c r="J11" i="15"/>
  <c r="J17" i="15" l="1"/>
  <c r="J19" i="15" s="1"/>
</calcChain>
</file>

<file path=xl/sharedStrings.xml><?xml version="1.0" encoding="utf-8"?>
<sst xmlns="http://schemas.openxmlformats.org/spreadsheetml/2006/main" count="36" uniqueCount="32">
  <si>
    <t>INDIANA DEPARTMENT OF REVENUE</t>
  </si>
  <si>
    <t xml:space="preserve"> </t>
  </si>
  <si>
    <t>Form AD-20-10 Workpaper</t>
  </si>
  <si>
    <t xml:space="preserve">Control No. :  </t>
  </si>
  <si>
    <t xml:space="preserve">Page :  </t>
  </si>
  <si>
    <t>Estimated Production Usage</t>
  </si>
  <si>
    <t>Volts</t>
  </si>
  <si>
    <t>Amps</t>
  </si>
  <si>
    <t>Kw</t>
  </si>
  <si>
    <t>Day</t>
  </si>
  <si>
    <t>Year</t>
  </si>
  <si>
    <t>Load</t>
  </si>
  <si>
    <t>Factor</t>
  </si>
  <si>
    <t>Kwh</t>
  </si>
  <si>
    <t>Per Year</t>
  </si>
  <si>
    <t>Annual Usage from Utility Bills</t>
  </si>
  <si>
    <t>Estimated Exempt Percentage</t>
  </si>
  <si>
    <t>ELECTRIC UTILITY STUDY</t>
  </si>
  <si>
    <t>Days of Operation</t>
  </si>
  <si>
    <t>(Y/N)</t>
  </si>
  <si>
    <t>Quantity</t>
  </si>
  <si>
    <t>3 Phase</t>
  </si>
  <si>
    <t>1 Phase Calculation: [(Volts * Amps) / 1000] = KW</t>
  </si>
  <si>
    <t>3 Phase Calculation: [(Volts * Amps * 1.73 * 0.85) / 1000] = KW</t>
  </si>
  <si>
    <t>Days per Week</t>
  </si>
  <si>
    <t>Weeks per Year</t>
  </si>
  <si>
    <t>Days per Year</t>
  </si>
  <si>
    <t>Holidays</t>
  </si>
  <si>
    <t>Hours per</t>
  </si>
  <si>
    <t>Days per</t>
  </si>
  <si>
    <t>Kwh = Quantity * Kw * Hours per Day * Days per Year * Load Factor</t>
  </si>
  <si>
    <t>Equipment used in direct production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</si>
</sst>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General_)"/>
  </numFmts>
  <fonts count="10" x14ac:knownFonts="1">
    <font>
      <sz val="10"/>
      <name val="Arial"/>
    </font>
    <font>
      <sz val="10"/>
      <name val="Times New Roman"/>
      <family val="1"/>
    </font>
    <font>
      <sz val="10"/>
      <name val="Courier"/>
      <family val="3"/>
    </font>
    <font>
      <sz val="8"/>
      <name val="Times New Roman"/>
      <family val="1"/>
    </font>
    <font>
      <sz val="10"/>
      <name val="Arial"/>
    </font>
    <font>
      <sz val="12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2"/>
      <name val="Courier"/>
      <family val="3"/>
    </font>
    <font>
      <b/>
      <sz val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164" fontId="2" fillId="0" borderId="0"/>
    <xf numFmtId="164" fontId="2" fillId="0" borderId="0"/>
    <xf numFmtId="164" fontId="2" fillId="0" borderId="0"/>
    <xf numFmtId="164" fontId="2" fillId="0" borderId="0"/>
    <xf numFmtId="9" fontId="4" fillId="0" borderId="0" applyFont="0" applyFill="0" applyBorder="0" applyAlignment="0" applyProtection="0"/>
  </cellStyleXfs>
  <cellXfs count="42">
    <xf numFmtId="0" fontId="0" fillId="0" borderId="0" xfId="0"/>
    <xf numFmtId="39" fontId="3" fillId="0" borderId="0" xfId="3" applyNumberFormat="1" applyFont="1" applyAlignment="1">
      <alignment horizontal="right"/>
    </xf>
    <xf numFmtId="164" fontId="1" fillId="0" borderId="0" xfId="4" applyFont="1"/>
    <xf numFmtId="39" fontId="1" fillId="0" borderId="0" xfId="4" applyNumberFormat="1" applyFont="1"/>
    <xf numFmtId="164" fontId="5" fillId="0" borderId="0" xfId="4" applyFont="1" applyAlignment="1" applyProtection="1">
      <alignment horizontal="centerContinuous"/>
      <protection locked="0"/>
    </xf>
    <xf numFmtId="164" fontId="6" fillId="0" borderId="0" xfId="4" applyFont="1" applyAlignment="1">
      <alignment horizontal="centerContinuous"/>
    </xf>
    <xf numFmtId="164" fontId="6" fillId="0" borderId="0" xfId="4" applyFont="1"/>
    <xf numFmtId="164" fontId="7" fillId="0" borderId="0" xfId="4" applyFont="1" applyAlignment="1">
      <alignment horizontal="centerContinuous"/>
    </xf>
    <xf numFmtId="164" fontId="7" fillId="0" borderId="0" xfId="4" applyFont="1"/>
    <xf numFmtId="164" fontId="8" fillId="0" borderId="0" xfId="4" applyFont="1"/>
    <xf numFmtId="164" fontId="6" fillId="0" borderId="0" xfId="2" applyFont="1" applyAlignment="1">
      <alignment horizontal="right"/>
    </xf>
    <xf numFmtId="164" fontId="6" fillId="0" borderId="1" xfId="4" applyFont="1" applyBorder="1" applyAlignment="1">
      <alignment horizontal="left"/>
    </xf>
    <xf numFmtId="164" fontId="6" fillId="0" borderId="1" xfId="4" applyFont="1" applyBorder="1"/>
    <xf numFmtId="164" fontId="8" fillId="0" borderId="1" xfId="4" applyFont="1" applyBorder="1"/>
    <xf numFmtId="164" fontId="6" fillId="0" borderId="1" xfId="1" applyFont="1" applyBorder="1" applyAlignment="1">
      <alignment horizontal="right"/>
    </xf>
    <xf numFmtId="164" fontId="6" fillId="0" borderId="2" xfId="4" applyFont="1" applyBorder="1" applyAlignment="1">
      <alignment horizontal="left"/>
    </xf>
    <xf numFmtId="164" fontId="6" fillId="0" borderId="3" xfId="4" applyFont="1" applyBorder="1" applyAlignment="1">
      <alignment horizontal="center"/>
    </xf>
    <xf numFmtId="164" fontId="6" fillId="2" borderId="0" xfId="4" applyFont="1" applyFill="1"/>
    <xf numFmtId="164" fontId="6" fillId="0" borderId="4" xfId="4" applyFont="1" applyBorder="1" applyAlignment="1">
      <alignment horizontal="center"/>
    </xf>
    <xf numFmtId="164" fontId="6" fillId="0" borderId="5" xfId="4" applyFont="1" applyBorder="1" applyAlignment="1">
      <alignment horizontal="center"/>
    </xf>
    <xf numFmtId="39" fontId="6" fillId="0" borderId="6" xfId="4" applyNumberFormat="1" applyFont="1" applyBorder="1" applyAlignment="1">
      <alignment horizontal="left"/>
    </xf>
    <xf numFmtId="0" fontId="6" fillId="0" borderId="7" xfId="4" applyNumberFormat="1" applyFont="1" applyBorder="1"/>
    <xf numFmtId="37" fontId="6" fillId="0" borderId="7" xfId="4" applyNumberFormat="1" applyFont="1" applyBorder="1"/>
    <xf numFmtId="2" fontId="6" fillId="0" borderId="7" xfId="4" applyNumberFormat="1" applyFont="1" applyBorder="1"/>
    <xf numFmtId="39" fontId="6" fillId="0" borderId="6" xfId="4" applyNumberFormat="1" applyFont="1" applyBorder="1" applyAlignment="1">
      <alignment horizontal="center"/>
    </xf>
    <xf numFmtId="2" fontId="6" fillId="0" borderId="7" xfId="5" applyNumberFormat="1" applyFont="1" applyBorder="1"/>
    <xf numFmtId="39" fontId="6" fillId="0" borderId="7" xfId="4" applyNumberFormat="1" applyFont="1" applyBorder="1"/>
    <xf numFmtId="164" fontId="6" fillId="2" borderId="11" xfId="4" applyFont="1" applyFill="1" applyBorder="1"/>
    <xf numFmtId="39" fontId="6" fillId="0" borderId="4" xfId="4" applyNumberFormat="1" applyFont="1" applyBorder="1" applyAlignment="1">
      <alignment horizontal="left"/>
    </xf>
    <xf numFmtId="37" fontId="6" fillId="0" borderId="5" xfId="4" applyNumberFormat="1" applyFont="1" applyBorder="1"/>
    <xf numFmtId="10" fontId="6" fillId="0" borderId="3" xfId="4" applyNumberFormat="1" applyFont="1" applyBorder="1"/>
    <xf numFmtId="39" fontId="6" fillId="0" borderId="8" xfId="4" applyNumberFormat="1" applyFont="1" applyBorder="1" applyAlignment="1">
      <alignment horizontal="left"/>
    </xf>
    <xf numFmtId="37" fontId="6" fillId="0" borderId="9" xfId="4" applyNumberFormat="1" applyFont="1" applyBorder="1"/>
    <xf numFmtId="37" fontId="6" fillId="0" borderId="8" xfId="4" applyNumberFormat="1" applyFont="1" applyBorder="1"/>
    <xf numFmtId="37" fontId="6" fillId="0" borderId="10" xfId="4" applyNumberFormat="1" applyFont="1" applyBorder="1"/>
    <xf numFmtId="164" fontId="6" fillId="0" borderId="2" xfId="4" applyFont="1" applyBorder="1" applyAlignment="1">
      <alignment horizontal="center"/>
    </xf>
    <xf numFmtId="164" fontId="9" fillId="3" borderId="0" xfId="4" applyFont="1" applyFill="1"/>
    <xf numFmtId="164" fontId="1" fillId="3" borderId="0" xfId="4" applyFont="1" applyFill="1"/>
    <xf numFmtId="164" fontId="9" fillId="3" borderId="2" xfId="4" applyFont="1" applyFill="1" applyBorder="1" applyAlignment="1">
      <alignment vertical="top"/>
    </xf>
    <xf numFmtId="164" fontId="9" fillId="3" borderId="0" xfId="4" applyFont="1" applyFill="1" applyAlignment="1">
      <alignment vertical="top"/>
    </xf>
    <xf numFmtId="164" fontId="7" fillId="2" borderId="0" xfId="4" applyFont="1" applyFill="1" applyAlignment="1">
      <alignment horizontal="center"/>
    </xf>
    <xf numFmtId="164" fontId="6" fillId="0" borderId="4" xfId="4" applyFont="1" applyBorder="1" applyAlignment="1">
      <alignment horizontal="center" wrapText="1"/>
    </xf>
  </cellXfs>
  <cellStyles count="6">
    <cellStyle name="Normal" xfId="0" builtinId="0"/>
    <cellStyle name="Normal_A2001_1" xfId="1" xr:uid="{00000000-0005-0000-0000-000001000000}"/>
    <cellStyle name="Normal_A2001_A2003" xfId="2" xr:uid="{00000000-0005-0000-0000-000002000000}"/>
    <cellStyle name="Normal_A2006" xfId="3" xr:uid="{00000000-0005-0000-0000-000003000000}"/>
    <cellStyle name="Normal_A2008" xfId="4" xr:uid="{00000000-0005-0000-0000-000004000000}"/>
    <cellStyle name="Percent" xfId="5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syncVertical="1" syncRef="A1" transitionEvaluation="1">
    <pageSetUpPr fitToPage="1"/>
  </sheetPr>
  <dimension ref="A1:M23"/>
  <sheetViews>
    <sheetView showGridLines="0" tabSelected="1" zoomScale="120" zoomScaleNormal="120" workbookViewId="0">
      <selection activeCell="A9" sqref="A9"/>
    </sheetView>
  </sheetViews>
  <sheetFormatPr defaultColWidth="11" defaultRowHeight="12.75" x14ac:dyDescent="0.2"/>
  <cols>
    <col min="1" max="1" width="29.140625" style="2" customWidth="1"/>
    <col min="2" max="2" width="10.140625" style="2" customWidth="1"/>
    <col min="3" max="3" width="7.7109375" style="2" bestFit="1" customWidth="1"/>
    <col min="4" max="4" width="5.7109375" style="2" bestFit="1" customWidth="1"/>
    <col min="5" max="5" width="6.140625" style="2" bestFit="1" customWidth="1"/>
    <col min="6" max="6" width="6" style="2" bestFit="1" customWidth="1"/>
    <col min="7" max="7" width="9.85546875" style="2" bestFit="1" customWidth="1"/>
    <col min="8" max="8" width="9" style="2" bestFit="1" customWidth="1"/>
    <col min="9" max="10" width="13.85546875" style="2" bestFit="1" customWidth="1"/>
    <col min="11" max="11" width="1.5703125" style="2" bestFit="1" customWidth="1"/>
    <col min="12" max="13" width="17.28515625" style="2" bestFit="1" customWidth="1"/>
    <col min="14" max="16384" width="11" style="2"/>
  </cols>
  <sheetData>
    <row r="1" spans="1:13" ht="15.75" x14ac:dyDescent="0.25">
      <c r="A1" s="4" t="s">
        <v>0</v>
      </c>
      <c r="B1" s="5"/>
      <c r="C1" s="4"/>
      <c r="D1" s="5"/>
      <c r="E1" s="5"/>
      <c r="F1" s="5"/>
      <c r="G1" s="5"/>
      <c r="H1" s="5"/>
      <c r="I1" s="5"/>
      <c r="J1" s="5"/>
      <c r="K1" s="6"/>
      <c r="L1" s="6"/>
      <c r="M1" s="6"/>
    </row>
    <row r="2" spans="1:13" ht="15.75" x14ac:dyDescent="0.25">
      <c r="A2" s="7" t="s">
        <v>17</v>
      </c>
      <c r="B2" s="5"/>
      <c r="C2" s="7"/>
      <c r="D2" s="5"/>
      <c r="E2" s="5"/>
      <c r="F2" s="5"/>
      <c r="G2" s="5"/>
      <c r="H2" s="5"/>
      <c r="I2" s="5"/>
      <c r="J2" s="5"/>
      <c r="K2" s="6"/>
      <c r="L2" s="6"/>
      <c r="M2" s="6"/>
    </row>
    <row r="3" spans="1:13" ht="15.75" x14ac:dyDescent="0.25">
      <c r="A3" s="8"/>
      <c r="B3" s="6"/>
      <c r="C3" s="8"/>
      <c r="D3" s="6"/>
      <c r="E3" s="6"/>
      <c r="F3" s="9"/>
      <c r="G3" s="6"/>
      <c r="H3" s="6"/>
      <c r="I3" s="10" t="s">
        <v>4</v>
      </c>
      <c r="K3" s="6"/>
      <c r="L3" s="6"/>
      <c r="M3" s="6"/>
    </row>
    <row r="4" spans="1:13" ht="16.5" thickBot="1" x14ac:dyDescent="0.3">
      <c r="A4" s="11" t="s">
        <v>2</v>
      </c>
      <c r="B4" s="12"/>
      <c r="C4" s="11"/>
      <c r="D4" s="11"/>
      <c r="E4" s="12"/>
      <c r="F4" s="13"/>
      <c r="G4" s="12"/>
      <c r="H4" s="12"/>
      <c r="I4" s="14" t="s">
        <v>3</v>
      </c>
      <c r="J4" s="12"/>
      <c r="K4" s="6"/>
      <c r="L4" s="6"/>
      <c r="M4" s="6"/>
    </row>
    <row r="5" spans="1:13" ht="16.5" thickTop="1" x14ac:dyDescent="0.25">
      <c r="A5" s="15"/>
      <c r="B5" s="16"/>
      <c r="C5" s="35" t="s">
        <v>21</v>
      </c>
      <c r="D5" s="16"/>
      <c r="E5" s="16"/>
      <c r="F5" s="16"/>
      <c r="G5" s="16" t="s">
        <v>28</v>
      </c>
      <c r="H5" s="16" t="s">
        <v>29</v>
      </c>
      <c r="I5" s="16" t="s">
        <v>11</v>
      </c>
      <c r="J5" s="16" t="s">
        <v>13</v>
      </c>
      <c r="K5" s="6"/>
      <c r="L5" s="40" t="s">
        <v>18</v>
      </c>
      <c r="M5" s="40"/>
    </row>
    <row r="6" spans="1:13" ht="32.25" thickBot="1" x14ac:dyDescent="0.3">
      <c r="A6" s="41" t="s">
        <v>31</v>
      </c>
      <c r="B6" s="19" t="s">
        <v>20</v>
      </c>
      <c r="C6" s="18" t="s">
        <v>19</v>
      </c>
      <c r="D6" s="19" t="s">
        <v>6</v>
      </c>
      <c r="E6" s="19" t="s">
        <v>7</v>
      </c>
      <c r="F6" s="19" t="s">
        <v>8</v>
      </c>
      <c r="G6" s="19" t="s">
        <v>9</v>
      </c>
      <c r="H6" s="19" t="s">
        <v>10</v>
      </c>
      <c r="I6" s="19" t="s">
        <v>12</v>
      </c>
      <c r="J6" s="19" t="s">
        <v>14</v>
      </c>
      <c r="K6" s="6"/>
      <c r="L6" s="17"/>
      <c r="M6" s="17"/>
    </row>
    <row r="7" spans="1:13" ht="15.75" x14ac:dyDescent="0.25">
      <c r="A7" s="20"/>
      <c r="B7" s="22"/>
      <c r="C7" s="20"/>
      <c r="D7" s="21"/>
      <c r="E7" s="21"/>
      <c r="F7" s="23" t="s">
        <v>1</v>
      </c>
      <c r="G7" s="22" t="s">
        <v>1</v>
      </c>
      <c r="H7" s="22"/>
      <c r="I7" s="22"/>
      <c r="J7" s="22"/>
      <c r="K7" s="6"/>
      <c r="L7" s="17">
        <v>5</v>
      </c>
      <c r="M7" s="17" t="s">
        <v>24</v>
      </c>
    </row>
    <row r="8" spans="1:13" ht="15.75" x14ac:dyDescent="0.25">
      <c r="A8" s="20"/>
      <c r="B8" s="22"/>
      <c r="C8" s="24"/>
      <c r="D8" s="21"/>
      <c r="E8" s="21"/>
      <c r="F8" s="23">
        <f>IF(C8="Y",(D8*E8*1.73*0.85)/1000,(D8*E8)/1000)</f>
        <v>0</v>
      </c>
      <c r="G8" s="22"/>
      <c r="H8" s="22">
        <f>$L$11</f>
        <v>260</v>
      </c>
      <c r="I8" s="25"/>
      <c r="J8" s="26">
        <f>F8*G8*H8*I8*B8</f>
        <v>0</v>
      </c>
      <c r="K8" s="6"/>
      <c r="L8" s="27">
        <v>52</v>
      </c>
      <c r="M8" s="27" t="s">
        <v>25</v>
      </c>
    </row>
    <row r="9" spans="1:13" ht="15.75" x14ac:dyDescent="0.25">
      <c r="A9" s="20"/>
      <c r="B9" s="22"/>
      <c r="C9" s="24"/>
      <c r="D9" s="21"/>
      <c r="E9" s="21"/>
      <c r="F9" s="23">
        <f>IF(C9="Y",(D9*E9*1.73*0.85)/1000,(D9*E9)/1000)</f>
        <v>0</v>
      </c>
      <c r="G9" s="22"/>
      <c r="H9" s="22">
        <f t="shared" ref="H9:H15" si="0">$L$11</f>
        <v>260</v>
      </c>
      <c r="I9" s="25"/>
      <c r="J9" s="26">
        <f>F9*G9*H9*I9*B9</f>
        <v>0</v>
      </c>
      <c r="K9" s="6"/>
      <c r="L9" s="17">
        <f>(L7*L8)</f>
        <v>260</v>
      </c>
      <c r="M9" s="17" t="s">
        <v>26</v>
      </c>
    </row>
    <row r="10" spans="1:13" ht="15.75" x14ac:dyDescent="0.25">
      <c r="A10" s="20"/>
      <c r="B10" s="22"/>
      <c r="C10" s="24"/>
      <c r="D10" s="21"/>
      <c r="E10" s="21"/>
      <c r="F10" s="23">
        <f>IF(C10="Y",(D10*E10*1.73*0.85)/1000,(D10*E10)/1000)</f>
        <v>0</v>
      </c>
      <c r="G10" s="22"/>
      <c r="H10" s="22">
        <f t="shared" si="0"/>
        <v>260</v>
      </c>
      <c r="I10" s="25"/>
      <c r="J10" s="26">
        <f>F10*G10*H10*I10*B10</f>
        <v>0</v>
      </c>
      <c r="K10" s="6"/>
      <c r="L10" s="27">
        <v>0</v>
      </c>
      <c r="M10" s="27" t="s">
        <v>27</v>
      </c>
    </row>
    <row r="11" spans="1:13" ht="15.75" x14ac:dyDescent="0.25">
      <c r="A11" s="20"/>
      <c r="B11" s="22"/>
      <c r="C11" s="24"/>
      <c r="D11" s="21"/>
      <c r="E11" s="21"/>
      <c r="F11" s="23">
        <f>IF(C11="Y",(D11*E11*1.73*0.85)/1000,(D11*E11)/1000)</f>
        <v>0</v>
      </c>
      <c r="G11" s="22"/>
      <c r="H11" s="22">
        <f t="shared" si="0"/>
        <v>260</v>
      </c>
      <c r="I11" s="25"/>
      <c r="J11" s="26">
        <f>F11*G11*H11*I11*B11</f>
        <v>0</v>
      </c>
      <c r="K11" s="6"/>
      <c r="L11" s="17">
        <f>L9-L10</f>
        <v>260</v>
      </c>
      <c r="M11" s="17" t="s">
        <v>18</v>
      </c>
    </row>
    <row r="12" spans="1:13" ht="15.75" x14ac:dyDescent="0.25">
      <c r="A12" s="20"/>
      <c r="B12" s="22"/>
      <c r="C12" s="24"/>
      <c r="D12" s="21"/>
      <c r="E12" s="21"/>
      <c r="F12" s="23">
        <f>IF(C12="Y",(D12*E12*1.73*0.85)/1000,(D12*E12)/1000)</f>
        <v>0</v>
      </c>
      <c r="G12" s="22"/>
      <c r="H12" s="22">
        <f t="shared" si="0"/>
        <v>260</v>
      </c>
      <c r="I12" s="25"/>
      <c r="J12" s="26">
        <f>F12*G12*H12*I12*B12</f>
        <v>0</v>
      </c>
      <c r="K12" s="6"/>
      <c r="L12" s="6"/>
      <c r="M12" s="6"/>
    </row>
    <row r="13" spans="1:13" ht="15.75" x14ac:dyDescent="0.25">
      <c r="A13" s="20"/>
      <c r="B13" s="22"/>
      <c r="C13" s="24"/>
      <c r="D13" s="21"/>
      <c r="E13" s="21"/>
      <c r="F13" s="23">
        <f t="shared" ref="F13:F15" si="1">IF(C13="Y",(D13*E13*1.73*0.85)/1000,(D13*E13)/1000)</f>
        <v>0</v>
      </c>
      <c r="G13" s="22"/>
      <c r="H13" s="22">
        <f t="shared" si="0"/>
        <v>260</v>
      </c>
      <c r="I13" s="25"/>
      <c r="J13" s="26">
        <f t="shared" ref="J13:J15" si="2">F13*G13*H13*I13*B13</f>
        <v>0</v>
      </c>
      <c r="K13" s="6"/>
      <c r="L13" s="6"/>
      <c r="M13" s="6"/>
    </row>
    <row r="14" spans="1:13" ht="15.75" x14ac:dyDescent="0.25">
      <c r="A14" s="20"/>
      <c r="B14" s="22"/>
      <c r="C14" s="24"/>
      <c r="D14" s="21"/>
      <c r="E14" s="21"/>
      <c r="F14" s="23">
        <f t="shared" si="1"/>
        <v>0</v>
      </c>
      <c r="G14" s="22"/>
      <c r="H14" s="22">
        <f t="shared" si="0"/>
        <v>260</v>
      </c>
      <c r="I14" s="25"/>
      <c r="J14" s="26">
        <f t="shared" si="2"/>
        <v>0</v>
      </c>
      <c r="K14" s="6"/>
      <c r="L14" s="6"/>
      <c r="M14" s="6"/>
    </row>
    <row r="15" spans="1:13" ht="15.75" x14ac:dyDescent="0.25">
      <c r="A15" s="20"/>
      <c r="B15" s="22"/>
      <c r="C15" s="24"/>
      <c r="D15" s="21"/>
      <c r="E15" s="21"/>
      <c r="F15" s="23">
        <f t="shared" si="1"/>
        <v>0</v>
      </c>
      <c r="G15" s="22"/>
      <c r="H15" s="22">
        <f t="shared" si="0"/>
        <v>260</v>
      </c>
      <c r="I15" s="25"/>
      <c r="J15" s="26">
        <f t="shared" si="2"/>
        <v>0</v>
      </c>
      <c r="K15" s="6"/>
      <c r="L15" s="6"/>
      <c r="M15" s="6"/>
    </row>
    <row r="16" spans="1:13" ht="15.75" x14ac:dyDescent="0.25">
      <c r="A16" s="20"/>
      <c r="B16" s="22"/>
      <c r="C16" s="20"/>
      <c r="D16" s="22"/>
      <c r="E16" s="22"/>
      <c r="F16" s="22"/>
      <c r="G16" s="22"/>
      <c r="H16" s="22"/>
      <c r="I16" s="26"/>
      <c r="J16" s="22"/>
      <c r="K16" s="6"/>
      <c r="L16" s="6"/>
      <c r="M16" s="6"/>
    </row>
    <row r="17" spans="1:13" ht="15.75" x14ac:dyDescent="0.25">
      <c r="A17" s="20" t="s">
        <v>5</v>
      </c>
      <c r="B17" s="22"/>
      <c r="C17" s="20"/>
      <c r="D17" s="22"/>
      <c r="E17" s="22"/>
      <c r="F17" s="22"/>
      <c r="G17" s="22"/>
      <c r="H17" s="22" t="s">
        <v>1</v>
      </c>
      <c r="I17" s="22"/>
      <c r="J17" s="26">
        <f>SUM(J7:J16)</f>
        <v>0</v>
      </c>
      <c r="K17" s="6"/>
      <c r="L17" s="6"/>
      <c r="M17" s="6"/>
    </row>
    <row r="18" spans="1:13" ht="15.75" x14ac:dyDescent="0.25">
      <c r="A18" s="20" t="s">
        <v>15</v>
      </c>
      <c r="B18" s="22"/>
      <c r="C18" s="20"/>
      <c r="D18" s="22"/>
      <c r="E18" s="22"/>
      <c r="F18" s="22"/>
      <c r="G18" s="22"/>
      <c r="H18" s="22" t="s">
        <v>1</v>
      </c>
      <c r="I18" s="22"/>
      <c r="J18" s="26"/>
      <c r="K18" s="6"/>
      <c r="L18" s="6"/>
      <c r="M18" s="6"/>
    </row>
    <row r="19" spans="1:13" ht="16.5" thickBot="1" x14ac:dyDescent="0.3">
      <c r="A19" s="28" t="s">
        <v>16</v>
      </c>
      <c r="B19" s="29"/>
      <c r="C19" s="28"/>
      <c r="D19" s="29"/>
      <c r="E19" s="29"/>
      <c r="F19" s="29"/>
      <c r="G19" s="29"/>
      <c r="H19" s="29"/>
      <c r="I19" s="29"/>
      <c r="J19" s="30" t="e">
        <f>J17/J18</f>
        <v>#DIV/0!</v>
      </c>
      <c r="K19" s="6"/>
      <c r="L19" s="6"/>
      <c r="M19" s="6"/>
    </row>
    <row r="20" spans="1:13" ht="16.5" thickBot="1" x14ac:dyDescent="0.3">
      <c r="A20" s="31"/>
      <c r="B20" s="33"/>
      <c r="C20" s="31"/>
      <c r="D20" s="32"/>
      <c r="E20" s="32"/>
      <c r="F20" s="32"/>
      <c r="G20" s="32"/>
      <c r="H20" s="32"/>
      <c r="I20" s="32"/>
      <c r="J20" s="34"/>
      <c r="K20" s="6"/>
      <c r="L20" s="6"/>
      <c r="M20" s="6"/>
    </row>
    <row r="21" spans="1:13" ht="13.5" thickTop="1" x14ac:dyDescent="0.2">
      <c r="B21" s="3"/>
      <c r="D21" s="3"/>
      <c r="E21" s="3"/>
      <c r="F21" s="3"/>
      <c r="G21" s="3"/>
      <c r="H21" s="3"/>
      <c r="I21" s="3"/>
      <c r="J21" s="1"/>
    </row>
    <row r="22" spans="1:13" x14ac:dyDescent="0.2">
      <c r="A22" s="36" t="s">
        <v>22</v>
      </c>
      <c r="B22" s="37"/>
      <c r="C22" s="37"/>
      <c r="D22" s="37"/>
      <c r="E22" s="38" t="s">
        <v>30</v>
      </c>
      <c r="F22" s="39"/>
      <c r="G22" s="39"/>
      <c r="H22" s="39"/>
      <c r="I22" s="39"/>
      <c r="J22" s="39"/>
    </row>
    <row r="23" spans="1:13" x14ac:dyDescent="0.2">
      <c r="A23" s="36" t="s">
        <v>23</v>
      </c>
      <c r="B23" s="37"/>
      <c r="C23" s="37"/>
      <c r="D23" s="37"/>
      <c r="E23" s="38"/>
      <c r="F23" s="39"/>
      <c r="G23" s="39"/>
      <c r="H23" s="39"/>
      <c r="I23" s="39"/>
      <c r="J23" s="39"/>
    </row>
  </sheetData>
  <mergeCells count="1">
    <mergeCell ref="L5:M5"/>
  </mergeCells>
  <dataValidations count="1">
    <dataValidation type="list" allowBlank="1" showInputMessage="1" showErrorMessage="1" sqref="C8:C15" xr:uid="{00000000-0002-0000-0000-000000000000}">
      <formula1>"Y,N"</formula1>
    </dataValidation>
  </dataValidations>
  <printOptions horizontalCentered="1" gridLinesSet="0"/>
  <pageMargins left="0" right="0" top="0" bottom="0" header="0" footer="0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Manufacturing Equipment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Audit Division</dc:creator>
  <cp:lastModifiedBy>Tucker-Toppin, Julie</cp:lastModifiedBy>
  <cp:lastPrinted>2018-03-09T15:09:15Z</cp:lastPrinted>
  <dcterms:created xsi:type="dcterms:W3CDTF">2014-02-04T20:35:42Z</dcterms:created>
  <dcterms:modified xsi:type="dcterms:W3CDTF">2025-09-05T15:11:58Z</dcterms:modified>
</cp:coreProperties>
</file>