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XAMPLE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<sst xmlns="http://schemas.openxmlformats.org/spreadsheetml/2006/main" count="384" uniqueCount="147">
  <si>
    <t>BASE YEAR 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</si>
  <si>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</si>
  <si>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</si>
  <si>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</si>
  <si>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</si>
  <si>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</si>
  <si>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</si>
  <si>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</si>
  <si>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</si>
  <si>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</si>
  <si>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</si>
  <si>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</si>
  <si>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</t>
  </si>
  <si>
    <t>NUMBER OF SERVING DAYS IN BASE YEAR</t>
  </si>
  <si>
    <t>MEAL CATEGORY</t>
  </si>
  <si>
    <t>SEPTEMBER LUNCHES SERVED IN BASE YEAR</t>
  </si>
  <si>
    <t>PAID</t>
  </si>
  <si>
    <t>FREE</t>
  </si>
  <si>
    <t>REDUCED</t>
  </si>
  <si>
    <t>TOTAL</t>
  </si>
  <si>
    <t>OCTOBER LUNCHES SERVED IN BASE YEAR</t>
  </si>
  <si>
    <t>NOVEMBER LUNCHES SERVED IN BASE YEAR</t>
  </si>
  <si>
    <t>This is the number of lunches served in the base year for each month.</t>
  </si>
  <si>
    <t>Final current counts are achieved by taking paid current non-base year counts dividing by the number of operating days in the base year for that month, then multiplying by current non-base year operating days in that month.</t>
  </si>
  <si>
    <t>SEPTEMBER FIRST NON-BASE YEAR COUNTS</t>
  </si>
  <si>
    <t>OCTOBER FIRST NON-BASE YEAR COUNTS</t>
  </si>
  <si>
    <t>NOVEMBER FIRST NON-BASE YEAR COUNTS</t>
  </si>
  <si>
    <t>SEPTEMBER SECOND NON-BASE YEAR COUNTS</t>
  </si>
  <si>
    <t>OCTOBER SECOND NON-BASE YEAR COUNTS</t>
  </si>
  <si>
    <t>NOVEMBER SECOND NON-BASE YEAR COUNTS</t>
  </si>
  <si>
    <t>NUMBER OF SERVING DAYS IN FIRST NON-BASE YEAR</t>
  </si>
  <si>
    <t>NUMBER OF SERVING DAYS IN SECOND NON-BASE YEAR</t>
  </si>
  <si>
    <t>NUMBER OF SERVING DAYS IN THIRD NON-BASE YEAR</t>
  </si>
  <si>
    <t>NUMBER OF SERVING DAYS IN FOURTH NON-BASE YEAR</t>
  </si>
  <si>
    <t>SEPTEMBER FINAL COUNTS FIRST NON-BASE YEAR</t>
  </si>
  <si>
    <t>OCTOBER FINAL COUNTS FIRST NON-BASE YEAR</t>
  </si>
  <si>
    <t>NOVEMBER FINAL COUNTS FIRST NON-BASE YEAR</t>
  </si>
  <si>
    <t>SEPTEMBER FINAL COUNTS SECOND NON-BASE YEAR</t>
  </si>
  <si>
    <t>OCTOBER FINAL COUNTS SECOND NON-BASE YEAR</t>
  </si>
  <si>
    <t>NOVEMBER FINAL COUNTS SECOND NON-BASE YEAR</t>
  </si>
  <si>
    <t>This is the counts to be used in the current non-base year.  These counts are arrived at by multiplying the base year lunches served by the percent of increase or decrease in enrollment.</t>
  </si>
  <si>
    <t>DECEMBER LUNCHES SERVED IN BASE YEAR</t>
  </si>
  <si>
    <t>JANUARY LUNCHES SERVED IN BASE YEAR</t>
  </si>
  <si>
    <t>FEBRUARY LUNCHES SERVED IN BASE YEAR</t>
  </si>
  <si>
    <t>MARCH LUNCHES SERVED IN BASE YEAR</t>
  </si>
  <si>
    <t>APRIL LUNCHES SERVED IN BASE YEAR</t>
  </si>
  <si>
    <t>MAY LUNCHES SERVED IN BASE YEAR</t>
  </si>
  <si>
    <t>JUNE LUNCHES SERVED IN BASE YEAR</t>
  </si>
  <si>
    <t>JULY LUNCHES SERVED IN BASE YEAR</t>
  </si>
  <si>
    <t>AUGUST LUNCHES SERVED IN BASE YEAR</t>
  </si>
  <si>
    <t>JULY FIRST NON-BASE YEAR COUNTS</t>
  </si>
  <si>
    <t>AUGUST FIRST NON-BASE YEAR COUNTS</t>
  </si>
  <si>
    <t>DECEMBER FIRST NON-BASE YEAR COUNTS</t>
  </si>
  <si>
    <t>JANUARY FIRST NON-BASE YEAR COUNTS</t>
  </si>
  <si>
    <t>FEBRUARY FIRST NON-BASE YEAR COUNTS</t>
  </si>
  <si>
    <t>MARCH FIRST NON-BASE YEAR COUNTS</t>
  </si>
  <si>
    <t>APRIL FIRST NON-BASE YEAR COUNTS</t>
  </si>
  <si>
    <t>MAY FIRST NON-BASE YEAR COUNTS</t>
  </si>
  <si>
    <t>JUNE FIRST NON-BASE YEAR COUNTS</t>
  </si>
  <si>
    <t>JUNE SECOND NON-BASE YEAR COUNTS</t>
  </si>
  <si>
    <t>AUGUST SECOND NON-BASE YEAR COUNTS</t>
  </si>
  <si>
    <t>JULY SECOND NON-BASE YEAR COUNTS</t>
  </si>
  <si>
    <t>DECEMBER SECOND NON-BASE YEAR COUNTS</t>
  </si>
  <si>
    <t>JANUARY SECOND NON-BASE YEAR COUNTS</t>
  </si>
  <si>
    <t>FEBRUARY SECOND NON-BASE YEAR COUNTS</t>
  </si>
  <si>
    <t>MARCH SECOND NON-BASE YEAR COUNTS</t>
  </si>
  <si>
    <t>APRIL SECOND NON-BASE YEAR COUNTS</t>
  </si>
  <si>
    <t>MAY SECOND NON-BASE YEAR COUNTS</t>
  </si>
  <si>
    <t>JULY FINAL COUNTS FIRST NON-BASE YEAR</t>
  </si>
  <si>
    <t>AUGUST FINAL COUNTS FIRST NON-BASE YEAR</t>
  </si>
  <si>
    <t>DECEMBER FINAL COUNTS FIRST NON-BASE YEAR</t>
  </si>
  <si>
    <t>JANUARY FINAL COUNTS FIRST NON-BASE YEAR</t>
  </si>
  <si>
    <t>FEBRUARY FINAL COUNTS FIRST NON-BASE YEAR</t>
  </si>
  <si>
    <t>MARCH FINAL COUNTS FIRST NON-BASE YEAR</t>
  </si>
  <si>
    <t>APRIL FINAL COUNTS FIRST NON-BASE YEAR</t>
  </si>
  <si>
    <t>MAY FINAL COUNTS FIRST NON-BASE YEAR</t>
  </si>
  <si>
    <t>JUNE FINAL COUNTS FIRST NON-BASE YEAR</t>
  </si>
  <si>
    <t>JULY FINAL COUNTS SECOND NON-BASE YEAR</t>
  </si>
  <si>
    <t>AUGUST FINAL COUNTS SECOND NON-BASE YEAR</t>
  </si>
  <si>
    <t>DECEMBER FINAL COUNTS SECOND NON-BASE YEAR</t>
  </si>
  <si>
    <t>JANUARY FINAL COUNTS SECOND NON-BASE YEAR</t>
  </si>
  <si>
    <t>FEBRUARY FINAL COUNTS SECOND NON-BASE YEAR</t>
  </si>
  <si>
    <t>MARCH FINAL COUNTS SECOND NON-BASE YEAR</t>
  </si>
  <si>
    <t>APRIL FINAL COUNTS SECOND NON-BASE YEAR</t>
  </si>
  <si>
    <t>MAY FINAL COUNTS SECOND NON-BASE YEAR</t>
  </si>
  <si>
    <t>JUNE FINAL COUNTS SECOND NON-BASE YEAR</t>
  </si>
  <si>
    <t>PROVISION 3 CALCULATIONS WORKSHEET</t>
  </si>
  <si>
    <t xml:space="preserve">BASE YEAR ENROLLMENT </t>
  </si>
  <si>
    <t>THIRD NON-BASE YEAR MEAL CATEGORY</t>
  </si>
  <si>
    <t>FIRST NON-BASE YEAR MEAL CATEGORY</t>
  </si>
  <si>
    <t>SECOND NON-BASE YEAR MEAL CATEGORY</t>
  </si>
  <si>
    <t>FIRST NON-BASE YEAR OF CYCLE</t>
  </si>
  <si>
    <t>ENROLLMENT</t>
  </si>
  <si>
    <t>DIFFERENCE</t>
  </si>
  <si>
    <t>DIFFERENCE/ENROLLMENT</t>
  </si>
  <si>
    <t>SECOND NON-BASE YEAR OF CYCLE</t>
  </si>
  <si>
    <t>AUGUST THIRD NON-BASE YEAR COUNTS</t>
  </si>
  <si>
    <t>SEPTEMBER THIRD NON-BASE YEAR COUNTS</t>
  </si>
  <si>
    <t>OCTOBER THIRD NON-BASE YEAR COUNTS</t>
  </si>
  <si>
    <t>NOVEMBER THIRD NON-BASE YEAR COUNTS</t>
  </si>
  <si>
    <t>DECEMBER THIRD NON-BASE YEAR COUNTS</t>
  </si>
  <si>
    <t>JANUARY THIRD NON-BASE YEAR COUNTS</t>
  </si>
  <si>
    <t>FEBRUARY THIRD NON-BASE YEAR COUNTS</t>
  </si>
  <si>
    <t>MARCH THIRD NON-BASE YEAR COUNTS</t>
  </si>
  <si>
    <t>APRIL THIRD NON-BASE YEAR COUNTS</t>
  </si>
  <si>
    <t>MAY THIRD NON-BASE YEAR COUNTS</t>
  </si>
  <si>
    <t>JUNE THIRD NON-BASE YEAR COUNTS</t>
  </si>
  <si>
    <t>JULY THIRD NON-BASE YEAR COUNTS</t>
  </si>
  <si>
    <t>FOURTH NON-BASE YEAR MEAL CATEGORY</t>
  </si>
  <si>
    <t>JULY FOURTH NON-BASE YEAR COUNTS</t>
  </si>
  <si>
    <t>AUGUST FOURTH NON-BASE YEAR COUNTS</t>
  </si>
  <si>
    <t>SEPTEMBER FOURTH NON-BASE YEAR COUNTS</t>
  </si>
  <si>
    <t>OCTOBER FOURTH NON-BASE YEAR COUNTS</t>
  </si>
  <si>
    <t>NOVEMBER FOURTH NON-BASE YEAR COUNTS</t>
  </si>
  <si>
    <t>DECEMBER FOURTH NON-BASE YEAR COUNTS</t>
  </si>
  <si>
    <t>JANUARY FOURTH NON-BASE YEAR COUNTS</t>
  </si>
  <si>
    <t>FEBRUARY FOURTH NON-BASE YEAR COUNTS</t>
  </si>
  <si>
    <t>MARCH FOURTH NON-BASE YEAR COUNTS</t>
  </si>
  <si>
    <t>APRIL FOURTH NON-BASE YEAR COUNTS</t>
  </si>
  <si>
    <t>MAY FOURTH NON-BASE YEAR COUNTS</t>
  </si>
  <si>
    <t>JUNE FOURTH NON-BASE YEAR COUNTS</t>
  </si>
  <si>
    <t>JULY FINAL COUNTS THIRD NON-BASE YEAR</t>
  </si>
  <si>
    <t>AUGUST FINAL COUNTS THIRD NON-BASE YEAR</t>
  </si>
  <si>
    <t>SEPTEMBER FINAL COUNTS THIRD NON-BASE YEAR</t>
  </si>
  <si>
    <t>OCTOBER FINAL COUNTS THIRD NON-BASE YEAR</t>
  </si>
  <si>
    <t>NOVEMBER FINAL COUNTS THIRD NON-BASE YEAR</t>
  </si>
  <si>
    <t>DECEMBER FINAL COUNTS THIRD NON-BASE YEAR</t>
  </si>
  <si>
    <t>JANUARY FINAL COUNTS THIRD NON-BASE YEAR</t>
  </si>
  <si>
    <t>FEBRUARY FINAL COUNTS THIRD NON-BASE YEAR</t>
  </si>
  <si>
    <t>MARCH FINAL COUNTS THIRD NON-BASE YEAR</t>
  </si>
  <si>
    <t>APRIL FINAL COUNTS THIRD NON-BASE YEAR</t>
  </si>
  <si>
    <t>MAY FINAL COUNTS THIRD NON-BASE YEAR</t>
  </si>
  <si>
    <t>JUNE FINAL COUNTS THIRD NON-BASE YEAR</t>
  </si>
  <si>
    <t>JULY FINAL COUNTS FOURTH NON-BASE YEAR</t>
  </si>
  <si>
    <t>AUGUST FINAL COUNTS FOURTH NON-BASE YEAR</t>
  </si>
  <si>
    <t>SEPTEMBER FINAL COUNTS FOURTH NON-BASE YEAR</t>
  </si>
  <si>
    <t>OCTOBER FINAL COUNTS FOURTH NON-BASE YEAR</t>
  </si>
  <si>
    <t>NOVEMBER FINAL COUNTS FOURTH NON-BASE YEAR</t>
  </si>
  <si>
    <t>DECEMBER FINAL COUNTS FOURTH NON-BASE YEAR</t>
  </si>
  <si>
    <t>JANUARY FINAL COUNTS FOURTH NON-BASE YEAR</t>
  </si>
  <si>
    <t>FEBRUARY FINAL COUNTS FOURTH NON-BASE YEAR</t>
  </si>
  <si>
    <t>MARCH FINAL COUNTS FOURTH NON-BASE YEAR</t>
  </si>
  <si>
    <t>APRIL FINAL COUNTS FOURTH NON-BASE YEAR</t>
  </si>
  <si>
    <t>MAY FINAL COUNTS FOURTH NON-BASE YEAR</t>
  </si>
  <si>
    <t>JUNE FINAL COUNTS FOURTH NON-BASE YEAR</t>
  </si>
  <si>
    <t>THIRD NON-BASE YEAR OF CYCLE</t>
  </si>
  <si>
    <t>FOURTH NON-BASE YEAR OF CYCLE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</si>
</sst>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3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7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0" borderId="2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0" fontId="0" fillId="3" borderId="4" xfId="0" applyNumberFormat="1" applyFill="1" applyBorder="1" applyAlignment="1">
      <alignment/>
    </xf>
    <xf numFmtId="10" fontId="0" fillId="4" borderId="4" xfId="0" applyNumberFormat="1" applyFill="1" applyBorder="1" applyAlignment="1">
      <alignment/>
    </xf>
    <xf numFmtId="10" fontId="0" fillId="4" borderId="5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 applyProtection="1">
      <alignment/>
      <protection/>
    </xf>
    <xf numFmtId="0" fontId="0" fillId="3" borderId="2" xfId="0" applyFill="1" applyBorder="1" applyAlignment="1">
      <alignment/>
    </xf>
    <xf numFmtId="0" fontId="0" fillId="0" borderId="4" xfId="0" applyBorder="1" applyAlignment="1">
      <alignment/>
    </xf>
    <xf numFmtId="0" fontId="0" fillId="3" borderId="6" xfId="0" applyFill="1" applyBorder="1" applyAlignment="1">
      <alignment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10" fontId="0" fillId="6" borderId="4" xfId="0" applyNumberFormat="1" applyFill="1" applyBorder="1" applyAlignment="1">
      <alignment/>
    </xf>
    <xf numFmtId="10" fontId="0" fillId="6" borderId="5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 applyProtection="1">
      <alignment/>
      <protection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/>
    </xf>
    <xf numFmtId="10" fontId="0" fillId="5" borderId="4" xfId="0" applyNumberFormat="1" applyFill="1" applyBorder="1" applyAlignment="1">
      <alignment/>
    </xf>
    <xf numFmtId="10" fontId="0" fillId="5" borderId="5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 applyProtection="1">
      <alignment/>
      <protection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10" fontId="0" fillId="0" borderId="5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3" borderId="2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9" xfId="0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0" fillId="8" borderId="12" xfId="0" applyFill="1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0" fontId="0" fillId="3" borderId="4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8" borderId="9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G11" sqref="G11"/>
    </sheetView>
  </sheetViews>
  <sheetFormatPr defaultColWidth="9.140625" defaultRowHeight="12.75"/>
  <cols>
    <col min="1" max="3" width="13.8515625" style="0" customWidth="1"/>
    <col min="4" max="4" width="13.28125" style="0" customWidth="1"/>
    <col min="5" max="5" width="11.7109375" style="0" customWidth="1"/>
    <col min="6" max="6" width="13.00390625" style="1" customWidth="1"/>
    <col min="7" max="7" width="12.00390625" style="1" customWidth="1"/>
    <col min="8" max="8" width="12.00390625" style="0" customWidth="1"/>
    <col min="9" max="9" width="11.140625" style="0" customWidth="1"/>
    <col min="10" max="10" width="11.57421875" style="2" bestFit="1" customWidth="1"/>
    <col min="11" max="11" width="11.00390625" style="1" customWidth="1"/>
    <col min="12" max="12" width="12.7109375" style="0" customWidth="1"/>
    <col min="13" max="13" width="12.140625" style="0" customWidth="1"/>
  </cols>
  <sheetData>
    <row r="1" spans="1:9" ht="12.75">
      <c r="A1" s="89" t="s">
        <v>86</v>
      </c>
      <c r="B1" s="89"/>
      <c r="C1" s="89"/>
      <c r="D1" s="90"/>
      <c r="E1" s="90"/>
      <c r="F1" s="90"/>
      <c r="G1" s="90"/>
      <c r="H1" s="90"/>
      <c r="I1" s="90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4" spans="1:5" ht="12.75">
      <c r="A4" s="91" t="s">
        <v>87</v>
      </c>
      <c r="B4" s="92"/>
      <c r="C4" s="93"/>
      <c r="D4" s="97">
        <v>600</v>
      </c>
      <c r="E4" s="98"/>
    </row>
    <row r="5" spans="1:11" ht="12.75">
      <c r="A5" s="94"/>
      <c r="B5" s="95"/>
      <c r="C5" s="96"/>
      <c r="D5" s="99"/>
      <c r="E5" s="100"/>
      <c r="F5" s="6"/>
      <c r="G5" s="13"/>
      <c r="H5" s="14"/>
      <c r="I5" s="1"/>
      <c r="J5"/>
      <c r="K5"/>
    </row>
    <row r="6" spans="1:11" ht="12.75">
      <c r="A6" s="17"/>
      <c r="B6" s="17"/>
      <c r="C6" s="17"/>
      <c r="D6" s="17"/>
      <c r="E6" s="17"/>
      <c r="F6" s="6"/>
      <c r="G6" s="13"/>
      <c r="H6" s="14"/>
      <c r="I6" s="1"/>
      <c r="J6"/>
      <c r="K6"/>
    </row>
    <row r="7" spans="1:6" ht="12.75">
      <c r="A7" s="54" t="s">
        <v>91</v>
      </c>
      <c r="B7" s="101"/>
      <c r="C7" s="101"/>
      <c r="D7" s="88"/>
      <c r="E7" s="17"/>
      <c r="F7" s="17"/>
    </row>
    <row r="8" spans="1:6" ht="12.75">
      <c r="A8" s="61" t="s">
        <v>92</v>
      </c>
      <c r="B8" s="61"/>
      <c r="C8" s="86">
        <v>550</v>
      </c>
      <c r="D8" s="87"/>
      <c r="E8" s="17"/>
      <c r="F8" s="17"/>
    </row>
    <row r="9" spans="1:6" ht="12.75">
      <c r="A9" s="61" t="s">
        <v>93</v>
      </c>
      <c r="B9" s="61"/>
      <c r="C9" s="54">
        <f>C8-$D$4</f>
        <v>-50</v>
      </c>
      <c r="D9" s="88"/>
      <c r="E9" s="17"/>
      <c r="F9" s="17"/>
    </row>
    <row r="10" spans="1:6" ht="12.75">
      <c r="A10" s="54" t="s">
        <v>94</v>
      </c>
      <c r="B10" s="55"/>
      <c r="C10" s="48">
        <f>C9/$D$4</f>
        <v>-0.08333333333333333</v>
      </c>
      <c r="D10" s="84"/>
      <c r="E10" s="69" t="str">
        <f>IF($D$4&lt;C8,"INCREASE","DECREASE")</f>
        <v>DECREASE</v>
      </c>
      <c r="F10" s="70"/>
    </row>
    <row r="11" spans="4:9" ht="12.75" customHeight="1">
      <c r="D11" s="2"/>
      <c r="E11" s="2"/>
      <c r="F11" s="2"/>
      <c r="G11" s="2"/>
      <c r="H11" s="2"/>
      <c r="I11" s="1"/>
    </row>
    <row r="12" spans="1:9" ht="12.75" customHeight="1">
      <c r="A12" s="82" t="s">
        <v>95</v>
      </c>
      <c r="B12" s="83"/>
      <c r="C12" s="83"/>
      <c r="D12" s="85"/>
      <c r="E12" s="2"/>
      <c r="F12" s="2"/>
      <c r="G12" s="2"/>
      <c r="H12" s="2"/>
      <c r="I12" s="1"/>
    </row>
    <row r="13" spans="1:9" ht="12.75" customHeight="1">
      <c r="A13" s="52" t="s">
        <v>92</v>
      </c>
      <c r="B13" s="52"/>
      <c r="C13" s="53">
        <v>610</v>
      </c>
      <c r="D13" s="53"/>
      <c r="E13" s="2"/>
      <c r="F13" s="2"/>
      <c r="G13" s="2"/>
      <c r="H13" s="2"/>
      <c r="I13" s="1"/>
    </row>
    <row r="14" spans="1:9" ht="12.75" customHeight="1">
      <c r="A14" s="52" t="s">
        <v>93</v>
      </c>
      <c r="B14" s="52"/>
      <c r="C14" s="52">
        <f>C13-$D$4</f>
        <v>10</v>
      </c>
      <c r="D14" s="52"/>
      <c r="E14" s="2"/>
      <c r="F14" s="2"/>
      <c r="G14" s="2"/>
      <c r="H14" s="2"/>
      <c r="I14" s="1"/>
    </row>
    <row r="15" spans="1:9" ht="12.75" customHeight="1">
      <c r="A15" s="82" t="s">
        <v>94</v>
      </c>
      <c r="B15" s="83"/>
      <c r="C15" s="49">
        <f>C14/$D$4</f>
        <v>0.016666666666666666</v>
      </c>
      <c r="D15" s="50"/>
      <c r="E15" s="69" t="str">
        <f>IF($D$4&lt;C13,"INCREASE","DECREASE")</f>
        <v>INCREASE</v>
      </c>
      <c r="F15" s="70"/>
      <c r="G15" s="2"/>
      <c r="H15" s="2"/>
      <c r="I15" s="1"/>
    </row>
    <row r="16" spans="4:9" ht="12.75" customHeight="1">
      <c r="D16" s="2"/>
      <c r="E16" s="2"/>
      <c r="F16" s="2"/>
      <c r="G16" s="2"/>
      <c r="H16" s="2"/>
      <c r="I16" s="1"/>
    </row>
    <row r="17" spans="1:8" ht="12.75">
      <c r="A17" s="75" t="s">
        <v>145</v>
      </c>
      <c r="B17" s="76"/>
      <c r="C17" s="76"/>
      <c r="D17" s="51"/>
      <c r="E17" s="2"/>
      <c r="F17" s="2"/>
      <c r="G17" s="2"/>
      <c r="H17" s="2"/>
    </row>
    <row r="18" spans="1:8" ht="12.75">
      <c r="A18" s="80" t="s">
        <v>92</v>
      </c>
      <c r="B18" s="80"/>
      <c r="C18" s="81">
        <v>615</v>
      </c>
      <c r="D18" s="81"/>
      <c r="E18" s="2"/>
      <c r="F18" s="2"/>
      <c r="G18" s="2"/>
      <c r="H18" s="2"/>
    </row>
    <row r="19" spans="1:8" ht="12.75">
      <c r="A19" s="80" t="s">
        <v>93</v>
      </c>
      <c r="B19" s="80"/>
      <c r="C19" s="80">
        <f>C18-$D$4</f>
        <v>15</v>
      </c>
      <c r="D19" s="80"/>
      <c r="E19" s="2"/>
      <c r="F19" s="2"/>
      <c r="G19" s="2"/>
      <c r="H19" s="2"/>
    </row>
    <row r="20" spans="1:8" ht="12.75">
      <c r="A20" s="75" t="s">
        <v>94</v>
      </c>
      <c r="B20" s="76"/>
      <c r="C20" s="77">
        <f>C19/$D$4</f>
        <v>0.025</v>
      </c>
      <c r="D20" s="78"/>
      <c r="E20" s="69" t="str">
        <f>IF($D$4&lt;C18,"INCREASE","DECREASE")</f>
        <v>INCREASE</v>
      </c>
      <c r="F20" s="70"/>
      <c r="G20" s="2"/>
      <c r="H20" s="2"/>
    </row>
    <row r="21" spans="4:8" ht="12.75">
      <c r="D21" s="2"/>
      <c r="E21" s="2"/>
      <c r="F21" s="2"/>
      <c r="G21" s="2"/>
      <c r="H21" s="2"/>
    </row>
    <row r="22" spans="1:8" ht="12.75">
      <c r="A22" s="65" t="s">
        <v>146</v>
      </c>
      <c r="B22" s="66"/>
      <c r="C22" s="66"/>
      <c r="D22" s="79"/>
      <c r="E22" s="2"/>
      <c r="F22" s="2"/>
      <c r="G22" s="2"/>
      <c r="H22" s="2"/>
    </row>
    <row r="23" spans="1:8" ht="12.75">
      <c r="A23" s="73" t="s">
        <v>92</v>
      </c>
      <c r="B23" s="73"/>
      <c r="C23" s="74">
        <v>585</v>
      </c>
      <c r="D23" s="74"/>
      <c r="E23" s="2"/>
      <c r="F23" s="2"/>
      <c r="G23" s="2"/>
      <c r="H23" s="2"/>
    </row>
    <row r="24" spans="1:8" ht="12.75">
      <c r="A24" s="73" t="s">
        <v>93</v>
      </c>
      <c r="B24" s="73"/>
      <c r="C24" s="73">
        <f>C23-$D$4</f>
        <v>-15</v>
      </c>
      <c r="D24" s="73"/>
      <c r="E24" s="2"/>
      <c r="F24" s="2"/>
      <c r="G24" s="2"/>
      <c r="H24" s="2"/>
    </row>
    <row r="25" spans="1:8" ht="12.75">
      <c r="A25" s="65" t="s">
        <v>94</v>
      </c>
      <c r="B25" s="66"/>
      <c r="C25" s="67">
        <f>C24/$D$4</f>
        <v>-0.025</v>
      </c>
      <c r="D25" s="68"/>
      <c r="E25" s="69" t="str">
        <f>IF($D$4&lt;C23,"INCREASE","DECREASE")</f>
        <v>DECREASE</v>
      </c>
      <c r="F25" s="70"/>
      <c r="G25" s="2"/>
      <c r="H25" s="2"/>
    </row>
    <row r="26" spans="1:11" s="32" customFormat="1" ht="12.75">
      <c r="A26" s="27"/>
      <c r="B26" s="27"/>
      <c r="C26" s="30"/>
      <c r="D26" s="30"/>
      <c r="E26" s="31"/>
      <c r="F26" s="31"/>
      <c r="G26" s="31"/>
      <c r="H26" s="31"/>
      <c r="J26" s="31"/>
      <c r="K26" s="33"/>
    </row>
    <row r="27" spans="1:11" s="32" customFormat="1" ht="12.75">
      <c r="A27" s="27"/>
      <c r="B27" s="27"/>
      <c r="C27" s="30"/>
      <c r="D27" s="30"/>
      <c r="E27" s="31"/>
      <c r="F27" s="31"/>
      <c r="G27" s="31"/>
      <c r="H27" s="31"/>
      <c r="J27" s="31"/>
      <c r="K27" s="33"/>
    </row>
    <row r="28" spans="1:8" ht="12.75">
      <c r="A28" s="34" t="s">
        <v>22</v>
      </c>
      <c r="B28" s="28"/>
      <c r="C28" s="28"/>
      <c r="D28" s="28"/>
      <c r="E28" s="29"/>
      <c r="F28" s="2"/>
      <c r="G28" s="2"/>
      <c r="H28" s="2"/>
    </row>
    <row r="29" spans="1:13" ht="63.75">
      <c r="A29" s="8" t="s">
        <v>14</v>
      </c>
      <c r="B29" s="8" t="s">
        <v>48</v>
      </c>
      <c r="C29" s="8" t="s">
        <v>49</v>
      </c>
      <c r="D29" s="8" t="s">
        <v>15</v>
      </c>
      <c r="E29" s="9" t="s">
        <v>20</v>
      </c>
      <c r="F29" s="8" t="s">
        <v>21</v>
      </c>
      <c r="G29" s="8" t="s">
        <v>41</v>
      </c>
      <c r="H29" s="8" t="s">
        <v>42</v>
      </c>
      <c r="I29" s="8" t="s">
        <v>43</v>
      </c>
      <c r="J29" s="8" t="s">
        <v>44</v>
      </c>
      <c r="K29" s="8" t="s">
        <v>45</v>
      </c>
      <c r="L29" s="8" t="s">
        <v>46</v>
      </c>
      <c r="M29" s="8" t="s">
        <v>47</v>
      </c>
    </row>
    <row r="30" spans="1:13" ht="12.75">
      <c r="A30" s="3" t="s">
        <v>16</v>
      </c>
      <c r="B30" s="42">
        <v>0</v>
      </c>
      <c r="C30" s="42">
        <v>1000</v>
      </c>
      <c r="D30" s="42">
        <v>2000</v>
      </c>
      <c r="E30" s="43">
        <v>1750</v>
      </c>
      <c r="F30" s="42"/>
      <c r="G30" s="44"/>
      <c r="H30" s="42"/>
      <c r="I30" s="42"/>
      <c r="J30" s="45"/>
      <c r="K30" s="44"/>
      <c r="L30" s="42"/>
      <c r="M30" s="42"/>
    </row>
    <row r="31" spans="1:13" ht="12.75">
      <c r="A31" s="3" t="s">
        <v>17</v>
      </c>
      <c r="B31" s="42">
        <v>0</v>
      </c>
      <c r="C31" s="42">
        <v>400</v>
      </c>
      <c r="D31" s="42">
        <v>800</v>
      </c>
      <c r="E31" s="43">
        <v>650</v>
      </c>
      <c r="F31" s="42"/>
      <c r="G31" s="44"/>
      <c r="H31" s="42"/>
      <c r="I31" s="42"/>
      <c r="J31" s="45"/>
      <c r="K31" s="44"/>
      <c r="L31" s="42"/>
      <c r="M31" s="42"/>
    </row>
    <row r="32" spans="1:13" ht="12.75">
      <c r="A32" s="3" t="s">
        <v>18</v>
      </c>
      <c r="B32" s="42">
        <v>0</v>
      </c>
      <c r="C32" s="42">
        <v>200</v>
      </c>
      <c r="D32" s="42">
        <v>400</v>
      </c>
      <c r="E32" s="43">
        <v>250</v>
      </c>
      <c r="F32" s="42"/>
      <c r="G32" s="44"/>
      <c r="H32" s="42"/>
      <c r="I32" s="42"/>
      <c r="J32" s="45"/>
      <c r="K32" s="44"/>
      <c r="L32" s="42"/>
      <c r="M32" s="42"/>
    </row>
    <row r="33" spans="1:13" ht="12.75">
      <c r="A33" s="3" t="s">
        <v>19</v>
      </c>
      <c r="B33" s="42">
        <f>SUM(B30:B32)</f>
        <v>0</v>
      </c>
      <c r="C33" s="42">
        <f>SUM(C30:C32)</f>
        <v>1600</v>
      </c>
      <c r="D33" s="42">
        <f>SUM(D30:D32)</f>
        <v>3200</v>
      </c>
      <c r="E33" s="43">
        <f>SUM(E30:E32)</f>
        <v>2650</v>
      </c>
      <c r="F33" s="44">
        <f>SUM(F30:F32)</f>
        <v>0</v>
      </c>
      <c r="G33" s="44">
        <f aca="true" t="shared" si="0" ref="G33:M33">SUM(G30:G32)</f>
        <v>0</v>
      </c>
      <c r="H33" s="42">
        <f t="shared" si="0"/>
        <v>0</v>
      </c>
      <c r="I33" s="42">
        <f t="shared" si="0"/>
        <v>0</v>
      </c>
      <c r="J33" s="45">
        <f t="shared" si="0"/>
        <v>0</v>
      </c>
      <c r="K33" s="44">
        <f t="shared" si="0"/>
        <v>0</v>
      </c>
      <c r="L33" s="42">
        <f t="shared" si="0"/>
        <v>0</v>
      </c>
      <c r="M33" s="42">
        <f t="shared" si="0"/>
        <v>0</v>
      </c>
    </row>
    <row r="34" spans="6:13" ht="12.75">
      <c r="F34" s="12"/>
      <c r="I34" s="6"/>
      <c r="J34" s="17"/>
      <c r="K34" s="12"/>
      <c r="L34" s="6"/>
      <c r="M34" s="6"/>
    </row>
    <row r="35" spans="1:13" ht="12.75">
      <c r="A35" s="59" t="s">
        <v>40</v>
      </c>
      <c r="B35" s="59"/>
      <c r="C35" s="59"/>
      <c r="D35" s="59"/>
      <c r="E35" s="59"/>
      <c r="F35" s="59"/>
      <c r="I35" s="6"/>
      <c r="J35" s="17"/>
      <c r="K35" s="12"/>
      <c r="L35" s="6"/>
      <c r="M35" s="6"/>
    </row>
    <row r="36" spans="1:13" ht="12.75">
      <c r="A36" s="59"/>
      <c r="B36" s="59"/>
      <c r="C36" s="59"/>
      <c r="D36" s="59"/>
      <c r="E36" s="59"/>
      <c r="F36" s="59"/>
      <c r="H36" s="1"/>
      <c r="I36" s="6"/>
      <c r="J36" s="17"/>
      <c r="K36" s="12"/>
      <c r="L36" s="6"/>
      <c r="M36" s="6"/>
    </row>
    <row r="37" spans="1:6" ht="12" customHeight="1">
      <c r="A37" s="71"/>
      <c r="B37" s="71"/>
      <c r="C37" s="71"/>
      <c r="D37" s="71"/>
      <c r="E37" s="72"/>
      <c r="F37" s="72"/>
    </row>
    <row r="38" spans="1:13" ht="12" customHeight="1">
      <c r="A38" s="60" t="s">
        <v>89</v>
      </c>
      <c r="B38" s="60" t="s">
        <v>50</v>
      </c>
      <c r="C38" s="60" t="s">
        <v>51</v>
      </c>
      <c r="D38" s="60" t="s">
        <v>24</v>
      </c>
      <c r="E38" s="56" t="s">
        <v>25</v>
      </c>
      <c r="F38" s="56" t="s">
        <v>26</v>
      </c>
      <c r="G38" s="56" t="s">
        <v>52</v>
      </c>
      <c r="H38" s="56" t="s">
        <v>53</v>
      </c>
      <c r="I38" s="60" t="s">
        <v>54</v>
      </c>
      <c r="J38" s="56" t="s">
        <v>55</v>
      </c>
      <c r="K38" s="60" t="s">
        <v>56</v>
      </c>
      <c r="L38" s="56" t="s">
        <v>57</v>
      </c>
      <c r="M38" s="56" t="s">
        <v>58</v>
      </c>
    </row>
    <row r="39" spans="1:13" ht="12" customHeight="1">
      <c r="A39" s="64"/>
      <c r="B39" s="64"/>
      <c r="C39" s="64"/>
      <c r="D39" s="64"/>
      <c r="E39" s="62"/>
      <c r="F39" s="62"/>
      <c r="G39" s="62"/>
      <c r="H39" s="57"/>
      <c r="I39" s="61"/>
      <c r="J39" s="57"/>
      <c r="K39" s="60"/>
      <c r="L39" s="57"/>
      <c r="M39" s="57"/>
    </row>
    <row r="40" spans="1:13" ht="12" customHeight="1">
      <c r="A40" s="64"/>
      <c r="B40" s="64"/>
      <c r="C40" s="64"/>
      <c r="D40" s="64"/>
      <c r="E40" s="62"/>
      <c r="F40" s="62"/>
      <c r="G40" s="62"/>
      <c r="H40" s="57"/>
      <c r="I40" s="61"/>
      <c r="J40" s="57"/>
      <c r="K40" s="60"/>
      <c r="L40" s="57"/>
      <c r="M40" s="57"/>
    </row>
    <row r="41" spans="1:13" ht="12" customHeight="1">
      <c r="A41" s="64"/>
      <c r="B41" s="64"/>
      <c r="C41" s="64"/>
      <c r="D41" s="64"/>
      <c r="E41" s="62"/>
      <c r="F41" s="62"/>
      <c r="G41" s="62"/>
      <c r="H41" s="57"/>
      <c r="I41" s="61"/>
      <c r="J41" s="57"/>
      <c r="K41" s="60"/>
      <c r="L41" s="57"/>
      <c r="M41" s="57"/>
    </row>
    <row r="42" spans="1:13" ht="12" customHeight="1">
      <c r="A42" s="64"/>
      <c r="B42" s="64"/>
      <c r="C42" s="64"/>
      <c r="D42" s="64"/>
      <c r="E42" s="62"/>
      <c r="F42" s="62"/>
      <c r="G42" s="62"/>
      <c r="H42" s="57"/>
      <c r="I42" s="61"/>
      <c r="J42" s="57"/>
      <c r="K42" s="60"/>
      <c r="L42" s="57"/>
      <c r="M42" s="57"/>
    </row>
    <row r="43" spans="1:13" ht="12" customHeight="1">
      <c r="A43" s="64"/>
      <c r="B43" s="64"/>
      <c r="C43" s="64"/>
      <c r="D43" s="64"/>
      <c r="E43" s="63"/>
      <c r="F43" s="63"/>
      <c r="G43" s="63"/>
      <c r="H43" s="58"/>
      <c r="I43" s="61"/>
      <c r="J43" s="58"/>
      <c r="K43" s="60"/>
      <c r="L43" s="58"/>
      <c r="M43" s="58"/>
    </row>
    <row r="44" spans="1:13" s="1" customFormat="1" ht="12.75" customHeight="1">
      <c r="A44" s="3" t="s">
        <v>16</v>
      </c>
      <c r="B44" s="35">
        <f>B30*($C$10+100%)</f>
        <v>0</v>
      </c>
      <c r="C44" s="35">
        <f>C30*($C$10+100%)</f>
        <v>916.6666666666666</v>
      </c>
      <c r="D44" s="35">
        <f aca="true" t="shared" si="1" ref="D44:M44">D30*($C$10+100%)</f>
        <v>1833.3333333333333</v>
      </c>
      <c r="E44" s="36">
        <f t="shared" si="1"/>
        <v>1604.1666666666665</v>
      </c>
      <c r="F44" s="37">
        <f t="shared" si="1"/>
        <v>0</v>
      </c>
      <c r="G44" s="35">
        <f t="shared" si="1"/>
        <v>0</v>
      </c>
      <c r="H44" s="35">
        <f t="shared" si="1"/>
        <v>0</v>
      </c>
      <c r="I44" s="35">
        <f t="shared" si="1"/>
        <v>0</v>
      </c>
      <c r="J44" s="35">
        <f t="shared" si="1"/>
        <v>0</v>
      </c>
      <c r="K44" s="35">
        <f t="shared" si="1"/>
        <v>0</v>
      </c>
      <c r="L44" s="35">
        <f t="shared" si="1"/>
        <v>0</v>
      </c>
      <c r="M44" s="35">
        <f t="shared" si="1"/>
        <v>0</v>
      </c>
    </row>
    <row r="45" spans="1:13" s="1" customFormat="1" ht="12.75">
      <c r="A45" s="3" t="s">
        <v>17</v>
      </c>
      <c r="B45" s="35">
        <f>B31*($C$10+100%)</f>
        <v>0</v>
      </c>
      <c r="C45" s="35">
        <f aca="true" t="shared" si="2" ref="C45:M46">C31*($C$10+100%)</f>
        <v>366.66666666666663</v>
      </c>
      <c r="D45" s="35">
        <f t="shared" si="2"/>
        <v>733.3333333333333</v>
      </c>
      <c r="E45" s="36">
        <f t="shared" si="2"/>
        <v>595.8333333333333</v>
      </c>
      <c r="F45" s="37">
        <f t="shared" si="2"/>
        <v>0</v>
      </c>
      <c r="G45" s="35">
        <f t="shared" si="2"/>
        <v>0</v>
      </c>
      <c r="H45" s="35">
        <f t="shared" si="2"/>
        <v>0</v>
      </c>
      <c r="I45" s="35">
        <f t="shared" si="2"/>
        <v>0</v>
      </c>
      <c r="J45" s="35">
        <f t="shared" si="2"/>
        <v>0</v>
      </c>
      <c r="K45" s="35">
        <f t="shared" si="2"/>
        <v>0</v>
      </c>
      <c r="L45" s="35">
        <f t="shared" si="2"/>
        <v>0</v>
      </c>
      <c r="M45" s="35">
        <f t="shared" si="2"/>
        <v>0</v>
      </c>
    </row>
    <row r="46" spans="1:13" ht="12.75">
      <c r="A46" s="3" t="s">
        <v>18</v>
      </c>
      <c r="B46" s="35">
        <f>B32*($C$10+100%)</f>
        <v>0</v>
      </c>
      <c r="C46" s="35">
        <f t="shared" si="2"/>
        <v>183.33333333333331</v>
      </c>
      <c r="D46" s="35">
        <f t="shared" si="2"/>
        <v>366.66666666666663</v>
      </c>
      <c r="E46" s="36">
        <f t="shared" si="2"/>
        <v>229.16666666666666</v>
      </c>
      <c r="F46" s="37">
        <f t="shared" si="2"/>
        <v>0</v>
      </c>
      <c r="G46" s="35">
        <f t="shared" si="2"/>
        <v>0</v>
      </c>
      <c r="H46" s="35">
        <f t="shared" si="2"/>
        <v>0</v>
      </c>
      <c r="I46" s="35">
        <f t="shared" si="2"/>
        <v>0</v>
      </c>
      <c r="J46" s="35">
        <f t="shared" si="2"/>
        <v>0</v>
      </c>
      <c r="K46" s="35">
        <f t="shared" si="2"/>
        <v>0</v>
      </c>
      <c r="L46" s="35">
        <f t="shared" si="2"/>
        <v>0</v>
      </c>
      <c r="M46" s="35">
        <f t="shared" si="2"/>
        <v>0</v>
      </c>
    </row>
    <row r="47" spans="1:13" ht="12.75">
      <c r="A47" s="3" t="s">
        <v>19</v>
      </c>
      <c r="B47" s="35">
        <f aca="true" t="shared" si="3" ref="B47:M47">SUM(B44:B46)</f>
        <v>0</v>
      </c>
      <c r="C47" s="35">
        <f t="shared" si="3"/>
        <v>1466.6666666666665</v>
      </c>
      <c r="D47" s="35">
        <f t="shared" si="3"/>
        <v>2933.333333333333</v>
      </c>
      <c r="E47" s="36">
        <f t="shared" si="3"/>
        <v>2429.1666666666665</v>
      </c>
      <c r="F47" s="37">
        <f t="shared" si="3"/>
        <v>0</v>
      </c>
      <c r="G47" s="35">
        <f t="shared" si="3"/>
        <v>0</v>
      </c>
      <c r="H47" s="35">
        <f t="shared" si="3"/>
        <v>0</v>
      </c>
      <c r="I47" s="35">
        <f t="shared" si="3"/>
        <v>0</v>
      </c>
      <c r="J47" s="35">
        <f t="shared" si="3"/>
        <v>0</v>
      </c>
      <c r="K47" s="35">
        <f t="shared" si="3"/>
        <v>0</v>
      </c>
      <c r="L47" s="35">
        <f t="shared" si="3"/>
        <v>0</v>
      </c>
      <c r="M47" s="35">
        <f t="shared" si="3"/>
        <v>0</v>
      </c>
    </row>
    <row r="48" spans="1:6" ht="12.75">
      <c r="A48" s="6"/>
      <c r="B48" s="6"/>
      <c r="C48" s="6"/>
      <c r="D48" s="6"/>
      <c r="E48" s="15"/>
      <c r="F48" s="5"/>
    </row>
    <row r="49" spans="1:13" ht="63.75">
      <c r="A49" s="19" t="s">
        <v>90</v>
      </c>
      <c r="B49" s="19" t="s">
        <v>61</v>
      </c>
      <c r="C49" s="19" t="s">
        <v>60</v>
      </c>
      <c r="D49" s="19" t="s">
        <v>27</v>
      </c>
      <c r="E49" s="20" t="s">
        <v>28</v>
      </c>
      <c r="F49" s="19" t="s">
        <v>29</v>
      </c>
      <c r="G49" s="19" t="s">
        <v>62</v>
      </c>
      <c r="H49" s="19" t="s">
        <v>63</v>
      </c>
      <c r="I49" s="19" t="s">
        <v>64</v>
      </c>
      <c r="J49" s="19" t="s">
        <v>65</v>
      </c>
      <c r="K49" s="19" t="s">
        <v>66</v>
      </c>
      <c r="L49" s="19" t="s">
        <v>67</v>
      </c>
      <c r="M49" s="19" t="s">
        <v>59</v>
      </c>
    </row>
    <row r="50" spans="1:13" ht="12.75">
      <c r="A50" s="3" t="s">
        <v>16</v>
      </c>
      <c r="B50" s="35">
        <f>B30*($C$15+100%)</f>
        <v>0</v>
      </c>
      <c r="C50" s="35">
        <f>C30*($C$15+100%)</f>
        <v>1016.6666666666666</v>
      </c>
      <c r="D50" s="35">
        <f aca="true" t="shared" si="4" ref="D50:M50">D30*($C$15+100%)</f>
        <v>2033.3333333333333</v>
      </c>
      <c r="E50" s="36">
        <f t="shared" si="4"/>
        <v>1779.1666666666665</v>
      </c>
      <c r="F50" s="37">
        <f t="shared" si="4"/>
        <v>0</v>
      </c>
      <c r="G50" s="35">
        <f t="shared" si="4"/>
        <v>0</v>
      </c>
      <c r="H50" s="35">
        <f t="shared" si="4"/>
        <v>0</v>
      </c>
      <c r="I50" s="35">
        <f t="shared" si="4"/>
        <v>0</v>
      </c>
      <c r="J50" s="35">
        <f t="shared" si="4"/>
        <v>0</v>
      </c>
      <c r="K50" s="35">
        <f t="shared" si="4"/>
        <v>0</v>
      </c>
      <c r="L50" s="35">
        <f t="shared" si="4"/>
        <v>0</v>
      </c>
      <c r="M50" s="35">
        <f t="shared" si="4"/>
        <v>0</v>
      </c>
    </row>
    <row r="51" spans="1:13" ht="12.75">
      <c r="A51" s="3" t="s">
        <v>17</v>
      </c>
      <c r="B51" s="35">
        <f>B31*($C$15+100%)</f>
        <v>0</v>
      </c>
      <c r="C51" s="35">
        <f aca="true" t="shared" si="5" ref="C51:M52">C31*($C$15+100%)</f>
        <v>406.66666666666663</v>
      </c>
      <c r="D51" s="35">
        <f t="shared" si="5"/>
        <v>813.3333333333333</v>
      </c>
      <c r="E51" s="36">
        <f t="shared" si="5"/>
        <v>660.8333333333333</v>
      </c>
      <c r="F51" s="37">
        <f t="shared" si="5"/>
        <v>0</v>
      </c>
      <c r="G51" s="35">
        <f t="shared" si="5"/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35">
        <f t="shared" si="5"/>
        <v>0</v>
      </c>
      <c r="L51" s="35">
        <f t="shared" si="5"/>
        <v>0</v>
      </c>
      <c r="M51" s="35">
        <f t="shared" si="5"/>
        <v>0</v>
      </c>
    </row>
    <row r="52" spans="1:13" ht="12.75">
      <c r="A52" s="3" t="s">
        <v>18</v>
      </c>
      <c r="B52" s="35">
        <f>B32*($C$15+100%)</f>
        <v>0</v>
      </c>
      <c r="C52" s="35">
        <f t="shared" si="5"/>
        <v>203.33333333333331</v>
      </c>
      <c r="D52" s="35">
        <f t="shared" si="5"/>
        <v>406.66666666666663</v>
      </c>
      <c r="E52" s="36">
        <f t="shared" si="5"/>
        <v>254.16666666666666</v>
      </c>
      <c r="F52" s="37">
        <f t="shared" si="5"/>
        <v>0</v>
      </c>
      <c r="G52" s="35">
        <f t="shared" si="5"/>
        <v>0</v>
      </c>
      <c r="H52" s="35">
        <f t="shared" si="5"/>
        <v>0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</row>
    <row r="53" spans="1:13" ht="12.75">
      <c r="A53" s="3" t="s">
        <v>19</v>
      </c>
      <c r="B53" s="35">
        <f>SUM(B50:B52)</f>
        <v>0</v>
      </c>
      <c r="C53" s="35">
        <f>SUM(C50:C52)</f>
        <v>1626.6666666666665</v>
      </c>
      <c r="D53" s="35">
        <f>SUM(D50:D52)</f>
        <v>3253.333333333333</v>
      </c>
      <c r="E53" s="36">
        <f>SUM(E50:E52)</f>
        <v>2694.1666666666665</v>
      </c>
      <c r="F53" s="37">
        <f>SUM(F50:F52)</f>
        <v>0</v>
      </c>
      <c r="G53" s="35">
        <f aca="true" t="shared" si="6" ref="G53:M53">SUM(G50:G52)</f>
        <v>0</v>
      </c>
      <c r="H53" s="35">
        <f t="shared" si="6"/>
        <v>0</v>
      </c>
      <c r="I53" s="35">
        <f t="shared" si="6"/>
        <v>0</v>
      </c>
      <c r="J53" s="35">
        <f t="shared" si="6"/>
        <v>0</v>
      </c>
      <c r="K53" s="35">
        <f t="shared" si="6"/>
        <v>0</v>
      </c>
      <c r="L53" s="35">
        <f t="shared" si="6"/>
        <v>0</v>
      </c>
      <c r="M53" s="35">
        <f t="shared" si="6"/>
        <v>0</v>
      </c>
    </row>
    <row r="54" spans="1:6" ht="12.75">
      <c r="A54" s="6"/>
      <c r="B54" s="6"/>
      <c r="C54" s="6"/>
      <c r="D54" s="6"/>
      <c r="E54" s="15"/>
      <c r="F54" s="7"/>
    </row>
    <row r="55" spans="4:6" ht="12.75">
      <c r="D55" s="6"/>
      <c r="F55" s="22"/>
    </row>
    <row r="56" spans="1:13" ht="63.75">
      <c r="A56" s="23" t="s">
        <v>88</v>
      </c>
      <c r="B56" s="23" t="s">
        <v>107</v>
      </c>
      <c r="C56" s="23" t="s">
        <v>96</v>
      </c>
      <c r="D56" s="23" t="s">
        <v>97</v>
      </c>
      <c r="E56" s="24" t="s">
        <v>98</v>
      </c>
      <c r="F56" s="23" t="s">
        <v>99</v>
      </c>
      <c r="G56" s="23" t="s">
        <v>100</v>
      </c>
      <c r="H56" s="23" t="s">
        <v>101</v>
      </c>
      <c r="I56" s="23" t="s">
        <v>102</v>
      </c>
      <c r="J56" s="23" t="s">
        <v>103</v>
      </c>
      <c r="K56" s="23" t="s">
        <v>104</v>
      </c>
      <c r="L56" s="23" t="s">
        <v>105</v>
      </c>
      <c r="M56" s="23" t="s">
        <v>106</v>
      </c>
    </row>
    <row r="57" spans="1:13" ht="12.75">
      <c r="A57" s="3" t="s">
        <v>16</v>
      </c>
      <c r="B57" s="35">
        <f>B30*($C$20+100%)</f>
        <v>0</v>
      </c>
      <c r="C57" s="35">
        <f aca="true" t="shared" si="7" ref="C57:M57">C30*($C$20+100%)</f>
        <v>1025</v>
      </c>
      <c r="D57" s="35">
        <f t="shared" si="7"/>
        <v>2050</v>
      </c>
      <c r="E57" s="36">
        <f t="shared" si="7"/>
        <v>1793.7499999999998</v>
      </c>
      <c r="F57" s="37">
        <f t="shared" si="7"/>
        <v>0</v>
      </c>
      <c r="G57" s="35">
        <f t="shared" si="7"/>
        <v>0</v>
      </c>
      <c r="H57" s="35">
        <f t="shared" si="7"/>
        <v>0</v>
      </c>
      <c r="I57" s="35">
        <f t="shared" si="7"/>
        <v>0</v>
      </c>
      <c r="J57" s="35">
        <f t="shared" si="7"/>
        <v>0</v>
      </c>
      <c r="K57" s="35">
        <f t="shared" si="7"/>
        <v>0</v>
      </c>
      <c r="L57" s="35">
        <f t="shared" si="7"/>
        <v>0</v>
      </c>
      <c r="M57" s="35">
        <f t="shared" si="7"/>
        <v>0</v>
      </c>
    </row>
    <row r="58" spans="1:13" ht="12.75">
      <c r="A58" s="3" t="s">
        <v>17</v>
      </c>
      <c r="B58" s="35">
        <f aca="true" t="shared" si="8" ref="B58:M59">B31*($C$20+100%)</f>
        <v>0</v>
      </c>
      <c r="C58" s="35">
        <f t="shared" si="8"/>
        <v>409.99999999999994</v>
      </c>
      <c r="D58" s="35">
        <f t="shared" si="8"/>
        <v>819.9999999999999</v>
      </c>
      <c r="E58" s="36">
        <f t="shared" si="8"/>
        <v>666.2499999999999</v>
      </c>
      <c r="F58" s="37">
        <f t="shared" si="8"/>
        <v>0</v>
      </c>
      <c r="G58" s="35">
        <f t="shared" si="8"/>
        <v>0</v>
      </c>
      <c r="H58" s="35">
        <f t="shared" si="8"/>
        <v>0</v>
      </c>
      <c r="I58" s="35">
        <f t="shared" si="8"/>
        <v>0</v>
      </c>
      <c r="J58" s="35">
        <f t="shared" si="8"/>
        <v>0</v>
      </c>
      <c r="K58" s="35">
        <f t="shared" si="8"/>
        <v>0</v>
      </c>
      <c r="L58" s="35">
        <f t="shared" si="8"/>
        <v>0</v>
      </c>
      <c r="M58" s="35">
        <f t="shared" si="8"/>
        <v>0</v>
      </c>
    </row>
    <row r="59" spans="1:13" ht="12.75">
      <c r="A59" s="3" t="s">
        <v>18</v>
      </c>
      <c r="B59" s="35">
        <f t="shared" si="8"/>
        <v>0</v>
      </c>
      <c r="C59" s="35">
        <f t="shared" si="8"/>
        <v>204.99999999999997</v>
      </c>
      <c r="D59" s="35">
        <f t="shared" si="8"/>
        <v>409.99999999999994</v>
      </c>
      <c r="E59" s="36">
        <f t="shared" si="8"/>
        <v>256.25</v>
      </c>
      <c r="F59" s="37">
        <f t="shared" si="8"/>
        <v>0</v>
      </c>
      <c r="G59" s="35">
        <f t="shared" si="8"/>
        <v>0</v>
      </c>
      <c r="H59" s="35">
        <f t="shared" si="8"/>
        <v>0</v>
      </c>
      <c r="I59" s="35">
        <f t="shared" si="8"/>
        <v>0</v>
      </c>
      <c r="J59" s="35">
        <f t="shared" si="8"/>
        <v>0</v>
      </c>
      <c r="K59" s="35">
        <f t="shared" si="8"/>
        <v>0</v>
      </c>
      <c r="L59" s="35">
        <f t="shared" si="8"/>
        <v>0</v>
      </c>
      <c r="M59" s="35">
        <f t="shared" si="8"/>
        <v>0</v>
      </c>
    </row>
    <row r="60" spans="1:13" ht="12.75">
      <c r="A60" s="3" t="s">
        <v>19</v>
      </c>
      <c r="B60" s="35">
        <f aca="true" t="shared" si="9" ref="B60:M60">SUM(B57:B59)</f>
        <v>0</v>
      </c>
      <c r="C60" s="35">
        <f t="shared" si="9"/>
        <v>1640</v>
      </c>
      <c r="D60" s="35">
        <f t="shared" si="9"/>
        <v>3280</v>
      </c>
      <c r="E60" s="36">
        <f t="shared" si="9"/>
        <v>2716.2499999999995</v>
      </c>
      <c r="F60" s="37">
        <f t="shared" si="9"/>
        <v>0</v>
      </c>
      <c r="G60" s="35">
        <f t="shared" si="9"/>
        <v>0</v>
      </c>
      <c r="H60" s="35">
        <f t="shared" si="9"/>
        <v>0</v>
      </c>
      <c r="I60" s="35">
        <f t="shared" si="9"/>
        <v>0</v>
      </c>
      <c r="J60" s="35">
        <f t="shared" si="9"/>
        <v>0</v>
      </c>
      <c r="K60" s="35">
        <f t="shared" si="9"/>
        <v>0</v>
      </c>
      <c r="L60" s="35">
        <f t="shared" si="9"/>
        <v>0</v>
      </c>
      <c r="M60" s="35">
        <f t="shared" si="9"/>
        <v>0</v>
      </c>
    </row>
    <row r="61" spans="4:6" ht="12.75">
      <c r="D61" s="6"/>
      <c r="F61" s="12"/>
    </row>
    <row r="62" spans="4:6" ht="12.75">
      <c r="D62" s="6"/>
      <c r="F62" s="12"/>
    </row>
    <row r="63" spans="1:13" ht="63.75">
      <c r="A63" s="25" t="s">
        <v>108</v>
      </c>
      <c r="B63" s="25" t="s">
        <v>109</v>
      </c>
      <c r="C63" s="25" t="s">
        <v>110</v>
      </c>
      <c r="D63" s="25" t="s">
        <v>111</v>
      </c>
      <c r="E63" s="26" t="s">
        <v>112</v>
      </c>
      <c r="F63" s="25" t="s">
        <v>113</v>
      </c>
      <c r="G63" s="25" t="s">
        <v>114</v>
      </c>
      <c r="H63" s="25" t="s">
        <v>115</v>
      </c>
      <c r="I63" s="25" t="s">
        <v>116</v>
      </c>
      <c r="J63" s="25" t="s">
        <v>117</v>
      </c>
      <c r="K63" s="25" t="s">
        <v>118</v>
      </c>
      <c r="L63" s="25" t="s">
        <v>119</v>
      </c>
      <c r="M63" s="25" t="s">
        <v>120</v>
      </c>
    </row>
    <row r="64" spans="1:13" ht="12.75">
      <c r="A64" s="3" t="s">
        <v>16</v>
      </c>
      <c r="B64" s="35">
        <f>B30*($C$25+100%)</f>
        <v>0</v>
      </c>
      <c r="C64" s="35">
        <f aca="true" t="shared" si="10" ref="C64:M64">C30*($C$25+100%)</f>
        <v>975</v>
      </c>
      <c r="D64" s="35">
        <f t="shared" si="10"/>
        <v>1950</v>
      </c>
      <c r="E64" s="36">
        <f t="shared" si="10"/>
        <v>1706.25</v>
      </c>
      <c r="F64" s="37">
        <f t="shared" si="10"/>
        <v>0</v>
      </c>
      <c r="G64" s="35">
        <f t="shared" si="10"/>
        <v>0</v>
      </c>
      <c r="H64" s="35">
        <f t="shared" si="10"/>
        <v>0</v>
      </c>
      <c r="I64" s="35">
        <f t="shared" si="10"/>
        <v>0</v>
      </c>
      <c r="J64" s="35">
        <f t="shared" si="10"/>
        <v>0</v>
      </c>
      <c r="K64" s="35">
        <f t="shared" si="10"/>
        <v>0</v>
      </c>
      <c r="L64" s="35">
        <f t="shared" si="10"/>
        <v>0</v>
      </c>
      <c r="M64" s="35">
        <f t="shared" si="10"/>
        <v>0</v>
      </c>
    </row>
    <row r="65" spans="1:13" ht="12.75">
      <c r="A65" s="3" t="s">
        <v>17</v>
      </c>
      <c r="B65" s="35">
        <f aca="true" t="shared" si="11" ref="B65:M66">B31*($C$25+100%)</f>
        <v>0</v>
      </c>
      <c r="C65" s="35">
        <f t="shared" si="11"/>
        <v>390</v>
      </c>
      <c r="D65" s="35">
        <f t="shared" si="11"/>
        <v>780</v>
      </c>
      <c r="E65" s="36">
        <f t="shared" si="11"/>
        <v>633.75</v>
      </c>
      <c r="F65" s="37">
        <f t="shared" si="11"/>
        <v>0</v>
      </c>
      <c r="G65" s="35">
        <f t="shared" si="11"/>
        <v>0</v>
      </c>
      <c r="H65" s="35">
        <f t="shared" si="11"/>
        <v>0</v>
      </c>
      <c r="I65" s="35">
        <f t="shared" si="11"/>
        <v>0</v>
      </c>
      <c r="J65" s="35">
        <f t="shared" si="11"/>
        <v>0</v>
      </c>
      <c r="K65" s="35">
        <f t="shared" si="11"/>
        <v>0</v>
      </c>
      <c r="L65" s="35">
        <f t="shared" si="11"/>
        <v>0</v>
      </c>
      <c r="M65" s="35">
        <f t="shared" si="11"/>
        <v>0</v>
      </c>
    </row>
    <row r="66" spans="1:13" ht="12.75">
      <c r="A66" s="3" t="s">
        <v>18</v>
      </c>
      <c r="B66" s="35">
        <f t="shared" si="11"/>
        <v>0</v>
      </c>
      <c r="C66" s="35">
        <f t="shared" si="11"/>
        <v>195</v>
      </c>
      <c r="D66" s="35">
        <f t="shared" si="11"/>
        <v>390</v>
      </c>
      <c r="E66" s="36">
        <f t="shared" si="11"/>
        <v>243.75</v>
      </c>
      <c r="F66" s="37">
        <f t="shared" si="11"/>
        <v>0</v>
      </c>
      <c r="G66" s="35">
        <f t="shared" si="11"/>
        <v>0</v>
      </c>
      <c r="H66" s="35">
        <f t="shared" si="11"/>
        <v>0</v>
      </c>
      <c r="I66" s="35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</row>
    <row r="67" spans="1:13" ht="12.75">
      <c r="A67" s="3" t="s">
        <v>19</v>
      </c>
      <c r="B67" s="35">
        <f aca="true" t="shared" si="12" ref="B67:M67">SUM(B64:B66)</f>
        <v>0</v>
      </c>
      <c r="C67" s="35">
        <f t="shared" si="12"/>
        <v>1560</v>
      </c>
      <c r="D67" s="35">
        <f t="shared" si="12"/>
        <v>3120</v>
      </c>
      <c r="E67" s="36">
        <f t="shared" si="12"/>
        <v>2583.75</v>
      </c>
      <c r="F67" s="37">
        <f t="shared" si="12"/>
        <v>0</v>
      </c>
      <c r="G67" s="35">
        <f t="shared" si="12"/>
        <v>0</v>
      </c>
      <c r="H67" s="35">
        <f t="shared" si="12"/>
        <v>0</v>
      </c>
      <c r="I67" s="35">
        <f t="shared" si="12"/>
        <v>0</v>
      </c>
      <c r="J67" s="35">
        <f t="shared" si="12"/>
        <v>0</v>
      </c>
      <c r="K67" s="35">
        <f t="shared" si="12"/>
        <v>0</v>
      </c>
      <c r="L67" s="35">
        <f t="shared" si="12"/>
        <v>0</v>
      </c>
      <c r="M67" s="35">
        <f t="shared" si="12"/>
        <v>0</v>
      </c>
    </row>
    <row r="68" spans="1:13" ht="12.75">
      <c r="A68" s="3"/>
      <c r="B68" s="16"/>
      <c r="C68" s="16"/>
      <c r="D68" s="16"/>
      <c r="E68" s="11"/>
      <c r="F68" s="5"/>
      <c r="G68" s="15"/>
      <c r="H68" s="15"/>
      <c r="I68" s="15"/>
      <c r="J68" s="15"/>
      <c r="K68" s="15"/>
      <c r="L68" s="15"/>
      <c r="M68" s="15"/>
    </row>
    <row r="69" spans="1:11" ht="89.25">
      <c r="A69" s="8" t="s">
        <v>0</v>
      </c>
      <c r="B69" s="8" t="s">
        <v>13</v>
      </c>
      <c r="C69" s="18" t="s">
        <v>30</v>
      </c>
      <c r="D69" s="19" t="s">
        <v>31</v>
      </c>
      <c r="E69" s="23" t="s">
        <v>32</v>
      </c>
      <c r="F69" s="25" t="s">
        <v>33</v>
      </c>
      <c r="G69"/>
      <c r="H69" s="2"/>
      <c r="I69" s="1"/>
      <c r="J69"/>
      <c r="K69"/>
    </row>
    <row r="70" spans="1:11" ht="12.75">
      <c r="A70" s="3" t="s">
        <v>1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/>
      <c r="H70" s="2"/>
      <c r="I70" s="1"/>
      <c r="J70"/>
      <c r="K70"/>
    </row>
    <row r="71" spans="1:11" ht="12.75">
      <c r="A71" s="3" t="s">
        <v>2</v>
      </c>
      <c r="B71" s="44">
        <v>8</v>
      </c>
      <c r="C71" s="44">
        <v>9</v>
      </c>
      <c r="D71" s="44">
        <v>9</v>
      </c>
      <c r="E71" s="44">
        <v>8</v>
      </c>
      <c r="F71" s="44">
        <v>8</v>
      </c>
      <c r="G71"/>
      <c r="H71" s="2"/>
      <c r="I71" s="1"/>
      <c r="J71"/>
      <c r="K71"/>
    </row>
    <row r="72" spans="1:11" ht="12.75">
      <c r="A72" s="3" t="s">
        <v>3</v>
      </c>
      <c r="B72" s="44">
        <v>21</v>
      </c>
      <c r="C72" s="44">
        <v>20</v>
      </c>
      <c r="D72" s="44">
        <v>20</v>
      </c>
      <c r="E72" s="44">
        <v>20</v>
      </c>
      <c r="F72" s="44">
        <v>20</v>
      </c>
      <c r="G72"/>
      <c r="H72" s="2"/>
      <c r="I72" s="1"/>
      <c r="J72"/>
      <c r="K72"/>
    </row>
    <row r="73" spans="1:11" ht="12.75">
      <c r="A73" s="3" t="s">
        <v>4</v>
      </c>
      <c r="B73" s="44">
        <v>18</v>
      </c>
      <c r="C73" s="44">
        <v>19</v>
      </c>
      <c r="D73" s="44">
        <v>19</v>
      </c>
      <c r="E73" s="44">
        <v>19</v>
      </c>
      <c r="F73" s="44">
        <v>18</v>
      </c>
      <c r="G73"/>
      <c r="H73" s="2"/>
      <c r="I73" s="1"/>
      <c r="J73"/>
      <c r="K73"/>
    </row>
    <row r="74" spans="1:11" ht="12.75">
      <c r="A74" s="3" t="s">
        <v>5</v>
      </c>
      <c r="B74" s="44"/>
      <c r="C74" s="44"/>
      <c r="D74" s="44"/>
      <c r="E74" s="44"/>
      <c r="F74" s="44"/>
      <c r="G74"/>
      <c r="H74" s="2"/>
      <c r="I74" s="1"/>
      <c r="J74"/>
      <c r="K74"/>
    </row>
    <row r="75" spans="1:11" ht="12.75">
      <c r="A75" s="3" t="s">
        <v>6</v>
      </c>
      <c r="B75" s="44"/>
      <c r="C75" s="44"/>
      <c r="D75" s="44"/>
      <c r="E75" s="44"/>
      <c r="F75" s="44"/>
      <c r="G75"/>
      <c r="H75" s="2"/>
      <c r="I75" s="1"/>
      <c r="J75"/>
      <c r="K75"/>
    </row>
    <row r="76" spans="1:11" ht="12.75">
      <c r="A76" s="3" t="s">
        <v>7</v>
      </c>
      <c r="B76" s="44"/>
      <c r="C76" s="44"/>
      <c r="D76" s="44"/>
      <c r="E76" s="44"/>
      <c r="F76" s="44"/>
      <c r="G76"/>
      <c r="H76" s="2"/>
      <c r="I76" s="1"/>
      <c r="J76"/>
      <c r="K76"/>
    </row>
    <row r="77" spans="1:11" ht="12.75">
      <c r="A77" s="3" t="s">
        <v>8</v>
      </c>
      <c r="B77" s="44"/>
      <c r="C77" s="44"/>
      <c r="D77" s="44"/>
      <c r="E77" s="44"/>
      <c r="F77" s="44"/>
      <c r="G77"/>
      <c r="H77" s="2"/>
      <c r="I77" s="1"/>
      <c r="J77"/>
      <c r="K77"/>
    </row>
    <row r="78" spans="1:11" ht="12.75">
      <c r="A78" s="3" t="s">
        <v>9</v>
      </c>
      <c r="B78" s="44"/>
      <c r="C78" s="44"/>
      <c r="D78" s="44"/>
      <c r="E78" s="44"/>
      <c r="F78" s="44"/>
      <c r="G78"/>
      <c r="H78" s="2"/>
      <c r="I78" s="1"/>
      <c r="J78"/>
      <c r="K78"/>
    </row>
    <row r="79" spans="1:11" ht="12.75">
      <c r="A79" s="3" t="s">
        <v>10</v>
      </c>
      <c r="B79" s="44"/>
      <c r="C79" s="44"/>
      <c r="D79" s="44"/>
      <c r="E79" s="44"/>
      <c r="F79" s="44"/>
      <c r="G79"/>
      <c r="H79" s="2"/>
      <c r="I79" s="1"/>
      <c r="J79"/>
      <c r="K79"/>
    </row>
    <row r="80" spans="1:11" ht="12.75">
      <c r="A80" s="3" t="s">
        <v>11</v>
      </c>
      <c r="B80" s="44"/>
      <c r="C80" s="44"/>
      <c r="D80" s="44"/>
      <c r="E80" s="44"/>
      <c r="F80" s="44"/>
      <c r="G80"/>
      <c r="H80" s="2"/>
      <c r="I80" s="1"/>
      <c r="J80"/>
      <c r="K80"/>
    </row>
    <row r="81" spans="1:11" ht="12.75">
      <c r="A81" s="3" t="s">
        <v>12</v>
      </c>
      <c r="B81" s="44"/>
      <c r="C81" s="44"/>
      <c r="D81" s="44"/>
      <c r="E81" s="44"/>
      <c r="F81" s="44"/>
      <c r="G81"/>
      <c r="H81" s="2"/>
      <c r="I81" s="1"/>
      <c r="J81"/>
      <c r="K81"/>
    </row>
    <row r="82" spans="1:6" ht="12.75">
      <c r="A82" s="6"/>
      <c r="B82" s="46"/>
      <c r="C82" s="46"/>
      <c r="D82" s="47"/>
      <c r="E82" s="47"/>
      <c r="F82" s="47"/>
    </row>
    <row r="83" spans="1:13" ht="12.75">
      <c r="A83" s="59" t="s">
        <v>23</v>
      </c>
      <c r="B83" s="59"/>
      <c r="C83" s="59"/>
      <c r="D83" s="59"/>
      <c r="E83" s="59"/>
      <c r="F83" s="59"/>
      <c r="G83" s="59"/>
      <c r="H83" s="59"/>
      <c r="I83" s="1"/>
      <c r="J83" s="1"/>
      <c r="L83" s="1"/>
      <c r="M83" s="1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1"/>
      <c r="J84" s="1"/>
      <c r="L84" s="1"/>
      <c r="M84" s="1"/>
    </row>
    <row r="85" spans="1:8" ht="12.75">
      <c r="A85" s="59"/>
      <c r="B85" s="59"/>
      <c r="C85" s="59"/>
      <c r="D85" s="59"/>
      <c r="E85" s="59"/>
      <c r="F85" s="59"/>
      <c r="G85" s="59"/>
      <c r="H85" s="59"/>
    </row>
    <row r="86" spans="1:13" ht="76.5">
      <c r="A86" s="18" t="s">
        <v>14</v>
      </c>
      <c r="B86" s="18" t="s">
        <v>68</v>
      </c>
      <c r="C86" s="18" t="s">
        <v>69</v>
      </c>
      <c r="D86" s="18" t="s">
        <v>34</v>
      </c>
      <c r="E86" s="18" t="s">
        <v>35</v>
      </c>
      <c r="F86" s="18" t="s">
        <v>36</v>
      </c>
      <c r="G86" s="18" t="s">
        <v>70</v>
      </c>
      <c r="H86" s="18" t="s">
        <v>71</v>
      </c>
      <c r="I86" s="18" t="s">
        <v>72</v>
      </c>
      <c r="J86" s="18" t="s">
        <v>73</v>
      </c>
      <c r="K86" s="18" t="s">
        <v>74</v>
      </c>
      <c r="L86" s="18" t="s">
        <v>75</v>
      </c>
      <c r="M86" s="18" t="s">
        <v>76</v>
      </c>
    </row>
    <row r="87" spans="1:13" s="1" customFormat="1" ht="12.75">
      <c r="A87" s="3" t="s">
        <v>16</v>
      </c>
      <c r="B87" s="5" t="e">
        <f>B44/$B$70*$C$70</f>
        <v>#DIV/0!</v>
      </c>
      <c r="C87" s="5">
        <f>C44/$B$71*$C$71</f>
        <v>1031.25</v>
      </c>
      <c r="D87" s="5">
        <f>D44/$B$72*$C$72</f>
        <v>1746.031746031746</v>
      </c>
      <c r="E87" s="16">
        <f>E44/$B$73*$C$73</f>
        <v>1693.287037037037</v>
      </c>
      <c r="F87" s="16" t="e">
        <f>F44/$B$74*$C$74</f>
        <v>#DIV/0!</v>
      </c>
      <c r="G87" s="16" t="e">
        <f>G44/$B$75*$C$75</f>
        <v>#DIV/0!</v>
      </c>
      <c r="H87" s="16" t="e">
        <f>H44/$B$76*$C$76</f>
        <v>#DIV/0!</v>
      </c>
      <c r="I87" s="16" t="e">
        <f>I44/$B$77*$C$77</f>
        <v>#DIV/0!</v>
      </c>
      <c r="J87" s="16" t="e">
        <f>J44/$B$78*$C$78</f>
        <v>#DIV/0!</v>
      </c>
      <c r="K87" s="16" t="e">
        <f>K44/$B$79*$C$79</f>
        <v>#DIV/0!</v>
      </c>
      <c r="L87" s="16" t="e">
        <f>L44/$B$80*$C$80</f>
        <v>#DIV/0!</v>
      </c>
      <c r="M87" s="16" t="e">
        <f>M44/$B$81*$C$81</f>
        <v>#DIV/0!</v>
      </c>
    </row>
    <row r="88" spans="1:13" s="1" customFormat="1" ht="12.75">
      <c r="A88" s="3" t="s">
        <v>17</v>
      </c>
      <c r="B88" s="5" t="e">
        <f>B45/$B$70*$C$70</f>
        <v>#DIV/0!</v>
      </c>
      <c r="C88" s="5">
        <f>C45/$B$71*$C$71</f>
        <v>412.49999999999994</v>
      </c>
      <c r="D88" s="5">
        <f>D45/$B$72*$C$72</f>
        <v>698.4126984126983</v>
      </c>
      <c r="E88" s="16">
        <f>E45/$B$73*$C$73</f>
        <v>628.9351851851851</v>
      </c>
      <c r="F88" s="16" t="e">
        <f>F45/$B$74*$C$74</f>
        <v>#DIV/0!</v>
      </c>
      <c r="G88" s="16" t="e">
        <f>G45/$B$75*$C$75</f>
        <v>#DIV/0!</v>
      </c>
      <c r="H88" s="16" t="e">
        <f>H45/$B$76*$C$76</f>
        <v>#DIV/0!</v>
      </c>
      <c r="I88" s="16" t="e">
        <f>I45/$B$77*$C$77</f>
        <v>#DIV/0!</v>
      </c>
      <c r="J88" s="16" t="e">
        <f>J45/$B$78*$C$78</f>
        <v>#DIV/0!</v>
      </c>
      <c r="K88" s="16" t="e">
        <f>K45/$B$79*$C$79</f>
        <v>#DIV/0!</v>
      </c>
      <c r="L88" s="16" t="e">
        <f>L45/$B$80*$C$80</f>
        <v>#DIV/0!</v>
      </c>
      <c r="M88" s="16" t="e">
        <f>M45/$B$81*$C$81</f>
        <v>#DIV/0!</v>
      </c>
    </row>
    <row r="89" spans="1:13" ht="12.75">
      <c r="A89" s="3" t="s">
        <v>18</v>
      </c>
      <c r="B89" s="5" t="e">
        <f>B46/$B$70*$C$70</f>
        <v>#DIV/0!</v>
      </c>
      <c r="C89" s="5">
        <f>C46/$B$71*$C$71</f>
        <v>206.24999999999997</v>
      </c>
      <c r="D89" s="5">
        <f>D46/$B$72*$C$72</f>
        <v>349.20634920634916</v>
      </c>
      <c r="E89" s="16">
        <f>E46/$B$73*$C$73</f>
        <v>241.89814814814815</v>
      </c>
      <c r="F89" s="16" t="e">
        <f>F46/$B$74*$C$74</f>
        <v>#DIV/0!</v>
      </c>
      <c r="G89" s="16" t="e">
        <f>G46/$B$75*$C$75</f>
        <v>#DIV/0!</v>
      </c>
      <c r="H89" s="16" t="e">
        <f>H46/$B$76*$C$76</f>
        <v>#DIV/0!</v>
      </c>
      <c r="I89" s="16" t="e">
        <f>I46/$B$77*$C$77</f>
        <v>#DIV/0!</v>
      </c>
      <c r="J89" s="16" t="e">
        <f>J46/$B$78*$C$78</f>
        <v>#DIV/0!</v>
      </c>
      <c r="K89" s="16" t="e">
        <f>K46/$B$79*$C$79</f>
        <v>#DIV/0!</v>
      </c>
      <c r="L89" s="16" t="e">
        <f>L46/$B$80*$C$80</f>
        <v>#DIV/0!</v>
      </c>
      <c r="M89" s="16" t="e">
        <f>M46/$B$81*$C$81</f>
        <v>#DIV/0!</v>
      </c>
    </row>
    <row r="90" spans="1:13" ht="12.75">
      <c r="A90" s="3" t="s">
        <v>19</v>
      </c>
      <c r="B90" s="16" t="e">
        <f>SUM(B87:B89)</f>
        <v>#DIV/0!</v>
      </c>
      <c r="C90" s="16">
        <f>SUM(C87:C89)</f>
        <v>1650</v>
      </c>
      <c r="D90" s="5">
        <f>SUM(D87:D89)</f>
        <v>2793.6507936507933</v>
      </c>
      <c r="E90" s="5">
        <f>SUM(E87:E89)</f>
        <v>2564.1203703703704</v>
      </c>
      <c r="F90" s="5" t="e">
        <f>SUM(F87:F89)</f>
        <v>#DIV/0!</v>
      </c>
      <c r="G90" s="21" t="e">
        <f aca="true" t="shared" si="13" ref="G90:M90">SUM(G87:G89)</f>
        <v>#DIV/0!</v>
      </c>
      <c r="H90" s="4" t="e">
        <f t="shared" si="13"/>
        <v>#DIV/0!</v>
      </c>
      <c r="I90" s="3" t="e">
        <f t="shared" si="13"/>
        <v>#DIV/0!</v>
      </c>
      <c r="J90" s="3" t="e">
        <f t="shared" si="13"/>
        <v>#DIV/0!</v>
      </c>
      <c r="K90" s="3" t="e">
        <f t="shared" si="13"/>
        <v>#DIV/0!</v>
      </c>
      <c r="L90" s="3" t="e">
        <f t="shared" si="13"/>
        <v>#DIV/0!</v>
      </c>
      <c r="M90" s="3" t="e">
        <f t="shared" si="13"/>
        <v>#DIV/0!</v>
      </c>
    </row>
    <row r="91" spans="4:5" ht="12.75">
      <c r="D91" s="7"/>
      <c r="E91" s="1"/>
    </row>
    <row r="92" spans="1:13" ht="76.5">
      <c r="A92" s="19" t="s">
        <v>14</v>
      </c>
      <c r="B92" s="19" t="s">
        <v>77</v>
      </c>
      <c r="C92" s="19" t="s">
        <v>78</v>
      </c>
      <c r="D92" s="19" t="s">
        <v>37</v>
      </c>
      <c r="E92" s="19" t="s">
        <v>38</v>
      </c>
      <c r="F92" s="19" t="s">
        <v>39</v>
      </c>
      <c r="G92" s="19" t="s">
        <v>79</v>
      </c>
      <c r="H92" s="19" t="s">
        <v>80</v>
      </c>
      <c r="I92" s="19" t="s">
        <v>81</v>
      </c>
      <c r="J92" s="19" t="s">
        <v>82</v>
      </c>
      <c r="K92" s="19" t="s">
        <v>83</v>
      </c>
      <c r="L92" s="19" t="s">
        <v>84</v>
      </c>
      <c r="M92" s="19" t="s">
        <v>85</v>
      </c>
    </row>
    <row r="93" spans="1:13" ht="12.75">
      <c r="A93" s="3" t="s">
        <v>16</v>
      </c>
      <c r="B93" s="5" t="e">
        <f>B50/$B$70*$D$70</f>
        <v>#DIV/0!</v>
      </c>
      <c r="C93" s="5">
        <f>C50/$B$71*$D$71</f>
        <v>1143.75</v>
      </c>
      <c r="D93" s="5">
        <f>D50/$B$72*$D$72</f>
        <v>1936.5079365079364</v>
      </c>
      <c r="E93" s="5">
        <f>E50/$B$73*$D$73</f>
        <v>1878.0092592592591</v>
      </c>
      <c r="F93" s="5" t="e">
        <f>F50/$B$74*$D$74</f>
        <v>#DIV/0!</v>
      </c>
      <c r="G93" s="16" t="e">
        <f>G50/$B$75*$C$75</f>
        <v>#DIV/0!</v>
      </c>
      <c r="H93" s="16" t="e">
        <f>H50/$B$76*$C$76</f>
        <v>#DIV/0!</v>
      </c>
      <c r="I93" s="16" t="e">
        <f>I50/$B$77*$C$77</f>
        <v>#DIV/0!</v>
      </c>
      <c r="J93" s="16" t="e">
        <f>J50/$B$78*$C$78</f>
        <v>#DIV/0!</v>
      </c>
      <c r="K93" s="16" t="e">
        <f>K50/$B$79*$C$79</f>
        <v>#DIV/0!</v>
      </c>
      <c r="L93" s="16" t="e">
        <f>L50/$B$80*$C$80</f>
        <v>#DIV/0!</v>
      </c>
      <c r="M93" s="16" t="e">
        <f>M50/$B$81*$C$81</f>
        <v>#DIV/0!</v>
      </c>
    </row>
    <row r="94" spans="1:13" ht="12.75">
      <c r="A94" s="3" t="s">
        <v>17</v>
      </c>
      <c r="B94" s="5" t="e">
        <f>B51/$B$70*$D$70</f>
        <v>#DIV/0!</v>
      </c>
      <c r="C94" s="5">
        <f>C51/$B$71*$D$71</f>
        <v>457.49999999999994</v>
      </c>
      <c r="D94" s="5">
        <f>D51/$B$72*$D$72</f>
        <v>774.6031746031746</v>
      </c>
      <c r="E94" s="5">
        <f>E51/$B$73*$D$73</f>
        <v>697.5462962962963</v>
      </c>
      <c r="F94" s="5" t="e">
        <f>F51/$B$74*$D$74</f>
        <v>#DIV/0!</v>
      </c>
      <c r="G94" s="16" t="e">
        <f>G51/$B$75*$C$75</f>
        <v>#DIV/0!</v>
      </c>
      <c r="H94" s="16" t="e">
        <f>H51/$B$76*$C$76</f>
        <v>#DIV/0!</v>
      </c>
      <c r="I94" s="16" t="e">
        <f>I51/$B$77*$C$77</f>
        <v>#DIV/0!</v>
      </c>
      <c r="J94" s="16" t="e">
        <f>J51/$B$78*$C$78</f>
        <v>#DIV/0!</v>
      </c>
      <c r="K94" s="16" t="e">
        <f>K51/$B$79*$C$79</f>
        <v>#DIV/0!</v>
      </c>
      <c r="L94" s="16" t="e">
        <f>L51/$B$80*$C$80</f>
        <v>#DIV/0!</v>
      </c>
      <c r="M94" s="16" t="e">
        <f>M51/$B$81*$C$81</f>
        <v>#DIV/0!</v>
      </c>
    </row>
    <row r="95" spans="1:13" ht="12.75">
      <c r="A95" s="3" t="s">
        <v>18</v>
      </c>
      <c r="B95" s="5" t="e">
        <f>B52/$B$70*$D$70</f>
        <v>#DIV/0!</v>
      </c>
      <c r="C95" s="5">
        <f>C52/$B$71*$D$71</f>
        <v>228.74999999999997</v>
      </c>
      <c r="D95" s="5">
        <f>D52/$B$72*$D$72</f>
        <v>387.3015873015873</v>
      </c>
      <c r="E95" s="5">
        <f>E52/$B$73*$D$73</f>
        <v>268.287037037037</v>
      </c>
      <c r="F95" s="5" t="e">
        <f>F52/$B$74*$D$74</f>
        <v>#DIV/0!</v>
      </c>
      <c r="G95" s="16" t="e">
        <f>G52/$B$75*$C$75</f>
        <v>#DIV/0!</v>
      </c>
      <c r="H95" s="16" t="e">
        <f>H52/$B$76*$C$76</f>
        <v>#DIV/0!</v>
      </c>
      <c r="I95" s="16" t="e">
        <f>I52/$B$77*$C$77</f>
        <v>#DIV/0!</v>
      </c>
      <c r="J95" s="16" t="e">
        <f>J52/$B$78*$C$78</f>
        <v>#DIV/0!</v>
      </c>
      <c r="K95" s="16" t="e">
        <f>K52/$B$79*$C$79</f>
        <v>#DIV/0!</v>
      </c>
      <c r="L95" s="16" t="e">
        <f>L52/$B$80*$C$80</f>
        <v>#DIV/0!</v>
      </c>
      <c r="M95" s="16" t="e">
        <f>M52/$B$81*$C$81</f>
        <v>#DIV/0!</v>
      </c>
    </row>
    <row r="96" spans="1:13" ht="12.75">
      <c r="A96" s="3" t="s">
        <v>19</v>
      </c>
      <c r="B96" s="5" t="e">
        <f>SUM(B93:B95)</f>
        <v>#DIV/0!</v>
      </c>
      <c r="C96" s="5">
        <f>SUM(C93:C95)</f>
        <v>1830</v>
      </c>
      <c r="D96" s="5">
        <f>SUM(D93:D95)</f>
        <v>3098.4126984126983</v>
      </c>
      <c r="E96" s="5">
        <f>SUM(E93:E95)</f>
        <v>2843.8425925925926</v>
      </c>
      <c r="F96" s="5" t="e">
        <f>SUM(F93:F95)</f>
        <v>#DIV/0!</v>
      </c>
      <c r="G96" s="5" t="e">
        <f aca="true" t="shared" si="14" ref="G96:M96">SUM(G93:G95)</f>
        <v>#DIV/0!</v>
      </c>
      <c r="H96" s="5" t="e">
        <f t="shared" si="14"/>
        <v>#DIV/0!</v>
      </c>
      <c r="I96" s="5" t="e">
        <f t="shared" si="14"/>
        <v>#DIV/0!</v>
      </c>
      <c r="J96" s="5" t="e">
        <f t="shared" si="14"/>
        <v>#DIV/0!</v>
      </c>
      <c r="K96" s="5" t="e">
        <f t="shared" si="14"/>
        <v>#DIV/0!</v>
      </c>
      <c r="L96" s="5" t="e">
        <f t="shared" si="14"/>
        <v>#DIV/0!</v>
      </c>
      <c r="M96" s="5" t="e">
        <f t="shared" si="14"/>
        <v>#DIV/0!</v>
      </c>
    </row>
    <row r="99" spans="1:13" ht="76.5">
      <c r="A99" s="23" t="s">
        <v>14</v>
      </c>
      <c r="B99" s="23" t="s">
        <v>121</v>
      </c>
      <c r="C99" s="23" t="s">
        <v>122</v>
      </c>
      <c r="D99" s="23" t="s">
        <v>123</v>
      </c>
      <c r="E99" s="23" t="s">
        <v>124</v>
      </c>
      <c r="F99" s="23" t="s">
        <v>125</v>
      </c>
      <c r="G99" s="23" t="s">
        <v>126</v>
      </c>
      <c r="H99" s="23" t="s">
        <v>127</v>
      </c>
      <c r="I99" s="23" t="s">
        <v>128</v>
      </c>
      <c r="J99" s="23" t="s">
        <v>129</v>
      </c>
      <c r="K99" s="23" t="s">
        <v>130</v>
      </c>
      <c r="L99" s="23" t="s">
        <v>131</v>
      </c>
      <c r="M99" s="23" t="s">
        <v>132</v>
      </c>
    </row>
    <row r="100" spans="1:13" ht="12.75">
      <c r="A100" s="3" t="s">
        <v>16</v>
      </c>
      <c r="B100" s="5" t="e">
        <f>B57/$B$70*$E$70</f>
        <v>#DIV/0!</v>
      </c>
      <c r="C100" s="5">
        <f>C57/$B$71*$E$71</f>
        <v>1025</v>
      </c>
      <c r="D100" s="5">
        <f>D57/$B$72*$E$72</f>
        <v>1952.3809523809523</v>
      </c>
      <c r="E100" s="5">
        <f>E57/$B$73*$E$73</f>
        <v>1893.4027777777776</v>
      </c>
      <c r="F100" s="5" t="e">
        <f>F57/$B$74*$E$74</f>
        <v>#DIV/0!</v>
      </c>
      <c r="G100" s="16" t="e">
        <f>G57/$B$75*$E$75</f>
        <v>#DIV/0!</v>
      </c>
      <c r="H100" s="16" t="e">
        <f>H57/$B$76*$E$76</f>
        <v>#DIV/0!</v>
      </c>
      <c r="I100" s="16" t="e">
        <f>I57/$B$77*$E$77</f>
        <v>#DIV/0!</v>
      </c>
      <c r="J100" s="16" t="e">
        <f>J57/$B$78*$E$78</f>
        <v>#DIV/0!</v>
      </c>
      <c r="K100" s="16" t="e">
        <f>K57/$B$79*$E$79</f>
        <v>#DIV/0!</v>
      </c>
      <c r="L100" s="16" t="e">
        <f>L57/$B$80*$E$80</f>
        <v>#DIV/0!</v>
      </c>
      <c r="M100" s="16" t="e">
        <f>M57/$B$81*$E$81</f>
        <v>#DIV/0!</v>
      </c>
    </row>
    <row r="101" spans="1:13" ht="12.75">
      <c r="A101" s="3" t="s">
        <v>17</v>
      </c>
      <c r="B101" s="5" t="e">
        <f>B58/$B$70*$E$70</f>
        <v>#DIV/0!</v>
      </c>
      <c r="C101" s="5">
        <f>C58/$B$71*$E$71</f>
        <v>409.99999999999994</v>
      </c>
      <c r="D101" s="5">
        <f>D58/$B$72*$E$72</f>
        <v>780.9523809523808</v>
      </c>
      <c r="E101" s="5">
        <f>E58/$B$73*$E$73</f>
        <v>703.2638888888888</v>
      </c>
      <c r="F101" s="5" t="e">
        <f>F58/$B$74*$E$74</f>
        <v>#DIV/0!</v>
      </c>
      <c r="G101" s="16" t="e">
        <f>G58/$B$75*$E$75</f>
        <v>#DIV/0!</v>
      </c>
      <c r="H101" s="16" t="e">
        <f>H58/$B$76*$E$76</f>
        <v>#DIV/0!</v>
      </c>
      <c r="I101" s="16" t="e">
        <f>I58/$B$77*$E$77</f>
        <v>#DIV/0!</v>
      </c>
      <c r="J101" s="16" t="e">
        <f>J58/$B$78*$E$78</f>
        <v>#DIV/0!</v>
      </c>
      <c r="K101" s="16" t="e">
        <f>K58/$B$79*$E$79</f>
        <v>#DIV/0!</v>
      </c>
      <c r="L101" s="16" t="e">
        <f>L58/$B$80*$E$80</f>
        <v>#DIV/0!</v>
      </c>
      <c r="M101" s="16" t="e">
        <f>M58/$B$81*$E$81</f>
        <v>#DIV/0!</v>
      </c>
    </row>
    <row r="102" spans="1:13" ht="12.75">
      <c r="A102" s="3" t="s">
        <v>18</v>
      </c>
      <c r="B102" s="5" t="e">
        <f>B59/$B$70*$E$70</f>
        <v>#DIV/0!</v>
      </c>
      <c r="C102" s="5">
        <f>C59/$B$71*$E$71</f>
        <v>204.99999999999997</v>
      </c>
      <c r="D102" s="5">
        <f>D59/$B$72*$E$72</f>
        <v>390.4761904761904</v>
      </c>
      <c r="E102" s="5">
        <f>E59/$B$73*$E$73</f>
        <v>270.4861111111111</v>
      </c>
      <c r="F102" s="5" t="e">
        <f>F59/$B$74*$E$74</f>
        <v>#DIV/0!</v>
      </c>
      <c r="G102" s="16" t="e">
        <f>G59/$B$75*$E$75</f>
        <v>#DIV/0!</v>
      </c>
      <c r="H102" s="16" t="e">
        <f>H59/$B$76*$E$76</f>
        <v>#DIV/0!</v>
      </c>
      <c r="I102" s="16" t="e">
        <f>I59/$B$77*$E$77</f>
        <v>#DIV/0!</v>
      </c>
      <c r="J102" s="16" t="e">
        <f>J59/$B$78*$E$78</f>
        <v>#DIV/0!</v>
      </c>
      <c r="K102" s="16" t="e">
        <f>K59/$B$79*$E$79</f>
        <v>#DIV/0!</v>
      </c>
      <c r="L102" s="16" t="e">
        <f>L59/$B$80*$E$80</f>
        <v>#DIV/0!</v>
      </c>
      <c r="M102" s="16" t="e">
        <f>M59/$B$81*$E$81</f>
        <v>#DIV/0!</v>
      </c>
    </row>
    <row r="103" spans="1:13" ht="12.75">
      <c r="A103" s="3" t="s">
        <v>19</v>
      </c>
      <c r="B103" s="5" t="e">
        <f aca="true" t="shared" si="15" ref="B103:M103">SUM(B100:B102)</f>
        <v>#DIV/0!</v>
      </c>
      <c r="C103" s="5">
        <f t="shared" si="15"/>
        <v>1640</v>
      </c>
      <c r="D103" s="5">
        <f t="shared" si="15"/>
        <v>3123.8095238095234</v>
      </c>
      <c r="E103" s="5">
        <f t="shared" si="15"/>
        <v>2867.1527777777774</v>
      </c>
      <c r="F103" s="5" t="e">
        <f t="shared" si="15"/>
        <v>#DIV/0!</v>
      </c>
      <c r="G103" s="5" t="e">
        <f t="shared" si="15"/>
        <v>#DIV/0!</v>
      </c>
      <c r="H103" s="5" t="e">
        <f t="shared" si="15"/>
        <v>#DIV/0!</v>
      </c>
      <c r="I103" s="5" t="e">
        <f t="shared" si="15"/>
        <v>#DIV/0!</v>
      </c>
      <c r="J103" s="5" t="e">
        <f t="shared" si="15"/>
        <v>#DIV/0!</v>
      </c>
      <c r="K103" s="5" t="e">
        <f t="shared" si="15"/>
        <v>#DIV/0!</v>
      </c>
      <c r="L103" s="5" t="e">
        <f t="shared" si="15"/>
        <v>#DIV/0!</v>
      </c>
      <c r="M103" s="5" t="e">
        <f t="shared" si="15"/>
        <v>#DIV/0!</v>
      </c>
    </row>
    <row r="106" spans="1:13" ht="76.5">
      <c r="A106" s="25" t="s">
        <v>14</v>
      </c>
      <c r="B106" s="25" t="s">
        <v>133</v>
      </c>
      <c r="C106" s="25" t="s">
        <v>134</v>
      </c>
      <c r="D106" s="25" t="s">
        <v>135</v>
      </c>
      <c r="E106" s="25" t="s">
        <v>136</v>
      </c>
      <c r="F106" s="25" t="s">
        <v>137</v>
      </c>
      <c r="G106" s="25" t="s">
        <v>138</v>
      </c>
      <c r="H106" s="25" t="s">
        <v>139</v>
      </c>
      <c r="I106" s="25" t="s">
        <v>140</v>
      </c>
      <c r="J106" s="25" t="s">
        <v>141</v>
      </c>
      <c r="K106" s="25" t="s">
        <v>142</v>
      </c>
      <c r="L106" s="25" t="s">
        <v>143</v>
      </c>
      <c r="M106" s="25" t="s">
        <v>144</v>
      </c>
    </row>
    <row r="107" spans="1:13" ht="12.75">
      <c r="A107" s="3" t="s">
        <v>16</v>
      </c>
      <c r="B107" s="5" t="e">
        <f>B64/$B$70*$F$70</f>
        <v>#DIV/0!</v>
      </c>
      <c r="C107" s="5">
        <f>C64/$B$71*$F$71</f>
        <v>975</v>
      </c>
      <c r="D107" s="5">
        <f>D64/$B$72*$F$72</f>
        <v>1857.1428571428573</v>
      </c>
      <c r="E107" s="5">
        <f>E64/$B$73*$F$73</f>
        <v>1706.25</v>
      </c>
      <c r="F107" s="5" t="e">
        <f>F64/$B$74*$F$74</f>
        <v>#DIV/0!</v>
      </c>
      <c r="G107" s="16" t="e">
        <f>G64/$B$75*$F$75</f>
        <v>#DIV/0!</v>
      </c>
      <c r="H107" s="16" t="e">
        <f>H64/$B$76*$F$76</f>
        <v>#DIV/0!</v>
      </c>
      <c r="I107" s="16" t="e">
        <f>I64/$B$77*$F$77</f>
        <v>#DIV/0!</v>
      </c>
      <c r="J107" s="16" t="e">
        <f>J64/$B$78*$F$78</f>
        <v>#DIV/0!</v>
      </c>
      <c r="K107" s="16" t="e">
        <f>K64/$B$79*$F$79</f>
        <v>#DIV/0!</v>
      </c>
      <c r="L107" s="16" t="e">
        <f>L64/$B$80*$F$80</f>
        <v>#DIV/0!</v>
      </c>
      <c r="M107" s="16" t="e">
        <f>M64/$B$81*$F$81</f>
        <v>#DIV/0!</v>
      </c>
    </row>
    <row r="108" spans="1:13" ht="12.75">
      <c r="A108" s="3" t="s">
        <v>17</v>
      </c>
      <c r="B108" s="5" t="e">
        <f>B65/$B$70*$F$70</f>
        <v>#DIV/0!</v>
      </c>
      <c r="C108" s="5">
        <f>C65/$B$71*$F$71</f>
        <v>390</v>
      </c>
      <c r="D108" s="5">
        <f>D65/$B$72*$F$72</f>
        <v>742.8571428571429</v>
      </c>
      <c r="E108" s="5">
        <f>E65/$B$73*$F$73</f>
        <v>633.75</v>
      </c>
      <c r="F108" s="5" t="e">
        <f>F65/$B$74*$F$74</f>
        <v>#DIV/0!</v>
      </c>
      <c r="G108" s="16" t="e">
        <f>G65/$B$75*$F$75</f>
        <v>#DIV/0!</v>
      </c>
      <c r="H108" s="16" t="e">
        <f>H65/$B$76*$F$76</f>
        <v>#DIV/0!</v>
      </c>
      <c r="I108" s="16" t="e">
        <f>I65/$B$77*$F$77</f>
        <v>#DIV/0!</v>
      </c>
      <c r="J108" s="16" t="e">
        <f>J65/$B$78*$F$78</f>
        <v>#DIV/0!</v>
      </c>
      <c r="K108" s="16" t="e">
        <f>K65/$B$79*$F$79</f>
        <v>#DIV/0!</v>
      </c>
      <c r="L108" s="16" t="e">
        <f>L65/$B$80*$F$80</f>
        <v>#DIV/0!</v>
      </c>
      <c r="M108" s="16" t="e">
        <f>M65/$B$81*$F$81</f>
        <v>#DIV/0!</v>
      </c>
    </row>
    <row r="109" spans="1:13" ht="12.75">
      <c r="A109" s="3" t="s">
        <v>18</v>
      </c>
      <c r="B109" s="5" t="e">
        <f>B66/$B$70*$F$70</f>
        <v>#DIV/0!</v>
      </c>
      <c r="C109" s="5">
        <f>C66/$B$71*$F$71</f>
        <v>195</v>
      </c>
      <c r="D109" s="5">
        <f>D66/$B$72*$F$72</f>
        <v>371.42857142857144</v>
      </c>
      <c r="E109" s="5">
        <f>E66/$B$73*$F$73</f>
        <v>243.75</v>
      </c>
      <c r="F109" s="5" t="e">
        <f>F66/$B$74*$F$74</f>
        <v>#DIV/0!</v>
      </c>
      <c r="G109" s="16" t="e">
        <f>G66/$B$75*$F$75</f>
        <v>#DIV/0!</v>
      </c>
      <c r="H109" s="16" t="e">
        <f>H66/$B$76*$F$76</f>
        <v>#DIV/0!</v>
      </c>
      <c r="I109" s="16" t="e">
        <f>I66/$B$77*$F$77</f>
        <v>#DIV/0!</v>
      </c>
      <c r="J109" s="16" t="e">
        <f>J66/$B$78*$F$78</f>
        <v>#DIV/0!</v>
      </c>
      <c r="K109" s="16" t="e">
        <f>K66/$B$79*$F$79</f>
        <v>#DIV/0!</v>
      </c>
      <c r="L109" s="16" t="e">
        <f>L66/$B$80*$F$80</f>
        <v>#DIV/0!</v>
      </c>
      <c r="M109" s="16" t="e">
        <f>M66/$B$81*$F$81</f>
        <v>#DIV/0!</v>
      </c>
    </row>
    <row r="110" spans="1:13" ht="12.75">
      <c r="A110" s="3" t="s">
        <v>19</v>
      </c>
      <c r="B110" s="5" t="e">
        <f aca="true" t="shared" si="16" ref="B110:M110">SUM(B107:B109)</f>
        <v>#DIV/0!</v>
      </c>
      <c r="C110" s="5">
        <f t="shared" si="16"/>
        <v>1560</v>
      </c>
      <c r="D110" s="5">
        <f t="shared" si="16"/>
        <v>2971.4285714285716</v>
      </c>
      <c r="E110" s="5">
        <f t="shared" si="16"/>
        <v>2583.75</v>
      </c>
      <c r="F110" s="5" t="e">
        <f t="shared" si="16"/>
        <v>#DIV/0!</v>
      </c>
      <c r="G110" s="5" t="e">
        <f t="shared" si="16"/>
        <v>#DIV/0!</v>
      </c>
      <c r="H110" s="5" t="e">
        <f t="shared" si="16"/>
        <v>#DIV/0!</v>
      </c>
      <c r="I110" s="5" t="e">
        <f t="shared" si="16"/>
        <v>#DIV/0!</v>
      </c>
      <c r="J110" s="5" t="e">
        <f t="shared" si="16"/>
        <v>#DIV/0!</v>
      </c>
      <c r="K110" s="5" t="e">
        <f t="shared" si="16"/>
        <v>#DIV/0!</v>
      </c>
      <c r="L110" s="5" t="e">
        <f t="shared" si="16"/>
        <v>#DIV/0!</v>
      </c>
      <c r="M110" s="5" t="e">
        <f t="shared" si="16"/>
        <v>#DIV/0!</v>
      </c>
    </row>
  </sheetData>
  <sheetProtection password="CADF" sheet="1" objects="1" scenarios="1"/>
  <mergeCells count="50">
    <mergeCell ref="A1:I2"/>
    <mergeCell ref="A4:C5"/>
    <mergeCell ref="D4:E5"/>
    <mergeCell ref="A7:D7"/>
    <mergeCell ref="A8:B8"/>
    <mergeCell ref="C8:D8"/>
    <mergeCell ref="A9:B9"/>
    <mergeCell ref="C9:D9"/>
    <mergeCell ref="A10:B10"/>
    <mergeCell ref="C10:D10"/>
    <mergeCell ref="E10:F10"/>
    <mergeCell ref="A12:D12"/>
    <mergeCell ref="A13:B13"/>
    <mergeCell ref="C13:D13"/>
    <mergeCell ref="A14:B14"/>
    <mergeCell ref="C14:D14"/>
    <mergeCell ref="A15:B15"/>
    <mergeCell ref="C15:D15"/>
    <mergeCell ref="E15:F15"/>
    <mergeCell ref="A17:D17"/>
    <mergeCell ref="A18:B18"/>
    <mergeCell ref="C18:D18"/>
    <mergeCell ref="A19:B19"/>
    <mergeCell ref="C19:D19"/>
    <mergeCell ref="A20:B20"/>
    <mergeCell ref="C20:D20"/>
    <mergeCell ref="E20:F20"/>
    <mergeCell ref="A22:D22"/>
    <mergeCell ref="A23:B23"/>
    <mergeCell ref="C23:D23"/>
    <mergeCell ref="A24:B24"/>
    <mergeCell ref="C24:D24"/>
    <mergeCell ref="A25:B25"/>
    <mergeCell ref="C25:D25"/>
    <mergeCell ref="E25:F25"/>
    <mergeCell ref="A35:F37"/>
    <mergeCell ref="A38:A43"/>
    <mergeCell ref="B38:B43"/>
    <mergeCell ref="C38:C43"/>
    <mergeCell ref="D38:D43"/>
    <mergeCell ref="M38:M43"/>
    <mergeCell ref="A83:H85"/>
    <mergeCell ref="I38:I43"/>
    <mergeCell ref="J38:J43"/>
    <mergeCell ref="K38:K43"/>
    <mergeCell ref="L38:L43"/>
    <mergeCell ref="E38:E43"/>
    <mergeCell ref="F38:F43"/>
    <mergeCell ref="G38:G43"/>
    <mergeCell ref="H38:H43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selection activeCell="G5" sqref="G5"/>
    </sheetView>
  </sheetViews>
  <sheetFormatPr defaultColWidth="9.140625" defaultRowHeight="12.75"/>
  <cols>
    <col min="1" max="3" width="13.8515625" style="0" customWidth="1"/>
    <col min="4" max="4" width="13.28125" style="0" customWidth="1"/>
    <col min="5" max="5" width="11.7109375" style="0" customWidth="1"/>
    <col min="6" max="6" width="13.00390625" style="1" customWidth="1"/>
    <col min="7" max="7" width="12.00390625" style="1" customWidth="1"/>
    <col min="8" max="8" width="12.00390625" style="0" customWidth="1"/>
    <col min="9" max="9" width="11.140625" style="0" customWidth="1"/>
    <col min="10" max="10" width="11.57421875" style="2" bestFit="1" customWidth="1"/>
    <col min="11" max="11" width="11.00390625" style="1" customWidth="1"/>
    <col min="12" max="12" width="12.7109375" style="0" customWidth="1"/>
    <col min="13" max="13" width="12.140625" style="0" customWidth="1"/>
  </cols>
  <sheetData>
    <row r="1" spans="1:9" ht="12.75">
      <c r="A1" s="89" t="s">
        <v>86</v>
      </c>
      <c r="B1" s="89"/>
      <c r="C1" s="89"/>
      <c r="D1" s="90"/>
      <c r="E1" s="90"/>
      <c r="F1" s="90"/>
      <c r="G1" s="90"/>
      <c r="H1" s="90"/>
      <c r="I1" s="90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4" spans="1:5" ht="12.75">
      <c r="A4" s="91" t="s">
        <v>87</v>
      </c>
      <c r="B4" s="92"/>
      <c r="C4" s="93"/>
      <c r="D4" s="104"/>
      <c r="E4" s="105"/>
    </row>
    <row r="5" spans="1:11" ht="12.75">
      <c r="A5" s="94"/>
      <c r="B5" s="95"/>
      <c r="C5" s="96"/>
      <c r="D5" s="106"/>
      <c r="E5" s="107"/>
      <c r="F5" s="6"/>
      <c r="G5" s="13"/>
      <c r="H5" s="14"/>
      <c r="I5" s="1"/>
      <c r="J5"/>
      <c r="K5"/>
    </row>
    <row r="6" spans="1:11" ht="12.75">
      <c r="A6" s="17"/>
      <c r="B6" s="17"/>
      <c r="C6" s="17"/>
      <c r="D6" s="17"/>
      <c r="E6" s="17"/>
      <c r="F6" s="6"/>
      <c r="G6" s="13"/>
      <c r="H6" s="14"/>
      <c r="I6" s="1"/>
      <c r="J6"/>
      <c r="K6"/>
    </row>
    <row r="7" spans="1:6" ht="12.75">
      <c r="A7" s="54" t="s">
        <v>91</v>
      </c>
      <c r="B7" s="101"/>
      <c r="C7" s="101"/>
      <c r="D7" s="88"/>
      <c r="E7" s="17"/>
      <c r="F7" s="17"/>
    </row>
    <row r="8" spans="1:6" ht="12.75">
      <c r="A8" s="61" t="s">
        <v>92</v>
      </c>
      <c r="B8" s="61"/>
      <c r="C8" s="108"/>
      <c r="D8" s="109"/>
      <c r="E8" s="17"/>
      <c r="F8" s="17"/>
    </row>
    <row r="9" spans="1:6" ht="12.75">
      <c r="A9" s="61" t="s">
        <v>93</v>
      </c>
      <c r="B9" s="61"/>
      <c r="C9" s="54">
        <f>C8-$D$4</f>
        <v>0</v>
      </c>
      <c r="D9" s="88"/>
      <c r="E9" s="17"/>
      <c r="F9" s="17"/>
    </row>
    <row r="10" spans="1:6" ht="12.75">
      <c r="A10" s="54" t="s">
        <v>94</v>
      </c>
      <c r="B10" s="55"/>
      <c r="C10" s="48" t="e">
        <f>C9/$D$4</f>
        <v>#DIV/0!</v>
      </c>
      <c r="D10" s="84"/>
      <c r="E10" s="69" t="str">
        <f>IF($D$4&lt;C8,"INCREASE","DECREASE")</f>
        <v>DECREASE</v>
      </c>
      <c r="F10" s="70"/>
    </row>
    <row r="11" spans="4:9" ht="12.75" customHeight="1">
      <c r="D11" s="2"/>
      <c r="E11" s="2"/>
      <c r="F11" s="2"/>
      <c r="G11" s="2"/>
      <c r="H11" s="2"/>
      <c r="I11" s="1"/>
    </row>
    <row r="12" spans="1:9" ht="12.75" customHeight="1">
      <c r="A12" s="82" t="s">
        <v>95</v>
      </c>
      <c r="B12" s="83"/>
      <c r="C12" s="83"/>
      <c r="D12" s="85"/>
      <c r="E12" s="2"/>
      <c r="F12" s="2"/>
      <c r="G12" s="2"/>
      <c r="H12" s="2"/>
      <c r="I12" s="1"/>
    </row>
    <row r="13" spans="1:9" ht="12.75" customHeight="1">
      <c r="A13" s="52" t="s">
        <v>92</v>
      </c>
      <c r="B13" s="52"/>
      <c r="C13" s="110"/>
      <c r="D13" s="110"/>
      <c r="E13" s="2"/>
      <c r="F13" s="2"/>
      <c r="G13" s="2"/>
      <c r="H13" s="2"/>
      <c r="I13" s="1"/>
    </row>
    <row r="14" spans="1:9" ht="12.75" customHeight="1">
      <c r="A14" s="52" t="s">
        <v>93</v>
      </c>
      <c r="B14" s="52"/>
      <c r="C14" s="52">
        <f>C13-$D$4</f>
        <v>0</v>
      </c>
      <c r="D14" s="52"/>
      <c r="E14" s="2"/>
      <c r="F14" s="2"/>
      <c r="G14" s="2"/>
      <c r="H14" s="2"/>
      <c r="I14" s="1"/>
    </row>
    <row r="15" spans="1:9" ht="12.75" customHeight="1">
      <c r="A15" s="82" t="s">
        <v>94</v>
      </c>
      <c r="B15" s="83"/>
      <c r="C15" s="49" t="e">
        <f>C14/$D$4</f>
        <v>#DIV/0!</v>
      </c>
      <c r="D15" s="50"/>
      <c r="E15" s="69" t="str">
        <f>IF($D$4&lt;C13,"INCREASE","DECREASE")</f>
        <v>DECREASE</v>
      </c>
      <c r="F15" s="70"/>
      <c r="G15" s="2"/>
      <c r="H15" s="2"/>
      <c r="I15" s="1"/>
    </row>
    <row r="16" spans="4:9" ht="12.75" customHeight="1">
      <c r="D16" s="2"/>
      <c r="E16" s="2"/>
      <c r="F16" s="2"/>
      <c r="G16" s="2"/>
      <c r="H16" s="2"/>
      <c r="I16" s="1"/>
    </row>
    <row r="17" spans="1:8" ht="12.75">
      <c r="A17" s="75" t="s">
        <v>145</v>
      </c>
      <c r="B17" s="76"/>
      <c r="C17" s="76"/>
      <c r="D17" s="51"/>
      <c r="E17" s="2"/>
      <c r="F17" s="2"/>
      <c r="G17" s="2"/>
      <c r="H17" s="2"/>
    </row>
    <row r="18" spans="1:8" ht="12.75">
      <c r="A18" s="80" t="s">
        <v>92</v>
      </c>
      <c r="B18" s="80"/>
      <c r="C18" s="103"/>
      <c r="D18" s="103"/>
      <c r="E18" s="2"/>
      <c r="F18" s="2"/>
      <c r="G18" s="2"/>
      <c r="H18" s="2"/>
    </row>
    <row r="19" spans="1:8" ht="12.75">
      <c r="A19" s="80" t="s">
        <v>93</v>
      </c>
      <c r="B19" s="80"/>
      <c r="C19" s="80">
        <f>C18-$D$4</f>
        <v>0</v>
      </c>
      <c r="D19" s="80"/>
      <c r="E19" s="2"/>
      <c r="F19" s="2"/>
      <c r="G19" s="2"/>
      <c r="H19" s="2"/>
    </row>
    <row r="20" spans="1:8" ht="12.75">
      <c r="A20" s="75" t="s">
        <v>94</v>
      </c>
      <c r="B20" s="76"/>
      <c r="C20" s="77" t="e">
        <f>C19/$D$4</f>
        <v>#DIV/0!</v>
      </c>
      <c r="D20" s="78"/>
      <c r="E20" s="69" t="str">
        <f>IF($D$4&lt;C18,"INCREASE","DECREASE")</f>
        <v>DECREASE</v>
      </c>
      <c r="F20" s="70"/>
      <c r="G20" s="2"/>
      <c r="H20" s="2"/>
    </row>
    <row r="21" spans="4:8" ht="12.75">
      <c r="D21" s="2"/>
      <c r="E21" s="2"/>
      <c r="F21" s="2"/>
      <c r="G21" s="2"/>
      <c r="H21" s="2"/>
    </row>
    <row r="22" spans="1:8" ht="12.75">
      <c r="A22" s="65" t="s">
        <v>146</v>
      </c>
      <c r="B22" s="66"/>
      <c r="C22" s="66"/>
      <c r="D22" s="79"/>
      <c r="E22" s="2"/>
      <c r="F22" s="2"/>
      <c r="G22" s="2"/>
      <c r="H22" s="2"/>
    </row>
    <row r="23" spans="1:8" ht="12.75">
      <c r="A23" s="73" t="s">
        <v>92</v>
      </c>
      <c r="B23" s="73"/>
      <c r="C23" s="102"/>
      <c r="D23" s="102"/>
      <c r="E23" s="2"/>
      <c r="F23" s="2"/>
      <c r="G23" s="2"/>
      <c r="H23" s="2"/>
    </row>
    <row r="24" spans="1:8" ht="12.75">
      <c r="A24" s="73" t="s">
        <v>93</v>
      </c>
      <c r="B24" s="73"/>
      <c r="C24" s="73">
        <f>C23-$D$4</f>
        <v>0</v>
      </c>
      <c r="D24" s="73"/>
      <c r="E24" s="2"/>
      <c r="F24" s="2"/>
      <c r="G24" s="2"/>
      <c r="H24" s="2"/>
    </row>
    <row r="25" spans="1:8" ht="12.75">
      <c r="A25" s="65" t="s">
        <v>94</v>
      </c>
      <c r="B25" s="66"/>
      <c r="C25" s="67" t="e">
        <f>C24/$D$4</f>
        <v>#DIV/0!</v>
      </c>
      <c r="D25" s="68"/>
      <c r="E25" s="69" t="str">
        <f>IF($D$4&lt;C23,"INCREASE","DECREASE")</f>
        <v>DECREASE</v>
      </c>
      <c r="F25" s="70"/>
      <c r="G25" s="2"/>
      <c r="H25" s="2"/>
    </row>
    <row r="26" spans="1:11" s="32" customFormat="1" ht="12.75">
      <c r="A26" s="27"/>
      <c r="B26" s="27"/>
      <c r="C26" s="30"/>
      <c r="D26" s="30"/>
      <c r="E26" s="31"/>
      <c r="F26" s="31"/>
      <c r="G26" s="31"/>
      <c r="H26" s="31"/>
      <c r="J26" s="31"/>
      <c r="K26" s="33"/>
    </row>
    <row r="27" spans="1:11" s="32" customFormat="1" ht="12.75">
      <c r="A27" s="27"/>
      <c r="B27" s="27"/>
      <c r="C27" s="30"/>
      <c r="D27" s="30"/>
      <c r="E27" s="31"/>
      <c r="F27" s="31"/>
      <c r="G27" s="31"/>
      <c r="H27" s="31"/>
      <c r="J27" s="31"/>
      <c r="K27" s="33"/>
    </row>
    <row r="28" spans="1:8" ht="12.75">
      <c r="A28" s="34" t="s">
        <v>22</v>
      </c>
      <c r="B28" s="28"/>
      <c r="C28" s="28"/>
      <c r="D28" s="28"/>
      <c r="E28" s="29"/>
      <c r="F28" s="2"/>
      <c r="G28" s="2"/>
      <c r="H28" s="2"/>
    </row>
    <row r="29" spans="1:13" ht="63.75">
      <c r="A29" s="8" t="s">
        <v>14</v>
      </c>
      <c r="B29" s="8" t="s">
        <v>48</v>
      </c>
      <c r="C29" s="8" t="s">
        <v>49</v>
      </c>
      <c r="D29" s="8" t="s">
        <v>15</v>
      </c>
      <c r="E29" s="9" t="s">
        <v>20</v>
      </c>
      <c r="F29" s="8" t="s">
        <v>21</v>
      </c>
      <c r="G29" s="8" t="s">
        <v>41</v>
      </c>
      <c r="H29" s="8" t="s">
        <v>42</v>
      </c>
      <c r="I29" s="8" t="s">
        <v>43</v>
      </c>
      <c r="J29" s="8" t="s">
        <v>44</v>
      </c>
      <c r="K29" s="8" t="s">
        <v>45</v>
      </c>
      <c r="L29" s="8" t="s">
        <v>46</v>
      </c>
      <c r="M29" s="8" t="s">
        <v>47</v>
      </c>
    </row>
    <row r="30" spans="1:13" ht="12.75">
      <c r="A30" s="3" t="s">
        <v>16</v>
      </c>
      <c r="B30" s="38"/>
      <c r="C30" s="38"/>
      <c r="D30" s="38"/>
      <c r="E30" s="39"/>
      <c r="F30" s="38"/>
      <c r="G30" s="40"/>
      <c r="H30" s="38"/>
      <c r="I30" s="38"/>
      <c r="J30" s="41"/>
      <c r="K30" s="40"/>
      <c r="L30" s="38"/>
      <c r="M30" s="38"/>
    </row>
    <row r="31" spans="1:13" ht="12.75">
      <c r="A31" s="3" t="s">
        <v>17</v>
      </c>
      <c r="B31" s="38"/>
      <c r="C31" s="38"/>
      <c r="D31" s="38"/>
      <c r="E31" s="39"/>
      <c r="F31" s="38"/>
      <c r="G31" s="40"/>
      <c r="H31" s="38"/>
      <c r="I31" s="38"/>
      <c r="J31" s="41"/>
      <c r="K31" s="40"/>
      <c r="L31" s="38"/>
      <c r="M31" s="38"/>
    </row>
    <row r="32" spans="1:13" ht="12.75">
      <c r="A32" s="3" t="s">
        <v>18</v>
      </c>
      <c r="B32" s="38"/>
      <c r="C32" s="38"/>
      <c r="D32" s="38"/>
      <c r="E32" s="39"/>
      <c r="F32" s="38"/>
      <c r="G32" s="40"/>
      <c r="H32" s="38"/>
      <c r="I32" s="38"/>
      <c r="J32" s="41"/>
      <c r="K32" s="40"/>
      <c r="L32" s="38"/>
      <c r="M32" s="38"/>
    </row>
    <row r="33" spans="1:13" ht="12.75">
      <c r="A33" s="3" t="s">
        <v>19</v>
      </c>
      <c r="B33" s="3">
        <f>SUM(B30:B32)</f>
        <v>0</v>
      </c>
      <c r="C33" s="3">
        <f>SUM(C30:C32)</f>
        <v>0</v>
      </c>
      <c r="D33" s="3">
        <f>SUM(D30:D32)</f>
        <v>0</v>
      </c>
      <c r="E33" s="10">
        <f>SUM(E30:E32)</f>
        <v>0</v>
      </c>
      <c r="F33" s="4">
        <f>SUM(F30:F32)</f>
        <v>0</v>
      </c>
      <c r="G33" s="4">
        <f aca="true" t="shared" si="0" ref="G33:M33">SUM(G30:G32)</f>
        <v>0</v>
      </c>
      <c r="H33" s="3">
        <f t="shared" si="0"/>
        <v>0</v>
      </c>
      <c r="I33" s="3">
        <f t="shared" si="0"/>
        <v>0</v>
      </c>
      <c r="J33" s="21">
        <f t="shared" si="0"/>
        <v>0</v>
      </c>
      <c r="K33" s="4">
        <f t="shared" si="0"/>
        <v>0</v>
      </c>
      <c r="L33" s="3">
        <f t="shared" si="0"/>
        <v>0</v>
      </c>
      <c r="M33" s="3">
        <f t="shared" si="0"/>
        <v>0</v>
      </c>
    </row>
    <row r="34" spans="6:13" ht="12.75">
      <c r="F34" s="12"/>
      <c r="I34" s="6"/>
      <c r="J34" s="17"/>
      <c r="K34" s="12"/>
      <c r="L34" s="6"/>
      <c r="M34" s="6"/>
    </row>
    <row r="35" spans="1:13" ht="12.75">
      <c r="A35" s="59" t="s">
        <v>40</v>
      </c>
      <c r="B35" s="59"/>
      <c r="C35" s="59"/>
      <c r="D35" s="59"/>
      <c r="E35" s="59"/>
      <c r="F35" s="59"/>
      <c r="I35" s="6"/>
      <c r="J35" s="17"/>
      <c r="K35" s="12"/>
      <c r="L35" s="6"/>
      <c r="M35" s="6"/>
    </row>
    <row r="36" spans="1:13" ht="12.75">
      <c r="A36" s="59"/>
      <c r="B36" s="59"/>
      <c r="C36" s="59"/>
      <c r="D36" s="59"/>
      <c r="E36" s="59"/>
      <c r="F36" s="59"/>
      <c r="H36" s="1"/>
      <c r="I36" s="6"/>
      <c r="J36" s="17"/>
      <c r="K36" s="12"/>
      <c r="L36" s="6"/>
      <c r="M36" s="6"/>
    </row>
    <row r="37" spans="1:6" ht="12" customHeight="1">
      <c r="A37" s="71"/>
      <c r="B37" s="71"/>
      <c r="C37" s="71"/>
      <c r="D37" s="71"/>
      <c r="E37" s="72"/>
      <c r="F37" s="72"/>
    </row>
    <row r="38" spans="1:13" ht="12" customHeight="1">
      <c r="A38" s="60" t="s">
        <v>89</v>
      </c>
      <c r="B38" s="60" t="s">
        <v>50</v>
      </c>
      <c r="C38" s="60" t="s">
        <v>51</v>
      </c>
      <c r="D38" s="60" t="s">
        <v>24</v>
      </c>
      <c r="E38" s="56" t="s">
        <v>25</v>
      </c>
      <c r="F38" s="56" t="s">
        <v>26</v>
      </c>
      <c r="G38" s="56" t="s">
        <v>52</v>
      </c>
      <c r="H38" s="56" t="s">
        <v>53</v>
      </c>
      <c r="I38" s="60" t="s">
        <v>54</v>
      </c>
      <c r="J38" s="56" t="s">
        <v>55</v>
      </c>
      <c r="K38" s="60" t="s">
        <v>56</v>
      </c>
      <c r="L38" s="56" t="s">
        <v>57</v>
      </c>
      <c r="M38" s="56" t="s">
        <v>58</v>
      </c>
    </row>
    <row r="39" spans="1:13" ht="12" customHeight="1">
      <c r="A39" s="64"/>
      <c r="B39" s="64"/>
      <c r="C39" s="64"/>
      <c r="D39" s="64"/>
      <c r="E39" s="62"/>
      <c r="F39" s="62"/>
      <c r="G39" s="62"/>
      <c r="H39" s="57"/>
      <c r="I39" s="61"/>
      <c r="J39" s="57"/>
      <c r="K39" s="60"/>
      <c r="L39" s="57"/>
      <c r="M39" s="57"/>
    </row>
    <row r="40" spans="1:13" ht="12" customHeight="1">
      <c r="A40" s="64"/>
      <c r="B40" s="64"/>
      <c r="C40" s="64"/>
      <c r="D40" s="64"/>
      <c r="E40" s="62"/>
      <c r="F40" s="62"/>
      <c r="G40" s="62"/>
      <c r="H40" s="57"/>
      <c r="I40" s="61"/>
      <c r="J40" s="57"/>
      <c r="K40" s="60"/>
      <c r="L40" s="57"/>
      <c r="M40" s="57"/>
    </row>
    <row r="41" spans="1:13" ht="12" customHeight="1">
      <c r="A41" s="64"/>
      <c r="B41" s="64"/>
      <c r="C41" s="64"/>
      <c r="D41" s="64"/>
      <c r="E41" s="62"/>
      <c r="F41" s="62"/>
      <c r="G41" s="62"/>
      <c r="H41" s="57"/>
      <c r="I41" s="61"/>
      <c r="J41" s="57"/>
      <c r="K41" s="60"/>
      <c r="L41" s="57"/>
      <c r="M41" s="57"/>
    </row>
    <row r="42" spans="1:13" ht="12" customHeight="1">
      <c r="A42" s="64"/>
      <c r="B42" s="64"/>
      <c r="C42" s="64"/>
      <c r="D42" s="64"/>
      <c r="E42" s="62"/>
      <c r="F42" s="62"/>
      <c r="G42" s="62"/>
      <c r="H42" s="57"/>
      <c r="I42" s="61"/>
      <c r="J42" s="57"/>
      <c r="K42" s="60"/>
      <c r="L42" s="57"/>
      <c r="M42" s="57"/>
    </row>
    <row r="43" spans="1:13" ht="12" customHeight="1">
      <c r="A43" s="64"/>
      <c r="B43" s="64"/>
      <c r="C43" s="64"/>
      <c r="D43" s="64"/>
      <c r="E43" s="63"/>
      <c r="F43" s="63"/>
      <c r="G43" s="63"/>
      <c r="H43" s="58"/>
      <c r="I43" s="61"/>
      <c r="J43" s="58"/>
      <c r="K43" s="60"/>
      <c r="L43" s="58"/>
      <c r="M43" s="58"/>
    </row>
    <row r="44" spans="1:13" s="1" customFormat="1" ht="12.75" customHeight="1">
      <c r="A44" s="3" t="s">
        <v>16</v>
      </c>
      <c r="B44" s="35" t="e">
        <f>B30*($C$10+100%)</f>
        <v>#DIV/0!</v>
      </c>
      <c r="C44" s="35" t="e">
        <f>C30*($C$10+100%)</f>
        <v>#DIV/0!</v>
      </c>
      <c r="D44" s="35" t="e">
        <f aca="true" t="shared" si="1" ref="D44:M44">D30*($C$10+100%)</f>
        <v>#DIV/0!</v>
      </c>
      <c r="E44" s="36" t="e">
        <f t="shared" si="1"/>
        <v>#DIV/0!</v>
      </c>
      <c r="F44" s="37" t="e">
        <f t="shared" si="1"/>
        <v>#DIV/0!</v>
      </c>
      <c r="G44" s="35" t="e">
        <f t="shared" si="1"/>
        <v>#DIV/0!</v>
      </c>
      <c r="H44" s="35" t="e">
        <f t="shared" si="1"/>
        <v>#DIV/0!</v>
      </c>
      <c r="I44" s="35" t="e">
        <f t="shared" si="1"/>
        <v>#DIV/0!</v>
      </c>
      <c r="J44" s="35" t="e">
        <f t="shared" si="1"/>
        <v>#DIV/0!</v>
      </c>
      <c r="K44" s="35" t="e">
        <f t="shared" si="1"/>
        <v>#DIV/0!</v>
      </c>
      <c r="L44" s="35" t="e">
        <f t="shared" si="1"/>
        <v>#DIV/0!</v>
      </c>
      <c r="M44" s="35" t="e">
        <f t="shared" si="1"/>
        <v>#DIV/0!</v>
      </c>
    </row>
    <row r="45" spans="1:13" s="1" customFormat="1" ht="12.75">
      <c r="A45" s="3" t="s">
        <v>17</v>
      </c>
      <c r="B45" s="35" t="e">
        <f>B31*($C$10+100%)</f>
        <v>#DIV/0!</v>
      </c>
      <c r="C45" s="35" t="e">
        <f aca="true" t="shared" si="2" ref="C45:M46">C31*($C$10+100%)</f>
        <v>#DIV/0!</v>
      </c>
      <c r="D45" s="35" t="e">
        <f t="shared" si="2"/>
        <v>#DIV/0!</v>
      </c>
      <c r="E45" s="36" t="e">
        <f t="shared" si="2"/>
        <v>#DIV/0!</v>
      </c>
      <c r="F45" s="37" t="e">
        <f t="shared" si="2"/>
        <v>#DIV/0!</v>
      </c>
      <c r="G45" s="35" t="e">
        <f t="shared" si="2"/>
        <v>#DIV/0!</v>
      </c>
      <c r="H45" s="35" t="e">
        <f t="shared" si="2"/>
        <v>#DIV/0!</v>
      </c>
      <c r="I45" s="35" t="e">
        <f t="shared" si="2"/>
        <v>#DIV/0!</v>
      </c>
      <c r="J45" s="35" t="e">
        <f t="shared" si="2"/>
        <v>#DIV/0!</v>
      </c>
      <c r="K45" s="35" t="e">
        <f t="shared" si="2"/>
        <v>#DIV/0!</v>
      </c>
      <c r="L45" s="35" t="e">
        <f t="shared" si="2"/>
        <v>#DIV/0!</v>
      </c>
      <c r="M45" s="35" t="e">
        <f t="shared" si="2"/>
        <v>#DIV/0!</v>
      </c>
    </row>
    <row r="46" spans="1:13" ht="12.75">
      <c r="A46" s="3" t="s">
        <v>18</v>
      </c>
      <c r="B46" s="35" t="e">
        <f>B32*($C$10+100%)</f>
        <v>#DIV/0!</v>
      </c>
      <c r="C46" s="35" t="e">
        <f t="shared" si="2"/>
        <v>#DIV/0!</v>
      </c>
      <c r="D46" s="35" t="e">
        <f t="shared" si="2"/>
        <v>#DIV/0!</v>
      </c>
      <c r="E46" s="36" t="e">
        <f t="shared" si="2"/>
        <v>#DIV/0!</v>
      </c>
      <c r="F46" s="37" t="e">
        <f t="shared" si="2"/>
        <v>#DIV/0!</v>
      </c>
      <c r="G46" s="35" t="e">
        <f t="shared" si="2"/>
        <v>#DIV/0!</v>
      </c>
      <c r="H46" s="35" t="e">
        <f t="shared" si="2"/>
        <v>#DIV/0!</v>
      </c>
      <c r="I46" s="35" t="e">
        <f t="shared" si="2"/>
        <v>#DIV/0!</v>
      </c>
      <c r="J46" s="35" t="e">
        <f t="shared" si="2"/>
        <v>#DIV/0!</v>
      </c>
      <c r="K46" s="35" t="e">
        <f t="shared" si="2"/>
        <v>#DIV/0!</v>
      </c>
      <c r="L46" s="35" t="e">
        <f t="shared" si="2"/>
        <v>#DIV/0!</v>
      </c>
      <c r="M46" s="35" t="e">
        <f t="shared" si="2"/>
        <v>#DIV/0!</v>
      </c>
    </row>
    <row r="47" spans="1:13" ht="12.75">
      <c r="A47" s="3" t="s">
        <v>19</v>
      </c>
      <c r="B47" s="35" t="e">
        <f aca="true" t="shared" si="3" ref="B47:M47">SUM(B44:B46)</f>
        <v>#DIV/0!</v>
      </c>
      <c r="C47" s="35" t="e">
        <f t="shared" si="3"/>
        <v>#DIV/0!</v>
      </c>
      <c r="D47" s="35" t="e">
        <f t="shared" si="3"/>
        <v>#DIV/0!</v>
      </c>
      <c r="E47" s="36" t="e">
        <f t="shared" si="3"/>
        <v>#DIV/0!</v>
      </c>
      <c r="F47" s="37" t="e">
        <f t="shared" si="3"/>
        <v>#DIV/0!</v>
      </c>
      <c r="G47" s="35" t="e">
        <f t="shared" si="3"/>
        <v>#DIV/0!</v>
      </c>
      <c r="H47" s="35" t="e">
        <f t="shared" si="3"/>
        <v>#DIV/0!</v>
      </c>
      <c r="I47" s="35" t="e">
        <f t="shared" si="3"/>
        <v>#DIV/0!</v>
      </c>
      <c r="J47" s="35" t="e">
        <f t="shared" si="3"/>
        <v>#DIV/0!</v>
      </c>
      <c r="K47" s="35" t="e">
        <f t="shared" si="3"/>
        <v>#DIV/0!</v>
      </c>
      <c r="L47" s="35" t="e">
        <f t="shared" si="3"/>
        <v>#DIV/0!</v>
      </c>
      <c r="M47" s="35" t="e">
        <f t="shared" si="3"/>
        <v>#DIV/0!</v>
      </c>
    </row>
    <row r="48" spans="1:6" ht="12.75">
      <c r="A48" s="6"/>
      <c r="B48" s="6"/>
      <c r="C48" s="6"/>
      <c r="D48" s="6"/>
      <c r="E48" s="15"/>
      <c r="F48" s="5"/>
    </row>
    <row r="49" spans="1:13" ht="63.75">
      <c r="A49" s="19" t="s">
        <v>90</v>
      </c>
      <c r="B49" s="19" t="s">
        <v>61</v>
      </c>
      <c r="C49" s="19" t="s">
        <v>60</v>
      </c>
      <c r="D49" s="19" t="s">
        <v>27</v>
      </c>
      <c r="E49" s="20" t="s">
        <v>28</v>
      </c>
      <c r="F49" s="19" t="s">
        <v>29</v>
      </c>
      <c r="G49" s="19" t="s">
        <v>62</v>
      </c>
      <c r="H49" s="19" t="s">
        <v>63</v>
      </c>
      <c r="I49" s="19" t="s">
        <v>64</v>
      </c>
      <c r="J49" s="19" t="s">
        <v>65</v>
      </c>
      <c r="K49" s="19" t="s">
        <v>66</v>
      </c>
      <c r="L49" s="19" t="s">
        <v>67</v>
      </c>
      <c r="M49" s="19" t="s">
        <v>59</v>
      </c>
    </row>
    <row r="50" spans="1:13" ht="12.75">
      <c r="A50" s="3" t="s">
        <v>16</v>
      </c>
      <c r="B50" s="35" t="e">
        <f>B30*($C$15+100%)</f>
        <v>#DIV/0!</v>
      </c>
      <c r="C50" s="35" t="e">
        <f>C30*($C$15+100%)</f>
        <v>#DIV/0!</v>
      </c>
      <c r="D50" s="35" t="e">
        <f aca="true" t="shared" si="4" ref="D50:M50">D30*($C$15+100%)</f>
        <v>#DIV/0!</v>
      </c>
      <c r="E50" s="36" t="e">
        <f t="shared" si="4"/>
        <v>#DIV/0!</v>
      </c>
      <c r="F50" s="37" t="e">
        <f t="shared" si="4"/>
        <v>#DIV/0!</v>
      </c>
      <c r="G50" s="35" t="e">
        <f t="shared" si="4"/>
        <v>#DIV/0!</v>
      </c>
      <c r="H50" s="35" t="e">
        <f t="shared" si="4"/>
        <v>#DIV/0!</v>
      </c>
      <c r="I50" s="35" t="e">
        <f t="shared" si="4"/>
        <v>#DIV/0!</v>
      </c>
      <c r="J50" s="35" t="e">
        <f t="shared" si="4"/>
        <v>#DIV/0!</v>
      </c>
      <c r="K50" s="35" t="e">
        <f t="shared" si="4"/>
        <v>#DIV/0!</v>
      </c>
      <c r="L50" s="35" t="e">
        <f t="shared" si="4"/>
        <v>#DIV/0!</v>
      </c>
      <c r="M50" s="35" t="e">
        <f t="shared" si="4"/>
        <v>#DIV/0!</v>
      </c>
    </row>
    <row r="51" spans="1:13" ht="12.75">
      <c r="A51" s="3" t="s">
        <v>17</v>
      </c>
      <c r="B51" s="35" t="e">
        <f>B31*($C$15+100%)</f>
        <v>#DIV/0!</v>
      </c>
      <c r="C51" s="35" t="e">
        <f aca="true" t="shared" si="5" ref="C51:M52">C31*($C$15+100%)</f>
        <v>#DIV/0!</v>
      </c>
      <c r="D51" s="35" t="e">
        <f t="shared" si="5"/>
        <v>#DIV/0!</v>
      </c>
      <c r="E51" s="36" t="e">
        <f t="shared" si="5"/>
        <v>#DIV/0!</v>
      </c>
      <c r="F51" s="37" t="e">
        <f t="shared" si="5"/>
        <v>#DIV/0!</v>
      </c>
      <c r="G51" s="35" t="e">
        <f t="shared" si="5"/>
        <v>#DIV/0!</v>
      </c>
      <c r="H51" s="35" t="e">
        <f t="shared" si="5"/>
        <v>#DIV/0!</v>
      </c>
      <c r="I51" s="35" t="e">
        <f t="shared" si="5"/>
        <v>#DIV/0!</v>
      </c>
      <c r="J51" s="35" t="e">
        <f t="shared" si="5"/>
        <v>#DIV/0!</v>
      </c>
      <c r="K51" s="35" t="e">
        <f t="shared" si="5"/>
        <v>#DIV/0!</v>
      </c>
      <c r="L51" s="35" t="e">
        <f t="shared" si="5"/>
        <v>#DIV/0!</v>
      </c>
      <c r="M51" s="35" t="e">
        <f t="shared" si="5"/>
        <v>#DIV/0!</v>
      </c>
    </row>
    <row r="52" spans="1:13" ht="12.75">
      <c r="A52" s="3" t="s">
        <v>18</v>
      </c>
      <c r="B52" s="35" t="e">
        <f>B32*($C$15+100%)</f>
        <v>#DIV/0!</v>
      </c>
      <c r="C52" s="35" t="e">
        <f t="shared" si="5"/>
        <v>#DIV/0!</v>
      </c>
      <c r="D52" s="35" t="e">
        <f t="shared" si="5"/>
        <v>#DIV/0!</v>
      </c>
      <c r="E52" s="36" t="e">
        <f t="shared" si="5"/>
        <v>#DIV/0!</v>
      </c>
      <c r="F52" s="37" t="e">
        <f t="shared" si="5"/>
        <v>#DIV/0!</v>
      </c>
      <c r="G52" s="35" t="e">
        <f t="shared" si="5"/>
        <v>#DIV/0!</v>
      </c>
      <c r="H52" s="35" t="e">
        <f t="shared" si="5"/>
        <v>#DIV/0!</v>
      </c>
      <c r="I52" s="35" t="e">
        <f t="shared" si="5"/>
        <v>#DIV/0!</v>
      </c>
      <c r="J52" s="35" t="e">
        <f t="shared" si="5"/>
        <v>#DIV/0!</v>
      </c>
      <c r="K52" s="35" t="e">
        <f t="shared" si="5"/>
        <v>#DIV/0!</v>
      </c>
      <c r="L52" s="35" t="e">
        <f t="shared" si="5"/>
        <v>#DIV/0!</v>
      </c>
      <c r="M52" s="35" t="e">
        <f t="shared" si="5"/>
        <v>#DIV/0!</v>
      </c>
    </row>
    <row r="53" spans="1:13" ht="12.75">
      <c r="A53" s="3" t="s">
        <v>19</v>
      </c>
      <c r="B53" s="35" t="e">
        <f>SUM(B50:B52)</f>
        <v>#DIV/0!</v>
      </c>
      <c r="C53" s="35" t="e">
        <f>SUM(C50:C52)</f>
        <v>#DIV/0!</v>
      </c>
      <c r="D53" s="35" t="e">
        <f>SUM(D50:D52)</f>
        <v>#DIV/0!</v>
      </c>
      <c r="E53" s="36" t="e">
        <f>SUM(E50:E52)</f>
        <v>#DIV/0!</v>
      </c>
      <c r="F53" s="37" t="e">
        <f>SUM(F50:F52)</f>
        <v>#DIV/0!</v>
      </c>
      <c r="G53" s="35" t="e">
        <f aca="true" t="shared" si="6" ref="G53:M53">SUM(G50:G52)</f>
        <v>#DIV/0!</v>
      </c>
      <c r="H53" s="35" t="e">
        <f t="shared" si="6"/>
        <v>#DIV/0!</v>
      </c>
      <c r="I53" s="35" t="e">
        <f t="shared" si="6"/>
        <v>#DIV/0!</v>
      </c>
      <c r="J53" s="35" t="e">
        <f t="shared" si="6"/>
        <v>#DIV/0!</v>
      </c>
      <c r="K53" s="35" t="e">
        <f t="shared" si="6"/>
        <v>#DIV/0!</v>
      </c>
      <c r="L53" s="35" t="e">
        <f t="shared" si="6"/>
        <v>#DIV/0!</v>
      </c>
      <c r="M53" s="35" t="e">
        <f t="shared" si="6"/>
        <v>#DIV/0!</v>
      </c>
    </row>
    <row r="54" spans="1:6" ht="12.75">
      <c r="A54" s="6"/>
      <c r="B54" s="6"/>
      <c r="C54" s="6"/>
      <c r="D54" s="6"/>
      <c r="E54" s="15"/>
      <c r="F54" s="7"/>
    </row>
    <row r="55" spans="4:6" ht="12.75">
      <c r="D55" s="6"/>
      <c r="F55" s="22"/>
    </row>
    <row r="56" spans="1:13" ht="63.75">
      <c r="A56" s="23" t="s">
        <v>88</v>
      </c>
      <c r="B56" s="23" t="s">
        <v>107</v>
      </c>
      <c r="C56" s="23" t="s">
        <v>96</v>
      </c>
      <c r="D56" s="23" t="s">
        <v>97</v>
      </c>
      <c r="E56" s="24" t="s">
        <v>98</v>
      </c>
      <c r="F56" s="23" t="s">
        <v>99</v>
      </c>
      <c r="G56" s="23" t="s">
        <v>100</v>
      </c>
      <c r="H56" s="23" t="s">
        <v>101</v>
      </c>
      <c r="I56" s="23" t="s">
        <v>102</v>
      </c>
      <c r="J56" s="23" t="s">
        <v>103</v>
      </c>
      <c r="K56" s="23" t="s">
        <v>104</v>
      </c>
      <c r="L56" s="23" t="s">
        <v>105</v>
      </c>
      <c r="M56" s="23" t="s">
        <v>106</v>
      </c>
    </row>
    <row r="57" spans="1:13" ht="12.75">
      <c r="A57" s="3" t="s">
        <v>16</v>
      </c>
      <c r="B57" s="35" t="e">
        <f>B30*($C$20+100%)</f>
        <v>#DIV/0!</v>
      </c>
      <c r="C57" s="35" t="e">
        <f aca="true" t="shared" si="7" ref="C57:M57">C30*($C$20+100%)</f>
        <v>#DIV/0!</v>
      </c>
      <c r="D57" s="35" t="e">
        <f t="shared" si="7"/>
        <v>#DIV/0!</v>
      </c>
      <c r="E57" s="36" t="e">
        <f t="shared" si="7"/>
        <v>#DIV/0!</v>
      </c>
      <c r="F57" s="37" t="e">
        <f t="shared" si="7"/>
        <v>#DIV/0!</v>
      </c>
      <c r="G57" s="35" t="e">
        <f t="shared" si="7"/>
        <v>#DIV/0!</v>
      </c>
      <c r="H57" s="35" t="e">
        <f t="shared" si="7"/>
        <v>#DIV/0!</v>
      </c>
      <c r="I57" s="35" t="e">
        <f t="shared" si="7"/>
        <v>#DIV/0!</v>
      </c>
      <c r="J57" s="35" t="e">
        <f t="shared" si="7"/>
        <v>#DIV/0!</v>
      </c>
      <c r="K57" s="35" t="e">
        <f t="shared" si="7"/>
        <v>#DIV/0!</v>
      </c>
      <c r="L57" s="35" t="e">
        <f t="shared" si="7"/>
        <v>#DIV/0!</v>
      </c>
      <c r="M57" s="35" t="e">
        <f t="shared" si="7"/>
        <v>#DIV/0!</v>
      </c>
    </row>
    <row r="58" spans="1:13" ht="12.75">
      <c r="A58" s="3" t="s">
        <v>17</v>
      </c>
      <c r="B58" s="35" t="e">
        <f aca="true" t="shared" si="8" ref="B58:M58">B31*($C$20+100%)</f>
        <v>#DIV/0!</v>
      </c>
      <c r="C58" s="35" t="e">
        <f t="shared" si="8"/>
        <v>#DIV/0!</v>
      </c>
      <c r="D58" s="35" t="e">
        <f t="shared" si="8"/>
        <v>#DIV/0!</v>
      </c>
      <c r="E58" s="36" t="e">
        <f t="shared" si="8"/>
        <v>#DIV/0!</v>
      </c>
      <c r="F58" s="37" t="e">
        <f t="shared" si="8"/>
        <v>#DIV/0!</v>
      </c>
      <c r="G58" s="35" t="e">
        <f t="shared" si="8"/>
        <v>#DIV/0!</v>
      </c>
      <c r="H58" s="35" t="e">
        <f t="shared" si="8"/>
        <v>#DIV/0!</v>
      </c>
      <c r="I58" s="35" t="e">
        <f t="shared" si="8"/>
        <v>#DIV/0!</v>
      </c>
      <c r="J58" s="35" t="e">
        <f t="shared" si="8"/>
        <v>#DIV/0!</v>
      </c>
      <c r="K58" s="35" t="e">
        <f t="shared" si="8"/>
        <v>#DIV/0!</v>
      </c>
      <c r="L58" s="35" t="e">
        <f t="shared" si="8"/>
        <v>#DIV/0!</v>
      </c>
      <c r="M58" s="35" t="e">
        <f t="shared" si="8"/>
        <v>#DIV/0!</v>
      </c>
    </row>
    <row r="59" spans="1:13" ht="12.75">
      <c r="A59" s="3" t="s">
        <v>18</v>
      </c>
      <c r="B59" s="35" t="e">
        <f aca="true" t="shared" si="9" ref="B59:M59">B32*($C$20+100%)</f>
        <v>#DIV/0!</v>
      </c>
      <c r="C59" s="35" t="e">
        <f t="shared" si="9"/>
        <v>#DIV/0!</v>
      </c>
      <c r="D59" s="35" t="e">
        <f t="shared" si="9"/>
        <v>#DIV/0!</v>
      </c>
      <c r="E59" s="36" t="e">
        <f t="shared" si="9"/>
        <v>#DIV/0!</v>
      </c>
      <c r="F59" s="37" t="e">
        <f t="shared" si="9"/>
        <v>#DIV/0!</v>
      </c>
      <c r="G59" s="35" t="e">
        <f t="shared" si="9"/>
        <v>#DIV/0!</v>
      </c>
      <c r="H59" s="35" t="e">
        <f t="shared" si="9"/>
        <v>#DIV/0!</v>
      </c>
      <c r="I59" s="35" t="e">
        <f t="shared" si="9"/>
        <v>#DIV/0!</v>
      </c>
      <c r="J59" s="35" t="e">
        <f t="shared" si="9"/>
        <v>#DIV/0!</v>
      </c>
      <c r="K59" s="35" t="e">
        <f t="shared" si="9"/>
        <v>#DIV/0!</v>
      </c>
      <c r="L59" s="35" t="e">
        <f t="shared" si="9"/>
        <v>#DIV/0!</v>
      </c>
      <c r="M59" s="35" t="e">
        <f t="shared" si="9"/>
        <v>#DIV/0!</v>
      </c>
    </row>
    <row r="60" spans="1:13" ht="12.75">
      <c r="A60" s="3" t="s">
        <v>19</v>
      </c>
      <c r="B60" s="35" t="e">
        <f aca="true" t="shared" si="10" ref="B60:M60">SUM(B57:B59)</f>
        <v>#DIV/0!</v>
      </c>
      <c r="C60" s="35" t="e">
        <f t="shared" si="10"/>
        <v>#DIV/0!</v>
      </c>
      <c r="D60" s="35" t="e">
        <f t="shared" si="10"/>
        <v>#DIV/0!</v>
      </c>
      <c r="E60" s="36" t="e">
        <f t="shared" si="10"/>
        <v>#DIV/0!</v>
      </c>
      <c r="F60" s="37" t="e">
        <f t="shared" si="10"/>
        <v>#DIV/0!</v>
      </c>
      <c r="G60" s="35" t="e">
        <f t="shared" si="10"/>
        <v>#DIV/0!</v>
      </c>
      <c r="H60" s="35" t="e">
        <f t="shared" si="10"/>
        <v>#DIV/0!</v>
      </c>
      <c r="I60" s="35" t="e">
        <f t="shared" si="10"/>
        <v>#DIV/0!</v>
      </c>
      <c r="J60" s="35" t="e">
        <f t="shared" si="10"/>
        <v>#DIV/0!</v>
      </c>
      <c r="K60" s="35" t="e">
        <f t="shared" si="10"/>
        <v>#DIV/0!</v>
      </c>
      <c r="L60" s="35" t="e">
        <f t="shared" si="10"/>
        <v>#DIV/0!</v>
      </c>
      <c r="M60" s="35" t="e">
        <f t="shared" si="10"/>
        <v>#DIV/0!</v>
      </c>
    </row>
    <row r="61" spans="4:6" ht="12.75">
      <c r="D61" s="6"/>
      <c r="F61" s="12"/>
    </row>
    <row r="62" spans="4:6" ht="12.75">
      <c r="D62" s="6"/>
      <c r="F62" s="12"/>
    </row>
    <row r="63" spans="1:13" ht="63.75">
      <c r="A63" s="25" t="s">
        <v>108</v>
      </c>
      <c r="B63" s="25" t="s">
        <v>109</v>
      </c>
      <c r="C63" s="25" t="s">
        <v>110</v>
      </c>
      <c r="D63" s="25" t="s">
        <v>111</v>
      </c>
      <c r="E63" s="26" t="s">
        <v>112</v>
      </c>
      <c r="F63" s="25" t="s">
        <v>113</v>
      </c>
      <c r="G63" s="25" t="s">
        <v>114</v>
      </c>
      <c r="H63" s="25" t="s">
        <v>115</v>
      </c>
      <c r="I63" s="25" t="s">
        <v>116</v>
      </c>
      <c r="J63" s="25" t="s">
        <v>117</v>
      </c>
      <c r="K63" s="25" t="s">
        <v>118</v>
      </c>
      <c r="L63" s="25" t="s">
        <v>119</v>
      </c>
      <c r="M63" s="25" t="s">
        <v>120</v>
      </c>
    </row>
    <row r="64" spans="1:13" ht="12.75">
      <c r="A64" s="3" t="s">
        <v>16</v>
      </c>
      <c r="B64" s="35" t="e">
        <f>B30*($C$25+100%)</f>
        <v>#DIV/0!</v>
      </c>
      <c r="C64" s="35" t="e">
        <f aca="true" t="shared" si="11" ref="C64:M64">C30*($C$25+100%)</f>
        <v>#DIV/0!</v>
      </c>
      <c r="D64" s="35" t="e">
        <f t="shared" si="11"/>
        <v>#DIV/0!</v>
      </c>
      <c r="E64" s="36" t="e">
        <f t="shared" si="11"/>
        <v>#DIV/0!</v>
      </c>
      <c r="F64" s="37" t="e">
        <f t="shared" si="11"/>
        <v>#DIV/0!</v>
      </c>
      <c r="G64" s="35" t="e">
        <f t="shared" si="11"/>
        <v>#DIV/0!</v>
      </c>
      <c r="H64" s="35" t="e">
        <f t="shared" si="11"/>
        <v>#DIV/0!</v>
      </c>
      <c r="I64" s="35" t="e">
        <f t="shared" si="11"/>
        <v>#DIV/0!</v>
      </c>
      <c r="J64" s="35" t="e">
        <f t="shared" si="11"/>
        <v>#DIV/0!</v>
      </c>
      <c r="K64" s="35" t="e">
        <f t="shared" si="11"/>
        <v>#DIV/0!</v>
      </c>
      <c r="L64" s="35" t="e">
        <f t="shared" si="11"/>
        <v>#DIV/0!</v>
      </c>
      <c r="M64" s="35" t="e">
        <f t="shared" si="11"/>
        <v>#DIV/0!</v>
      </c>
    </row>
    <row r="65" spans="1:13" ht="12.75">
      <c r="A65" s="3" t="s">
        <v>17</v>
      </c>
      <c r="B65" s="35" t="e">
        <f aca="true" t="shared" si="12" ref="B65:M65">B31*($C$25+100%)</f>
        <v>#DIV/0!</v>
      </c>
      <c r="C65" s="35" t="e">
        <f t="shared" si="12"/>
        <v>#DIV/0!</v>
      </c>
      <c r="D65" s="35" t="e">
        <f t="shared" si="12"/>
        <v>#DIV/0!</v>
      </c>
      <c r="E65" s="36" t="e">
        <f t="shared" si="12"/>
        <v>#DIV/0!</v>
      </c>
      <c r="F65" s="37" t="e">
        <f t="shared" si="12"/>
        <v>#DIV/0!</v>
      </c>
      <c r="G65" s="35" t="e">
        <f t="shared" si="12"/>
        <v>#DIV/0!</v>
      </c>
      <c r="H65" s="35" t="e">
        <f t="shared" si="12"/>
        <v>#DIV/0!</v>
      </c>
      <c r="I65" s="35" t="e">
        <f t="shared" si="12"/>
        <v>#DIV/0!</v>
      </c>
      <c r="J65" s="35" t="e">
        <f t="shared" si="12"/>
        <v>#DIV/0!</v>
      </c>
      <c r="K65" s="35" t="e">
        <f t="shared" si="12"/>
        <v>#DIV/0!</v>
      </c>
      <c r="L65" s="35" t="e">
        <f t="shared" si="12"/>
        <v>#DIV/0!</v>
      </c>
      <c r="M65" s="35" t="e">
        <f t="shared" si="12"/>
        <v>#DIV/0!</v>
      </c>
    </row>
    <row r="66" spans="1:13" ht="12.75">
      <c r="A66" s="3" t="s">
        <v>18</v>
      </c>
      <c r="B66" s="35" t="e">
        <f aca="true" t="shared" si="13" ref="B66:M66">B32*($C$25+100%)</f>
        <v>#DIV/0!</v>
      </c>
      <c r="C66" s="35" t="e">
        <f t="shared" si="13"/>
        <v>#DIV/0!</v>
      </c>
      <c r="D66" s="35" t="e">
        <f t="shared" si="13"/>
        <v>#DIV/0!</v>
      </c>
      <c r="E66" s="36" t="e">
        <f t="shared" si="13"/>
        <v>#DIV/0!</v>
      </c>
      <c r="F66" s="37" t="e">
        <f t="shared" si="13"/>
        <v>#DIV/0!</v>
      </c>
      <c r="G66" s="35" t="e">
        <f t="shared" si="13"/>
        <v>#DIV/0!</v>
      </c>
      <c r="H66" s="35" t="e">
        <f t="shared" si="13"/>
        <v>#DIV/0!</v>
      </c>
      <c r="I66" s="35" t="e">
        <f t="shared" si="13"/>
        <v>#DIV/0!</v>
      </c>
      <c r="J66" s="35" t="e">
        <f t="shared" si="13"/>
        <v>#DIV/0!</v>
      </c>
      <c r="K66" s="35" t="e">
        <f t="shared" si="13"/>
        <v>#DIV/0!</v>
      </c>
      <c r="L66" s="35" t="e">
        <f t="shared" si="13"/>
        <v>#DIV/0!</v>
      </c>
      <c r="M66" s="35" t="e">
        <f t="shared" si="13"/>
        <v>#DIV/0!</v>
      </c>
    </row>
    <row r="67" spans="1:13" ht="12.75">
      <c r="A67" s="3" t="s">
        <v>19</v>
      </c>
      <c r="B67" s="35" t="e">
        <f aca="true" t="shared" si="14" ref="B67:M67">SUM(B64:B66)</f>
        <v>#DIV/0!</v>
      </c>
      <c r="C67" s="35" t="e">
        <f t="shared" si="14"/>
        <v>#DIV/0!</v>
      </c>
      <c r="D67" s="35" t="e">
        <f t="shared" si="14"/>
        <v>#DIV/0!</v>
      </c>
      <c r="E67" s="36" t="e">
        <f t="shared" si="14"/>
        <v>#DIV/0!</v>
      </c>
      <c r="F67" s="37" t="e">
        <f t="shared" si="14"/>
        <v>#DIV/0!</v>
      </c>
      <c r="G67" s="35" t="e">
        <f t="shared" si="14"/>
        <v>#DIV/0!</v>
      </c>
      <c r="H67" s="35" t="e">
        <f t="shared" si="14"/>
        <v>#DIV/0!</v>
      </c>
      <c r="I67" s="35" t="e">
        <f t="shared" si="14"/>
        <v>#DIV/0!</v>
      </c>
      <c r="J67" s="35" t="e">
        <f t="shared" si="14"/>
        <v>#DIV/0!</v>
      </c>
      <c r="K67" s="35" t="e">
        <f t="shared" si="14"/>
        <v>#DIV/0!</v>
      </c>
      <c r="L67" s="35" t="e">
        <f t="shared" si="14"/>
        <v>#DIV/0!</v>
      </c>
      <c r="M67" s="35" t="e">
        <f t="shared" si="14"/>
        <v>#DIV/0!</v>
      </c>
    </row>
    <row r="68" spans="1:13" ht="12.75">
      <c r="A68" s="3"/>
      <c r="B68" s="16"/>
      <c r="C68" s="16"/>
      <c r="D68" s="16"/>
      <c r="E68" s="11"/>
      <c r="F68" s="5"/>
      <c r="G68" s="15"/>
      <c r="H68" s="15"/>
      <c r="I68" s="15"/>
      <c r="J68" s="15"/>
      <c r="K68" s="15"/>
      <c r="L68" s="15"/>
      <c r="M68" s="15"/>
    </row>
    <row r="69" spans="1:11" ht="89.25">
      <c r="A69" s="8" t="s">
        <v>0</v>
      </c>
      <c r="B69" s="8" t="s">
        <v>13</v>
      </c>
      <c r="C69" s="18" t="s">
        <v>30</v>
      </c>
      <c r="D69" s="19" t="s">
        <v>31</v>
      </c>
      <c r="E69" s="23" t="s">
        <v>32</v>
      </c>
      <c r="F69" s="25" t="s">
        <v>33</v>
      </c>
      <c r="G69"/>
      <c r="H69" s="2"/>
      <c r="I69" s="1"/>
      <c r="J69"/>
      <c r="K69"/>
    </row>
    <row r="70" spans="1:11" ht="12.75">
      <c r="A70" s="3" t="s">
        <v>1</v>
      </c>
      <c r="B70" s="40"/>
      <c r="C70" s="40"/>
      <c r="D70" s="40"/>
      <c r="E70" s="40"/>
      <c r="F70" s="40"/>
      <c r="G70"/>
      <c r="H70" s="2"/>
      <c r="I70" s="1"/>
      <c r="J70"/>
      <c r="K70"/>
    </row>
    <row r="71" spans="1:11" ht="12.75">
      <c r="A71" s="3" t="s">
        <v>2</v>
      </c>
      <c r="B71" s="40"/>
      <c r="C71" s="40"/>
      <c r="D71" s="40"/>
      <c r="E71" s="40"/>
      <c r="F71" s="40"/>
      <c r="G71"/>
      <c r="H71" s="2"/>
      <c r="I71" s="1"/>
      <c r="J71"/>
      <c r="K71"/>
    </row>
    <row r="72" spans="1:11" ht="12.75">
      <c r="A72" s="3" t="s">
        <v>3</v>
      </c>
      <c r="B72" s="40"/>
      <c r="C72" s="40"/>
      <c r="D72" s="40"/>
      <c r="E72" s="40"/>
      <c r="F72" s="40"/>
      <c r="G72"/>
      <c r="H72" s="2"/>
      <c r="I72" s="1"/>
      <c r="J72"/>
      <c r="K72"/>
    </row>
    <row r="73" spans="1:11" ht="12.75">
      <c r="A73" s="3" t="s">
        <v>4</v>
      </c>
      <c r="B73" s="40"/>
      <c r="C73" s="40"/>
      <c r="D73" s="40"/>
      <c r="E73" s="40"/>
      <c r="F73" s="40"/>
      <c r="G73"/>
      <c r="H73" s="2"/>
      <c r="I73" s="1"/>
      <c r="J73"/>
      <c r="K73"/>
    </row>
    <row r="74" spans="1:11" ht="12.75">
      <c r="A74" s="3" t="s">
        <v>5</v>
      </c>
      <c r="B74" s="40"/>
      <c r="C74" s="40"/>
      <c r="D74" s="40"/>
      <c r="E74" s="40"/>
      <c r="F74" s="40"/>
      <c r="G74"/>
      <c r="H74" s="2"/>
      <c r="I74" s="1"/>
      <c r="J74"/>
      <c r="K74"/>
    </row>
    <row r="75" spans="1:11" ht="12.75">
      <c r="A75" s="3" t="s">
        <v>6</v>
      </c>
      <c r="B75" s="40"/>
      <c r="C75" s="40"/>
      <c r="D75" s="40"/>
      <c r="E75" s="40"/>
      <c r="F75" s="40"/>
      <c r="G75"/>
      <c r="H75" s="2"/>
      <c r="I75" s="1"/>
      <c r="J75"/>
      <c r="K75"/>
    </row>
    <row r="76" spans="1:11" ht="12.75">
      <c r="A76" s="3" t="s">
        <v>7</v>
      </c>
      <c r="B76" s="40"/>
      <c r="C76" s="40"/>
      <c r="D76" s="40"/>
      <c r="E76" s="40"/>
      <c r="F76" s="40"/>
      <c r="G76"/>
      <c r="H76" s="2"/>
      <c r="I76" s="1"/>
      <c r="J76"/>
      <c r="K76"/>
    </row>
    <row r="77" spans="1:11" ht="12.75">
      <c r="A77" s="3" t="s">
        <v>8</v>
      </c>
      <c r="B77" s="40"/>
      <c r="C77" s="40"/>
      <c r="D77" s="40"/>
      <c r="E77" s="40"/>
      <c r="F77" s="40"/>
      <c r="G77"/>
      <c r="H77" s="2"/>
      <c r="I77" s="1"/>
      <c r="J77"/>
      <c r="K77"/>
    </row>
    <row r="78" spans="1:11" ht="12.75">
      <c r="A78" s="3" t="s">
        <v>9</v>
      </c>
      <c r="B78" s="40"/>
      <c r="C78" s="40"/>
      <c r="D78" s="40"/>
      <c r="E78" s="40"/>
      <c r="F78" s="40"/>
      <c r="G78"/>
      <c r="H78" s="2"/>
      <c r="I78" s="1"/>
      <c r="J78"/>
      <c r="K78"/>
    </row>
    <row r="79" spans="1:11" ht="12.75">
      <c r="A79" s="3" t="s">
        <v>10</v>
      </c>
      <c r="B79" s="40"/>
      <c r="C79" s="40"/>
      <c r="D79" s="40"/>
      <c r="E79" s="40"/>
      <c r="F79" s="40"/>
      <c r="G79"/>
      <c r="H79" s="2"/>
      <c r="I79" s="1"/>
      <c r="J79"/>
      <c r="K79"/>
    </row>
    <row r="80" spans="1:11" ht="12.75">
      <c r="A80" s="3" t="s">
        <v>11</v>
      </c>
      <c r="B80" s="40"/>
      <c r="C80" s="40"/>
      <c r="D80" s="40"/>
      <c r="E80" s="40"/>
      <c r="F80" s="40"/>
      <c r="G80"/>
      <c r="H80" s="2"/>
      <c r="I80" s="1"/>
      <c r="J80"/>
      <c r="K80"/>
    </row>
    <row r="81" spans="1:11" ht="12.75">
      <c r="A81" s="3" t="s">
        <v>12</v>
      </c>
      <c r="B81" s="40"/>
      <c r="C81" s="40"/>
      <c r="D81" s="40"/>
      <c r="E81" s="40"/>
      <c r="F81" s="40"/>
      <c r="G81"/>
      <c r="H81" s="2"/>
      <c r="I81" s="1"/>
      <c r="J81"/>
      <c r="K81"/>
    </row>
    <row r="82" spans="1:6" ht="12.75">
      <c r="A82" s="6"/>
      <c r="B82" s="6"/>
      <c r="C82" s="6"/>
      <c r="D82" s="12"/>
      <c r="E82" s="12"/>
      <c r="F82" s="12"/>
    </row>
    <row r="83" spans="1:13" ht="12.75">
      <c r="A83" s="59" t="s">
        <v>23</v>
      </c>
      <c r="B83" s="59"/>
      <c r="C83" s="59"/>
      <c r="D83" s="59"/>
      <c r="E83" s="59"/>
      <c r="F83" s="59"/>
      <c r="G83" s="59"/>
      <c r="H83" s="59"/>
      <c r="I83" s="1"/>
      <c r="J83" s="1"/>
      <c r="L83" s="1"/>
      <c r="M83" s="1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1"/>
      <c r="J84" s="1"/>
      <c r="L84" s="1"/>
      <c r="M84" s="1"/>
    </row>
    <row r="85" spans="1:8" ht="12.75">
      <c r="A85" s="59"/>
      <c r="B85" s="59"/>
      <c r="C85" s="59"/>
      <c r="D85" s="59"/>
      <c r="E85" s="59"/>
      <c r="F85" s="59"/>
      <c r="G85" s="59"/>
      <c r="H85" s="59"/>
    </row>
    <row r="86" spans="1:13" ht="76.5">
      <c r="A86" s="18" t="s">
        <v>14</v>
      </c>
      <c r="B86" s="18" t="s">
        <v>68</v>
      </c>
      <c r="C86" s="18" t="s">
        <v>69</v>
      </c>
      <c r="D86" s="18" t="s">
        <v>34</v>
      </c>
      <c r="E86" s="18" t="s">
        <v>35</v>
      </c>
      <c r="F86" s="18" t="s">
        <v>36</v>
      </c>
      <c r="G86" s="18" t="s">
        <v>70</v>
      </c>
      <c r="H86" s="18" t="s">
        <v>71</v>
      </c>
      <c r="I86" s="18" t="s">
        <v>72</v>
      </c>
      <c r="J86" s="18" t="s">
        <v>73</v>
      </c>
      <c r="K86" s="18" t="s">
        <v>74</v>
      </c>
      <c r="L86" s="18" t="s">
        <v>75</v>
      </c>
      <c r="M86" s="18" t="s">
        <v>76</v>
      </c>
    </row>
    <row r="87" spans="1:13" s="1" customFormat="1" ht="12.75">
      <c r="A87" s="3" t="s">
        <v>16</v>
      </c>
      <c r="B87" s="5" t="e">
        <f>B44/$B$70*$C$70</f>
        <v>#DIV/0!</v>
      </c>
      <c r="C87" s="5" t="e">
        <f>C44/$B$71*$C$71</f>
        <v>#DIV/0!</v>
      </c>
      <c r="D87" s="5" t="e">
        <f>D44/$B$72*$C$72</f>
        <v>#DIV/0!</v>
      </c>
      <c r="E87" s="16" t="e">
        <f>E44/$B$73*$C$73</f>
        <v>#DIV/0!</v>
      </c>
      <c r="F87" s="16" t="e">
        <f>F44/$B$74*$C$74</f>
        <v>#DIV/0!</v>
      </c>
      <c r="G87" s="16" t="e">
        <f>G44/$B$75*$C$75</f>
        <v>#DIV/0!</v>
      </c>
      <c r="H87" s="16" t="e">
        <f>H44/$B$76*$C$76</f>
        <v>#DIV/0!</v>
      </c>
      <c r="I87" s="16" t="e">
        <f>I44/$B$77*$C$77</f>
        <v>#DIV/0!</v>
      </c>
      <c r="J87" s="16" t="e">
        <f>J44/$B$78*$C$78</f>
        <v>#DIV/0!</v>
      </c>
      <c r="K87" s="16" t="e">
        <f>K44/$B$79*$C$79</f>
        <v>#DIV/0!</v>
      </c>
      <c r="L87" s="16" t="e">
        <f>L44/$B$80*$C$80</f>
        <v>#DIV/0!</v>
      </c>
      <c r="M87" s="16" t="e">
        <f>M44/$B$81*$C$81</f>
        <v>#DIV/0!</v>
      </c>
    </row>
    <row r="88" spans="1:13" s="1" customFormat="1" ht="12.75">
      <c r="A88" s="3" t="s">
        <v>17</v>
      </c>
      <c r="B88" s="5" t="e">
        <f>B45/$B$70*$C$70</f>
        <v>#DIV/0!</v>
      </c>
      <c r="C88" s="5" t="e">
        <f>C45/$B$71*$C$71</f>
        <v>#DIV/0!</v>
      </c>
      <c r="D88" s="5" t="e">
        <f>D45/$B$72*$C$72</f>
        <v>#DIV/0!</v>
      </c>
      <c r="E88" s="16" t="e">
        <f>E45/$B$73*$C$73</f>
        <v>#DIV/0!</v>
      </c>
      <c r="F88" s="16" t="e">
        <f>F45/$B$74*$C$74</f>
        <v>#DIV/0!</v>
      </c>
      <c r="G88" s="16" t="e">
        <f>G45/$B$75*$C$75</f>
        <v>#DIV/0!</v>
      </c>
      <c r="H88" s="16" t="e">
        <f>H45/$B$76*$C$76</f>
        <v>#DIV/0!</v>
      </c>
      <c r="I88" s="16" t="e">
        <f>I45/$B$77*$C$77</f>
        <v>#DIV/0!</v>
      </c>
      <c r="J88" s="16" t="e">
        <f>J45/$B$78*$C$78</f>
        <v>#DIV/0!</v>
      </c>
      <c r="K88" s="16" t="e">
        <f>K45/$B$79*$C$79</f>
        <v>#DIV/0!</v>
      </c>
      <c r="L88" s="16" t="e">
        <f>L45/$B$80*$C$80</f>
        <v>#DIV/0!</v>
      </c>
      <c r="M88" s="16" t="e">
        <f>M45/$B$81*$C$81</f>
        <v>#DIV/0!</v>
      </c>
    </row>
    <row r="89" spans="1:13" ht="12.75">
      <c r="A89" s="3" t="s">
        <v>18</v>
      </c>
      <c r="B89" s="5" t="e">
        <f>B46/$B$70*$C$70</f>
        <v>#DIV/0!</v>
      </c>
      <c r="C89" s="5" t="e">
        <f>C46/$B$71*$C$71</f>
        <v>#DIV/0!</v>
      </c>
      <c r="D89" s="5" t="e">
        <f>D46/$B$72*$C$72</f>
        <v>#DIV/0!</v>
      </c>
      <c r="E89" s="16" t="e">
        <f>E46/$B$73*$C$73</f>
        <v>#DIV/0!</v>
      </c>
      <c r="F89" s="16" t="e">
        <f>F46/$B$74*$C$74</f>
        <v>#DIV/0!</v>
      </c>
      <c r="G89" s="16" t="e">
        <f>G46/$B$75*$C$75</f>
        <v>#DIV/0!</v>
      </c>
      <c r="H89" s="16" t="e">
        <f>H46/$B$76*$C$76</f>
        <v>#DIV/0!</v>
      </c>
      <c r="I89" s="16" t="e">
        <f>I46/$B$77*$C$77</f>
        <v>#DIV/0!</v>
      </c>
      <c r="J89" s="16" t="e">
        <f>J46/$B$78*$C$78</f>
        <v>#DIV/0!</v>
      </c>
      <c r="K89" s="16" t="e">
        <f>K46/$B$79*$C$79</f>
        <v>#DIV/0!</v>
      </c>
      <c r="L89" s="16" t="e">
        <f>L46/$B$80*$C$80</f>
        <v>#DIV/0!</v>
      </c>
      <c r="M89" s="16" t="e">
        <f>M46/$B$81*$C$81</f>
        <v>#DIV/0!</v>
      </c>
    </row>
    <row r="90" spans="1:13" ht="12.75">
      <c r="A90" s="3" t="s">
        <v>19</v>
      </c>
      <c r="B90" s="16" t="e">
        <f>SUM(B87:B89)</f>
        <v>#DIV/0!</v>
      </c>
      <c r="C90" s="16" t="e">
        <f>SUM(C87:C89)</f>
        <v>#DIV/0!</v>
      </c>
      <c r="D90" s="5" t="e">
        <f>SUM(D87:D89)</f>
        <v>#DIV/0!</v>
      </c>
      <c r="E90" s="5" t="e">
        <f>SUM(E87:E89)</f>
        <v>#DIV/0!</v>
      </c>
      <c r="F90" s="5" t="e">
        <f>SUM(F87:F89)</f>
        <v>#DIV/0!</v>
      </c>
      <c r="G90" s="21" t="e">
        <f aca="true" t="shared" si="15" ref="G90:M90">SUM(G87:G89)</f>
        <v>#DIV/0!</v>
      </c>
      <c r="H90" s="4" t="e">
        <f t="shared" si="15"/>
        <v>#DIV/0!</v>
      </c>
      <c r="I90" s="3" t="e">
        <f t="shared" si="15"/>
        <v>#DIV/0!</v>
      </c>
      <c r="J90" s="3" t="e">
        <f t="shared" si="15"/>
        <v>#DIV/0!</v>
      </c>
      <c r="K90" s="3" t="e">
        <f t="shared" si="15"/>
        <v>#DIV/0!</v>
      </c>
      <c r="L90" s="3" t="e">
        <f t="shared" si="15"/>
        <v>#DIV/0!</v>
      </c>
      <c r="M90" s="3" t="e">
        <f t="shared" si="15"/>
        <v>#DIV/0!</v>
      </c>
    </row>
    <row r="91" spans="4:5" ht="12.75">
      <c r="D91" s="7"/>
      <c r="E91" s="1"/>
    </row>
    <row r="92" spans="1:13" ht="76.5">
      <c r="A92" s="19" t="s">
        <v>14</v>
      </c>
      <c r="B92" s="19" t="s">
        <v>77</v>
      </c>
      <c r="C92" s="19" t="s">
        <v>78</v>
      </c>
      <c r="D92" s="19" t="s">
        <v>37</v>
      </c>
      <c r="E92" s="19" t="s">
        <v>38</v>
      </c>
      <c r="F92" s="19" t="s">
        <v>39</v>
      </c>
      <c r="G92" s="19" t="s">
        <v>79</v>
      </c>
      <c r="H92" s="19" t="s">
        <v>80</v>
      </c>
      <c r="I92" s="19" t="s">
        <v>81</v>
      </c>
      <c r="J92" s="19" t="s">
        <v>82</v>
      </c>
      <c r="K92" s="19" t="s">
        <v>83</v>
      </c>
      <c r="L92" s="19" t="s">
        <v>84</v>
      </c>
      <c r="M92" s="19" t="s">
        <v>85</v>
      </c>
    </row>
    <row r="93" spans="1:13" ht="12.75">
      <c r="A93" s="3" t="s">
        <v>16</v>
      </c>
      <c r="B93" s="5" t="e">
        <f>B50/$B$70*$D$70</f>
        <v>#DIV/0!</v>
      </c>
      <c r="C93" s="5" t="e">
        <f>C50/$B$71*$D$71</f>
        <v>#DIV/0!</v>
      </c>
      <c r="D93" s="5" t="e">
        <f>D50/$B$72*$D$72</f>
        <v>#DIV/0!</v>
      </c>
      <c r="E93" s="5" t="e">
        <f>E50/$B$73*$D$73</f>
        <v>#DIV/0!</v>
      </c>
      <c r="F93" s="5" t="e">
        <f>F50/$B$74*$D$74</f>
        <v>#DIV/0!</v>
      </c>
      <c r="G93" s="16" t="e">
        <f>G50/$B$75*$C$75</f>
        <v>#DIV/0!</v>
      </c>
      <c r="H93" s="16" t="e">
        <f>H50/$B$76*$C$76</f>
        <v>#DIV/0!</v>
      </c>
      <c r="I93" s="16" t="e">
        <f>I50/$B$77*$C$77</f>
        <v>#DIV/0!</v>
      </c>
      <c r="J93" s="16" t="e">
        <f>J50/$B$78*$C$78</f>
        <v>#DIV/0!</v>
      </c>
      <c r="K93" s="16" t="e">
        <f>K50/$B$79*$C$79</f>
        <v>#DIV/0!</v>
      </c>
      <c r="L93" s="16" t="e">
        <f>L50/$B$80*$C$80</f>
        <v>#DIV/0!</v>
      </c>
      <c r="M93" s="16" t="e">
        <f>M50/$B$81*$C$81</f>
        <v>#DIV/0!</v>
      </c>
    </row>
    <row r="94" spans="1:13" ht="12.75">
      <c r="A94" s="3" t="s">
        <v>17</v>
      </c>
      <c r="B94" s="5" t="e">
        <f>B51/$B$70*$D$70</f>
        <v>#DIV/0!</v>
      </c>
      <c r="C94" s="5" t="e">
        <f>C51/$B$71*$D$71</f>
        <v>#DIV/0!</v>
      </c>
      <c r="D94" s="5" t="e">
        <f>D51/$B$72*$D$72</f>
        <v>#DIV/0!</v>
      </c>
      <c r="E94" s="5" t="e">
        <f>E51/$B$73*$D$73</f>
        <v>#DIV/0!</v>
      </c>
      <c r="F94" s="5" t="e">
        <f>F51/$B$74*$D$74</f>
        <v>#DIV/0!</v>
      </c>
      <c r="G94" s="16" t="e">
        <f>G51/$B$75*$C$75</f>
        <v>#DIV/0!</v>
      </c>
      <c r="H94" s="16" t="e">
        <f>H51/$B$76*$C$76</f>
        <v>#DIV/0!</v>
      </c>
      <c r="I94" s="16" t="e">
        <f>I51/$B$77*$C$77</f>
        <v>#DIV/0!</v>
      </c>
      <c r="J94" s="16" t="e">
        <f>J51/$B$78*$C$78</f>
        <v>#DIV/0!</v>
      </c>
      <c r="K94" s="16" t="e">
        <f>K51/$B$79*$C$79</f>
        <v>#DIV/0!</v>
      </c>
      <c r="L94" s="16" t="e">
        <f>L51/$B$80*$C$80</f>
        <v>#DIV/0!</v>
      </c>
      <c r="M94" s="16" t="e">
        <f>M51/$B$81*$C$81</f>
        <v>#DIV/0!</v>
      </c>
    </row>
    <row r="95" spans="1:13" ht="12.75">
      <c r="A95" s="3" t="s">
        <v>18</v>
      </c>
      <c r="B95" s="5" t="e">
        <f>B52/$B$70*$D$70</f>
        <v>#DIV/0!</v>
      </c>
      <c r="C95" s="5" t="e">
        <f>C52/$B$71*$D$71</f>
        <v>#DIV/0!</v>
      </c>
      <c r="D95" s="5" t="e">
        <f>D52/$B$72*$D$72</f>
        <v>#DIV/0!</v>
      </c>
      <c r="E95" s="5" t="e">
        <f>E52/$B$73*$D$73</f>
        <v>#DIV/0!</v>
      </c>
      <c r="F95" s="5" t="e">
        <f>F52/$B$74*$D$74</f>
        <v>#DIV/0!</v>
      </c>
      <c r="G95" s="16" t="e">
        <f>G52/$B$75*$C$75</f>
        <v>#DIV/0!</v>
      </c>
      <c r="H95" s="16" t="e">
        <f>H52/$B$76*$C$76</f>
        <v>#DIV/0!</v>
      </c>
      <c r="I95" s="16" t="e">
        <f>I52/$B$77*$C$77</f>
        <v>#DIV/0!</v>
      </c>
      <c r="J95" s="16" t="e">
        <f>J52/$B$78*$C$78</f>
        <v>#DIV/0!</v>
      </c>
      <c r="K95" s="16" t="e">
        <f>K52/$B$79*$C$79</f>
        <v>#DIV/0!</v>
      </c>
      <c r="L95" s="16" t="e">
        <f>L52/$B$80*$C$80</f>
        <v>#DIV/0!</v>
      </c>
      <c r="M95" s="16" t="e">
        <f>M52/$B$81*$C$81</f>
        <v>#DIV/0!</v>
      </c>
    </row>
    <row r="96" spans="1:13" ht="12.75">
      <c r="A96" s="3" t="s">
        <v>19</v>
      </c>
      <c r="B96" s="5" t="e">
        <f>SUM(B93:B95)</f>
        <v>#DIV/0!</v>
      </c>
      <c r="C96" s="5" t="e">
        <f>SUM(C93:C95)</f>
        <v>#DIV/0!</v>
      </c>
      <c r="D96" s="5" t="e">
        <f>SUM(D93:D95)</f>
        <v>#DIV/0!</v>
      </c>
      <c r="E96" s="5" t="e">
        <f>SUM(E93:E95)</f>
        <v>#DIV/0!</v>
      </c>
      <c r="F96" s="5" t="e">
        <f>SUM(F93:F95)</f>
        <v>#DIV/0!</v>
      </c>
      <c r="G96" s="5" t="e">
        <f aca="true" t="shared" si="16" ref="G96:M96">SUM(G93:G95)</f>
        <v>#DIV/0!</v>
      </c>
      <c r="H96" s="5" t="e">
        <f t="shared" si="16"/>
        <v>#DIV/0!</v>
      </c>
      <c r="I96" s="5" t="e">
        <f t="shared" si="16"/>
        <v>#DIV/0!</v>
      </c>
      <c r="J96" s="5" t="e">
        <f t="shared" si="16"/>
        <v>#DIV/0!</v>
      </c>
      <c r="K96" s="5" t="e">
        <f t="shared" si="16"/>
        <v>#DIV/0!</v>
      </c>
      <c r="L96" s="5" t="e">
        <f t="shared" si="16"/>
        <v>#DIV/0!</v>
      </c>
      <c r="M96" s="5" t="e">
        <f t="shared" si="16"/>
        <v>#DIV/0!</v>
      </c>
    </row>
    <row r="99" spans="1:13" ht="76.5">
      <c r="A99" s="23" t="s">
        <v>14</v>
      </c>
      <c r="B99" s="23" t="s">
        <v>121</v>
      </c>
      <c r="C99" s="23" t="s">
        <v>122</v>
      </c>
      <c r="D99" s="23" t="s">
        <v>123</v>
      </c>
      <c r="E99" s="23" t="s">
        <v>124</v>
      </c>
      <c r="F99" s="23" t="s">
        <v>125</v>
      </c>
      <c r="G99" s="23" t="s">
        <v>126</v>
      </c>
      <c r="H99" s="23" t="s">
        <v>127</v>
      </c>
      <c r="I99" s="23" t="s">
        <v>128</v>
      </c>
      <c r="J99" s="23" t="s">
        <v>129</v>
      </c>
      <c r="K99" s="23" t="s">
        <v>130</v>
      </c>
      <c r="L99" s="23" t="s">
        <v>131</v>
      </c>
      <c r="M99" s="23" t="s">
        <v>132</v>
      </c>
    </row>
    <row r="100" spans="1:13" ht="12.75">
      <c r="A100" s="3" t="s">
        <v>16</v>
      </c>
      <c r="B100" s="5" t="e">
        <f>B57/$B$70*$E$70</f>
        <v>#DIV/0!</v>
      </c>
      <c r="C100" s="5" t="e">
        <f>C57/$B$71*$E$71</f>
        <v>#DIV/0!</v>
      </c>
      <c r="D100" s="5" t="e">
        <f>D57/$B$72*$E$72</f>
        <v>#DIV/0!</v>
      </c>
      <c r="E100" s="5" t="e">
        <f>E57/$B$73*$E$73</f>
        <v>#DIV/0!</v>
      </c>
      <c r="F100" s="5" t="e">
        <f>F57/$B$74*$E$74</f>
        <v>#DIV/0!</v>
      </c>
      <c r="G100" s="16" t="e">
        <f>G57/$B$75*$E$75</f>
        <v>#DIV/0!</v>
      </c>
      <c r="H100" s="16" t="e">
        <f>H57/$B$76*$E$76</f>
        <v>#DIV/0!</v>
      </c>
      <c r="I100" s="16" t="e">
        <f>I57/$B$77*$E$77</f>
        <v>#DIV/0!</v>
      </c>
      <c r="J100" s="16" t="e">
        <f>J57/$B$78*$E$78</f>
        <v>#DIV/0!</v>
      </c>
      <c r="K100" s="16" t="e">
        <f>K57/$B$79*$E$79</f>
        <v>#DIV/0!</v>
      </c>
      <c r="L100" s="16" t="e">
        <f>L57/$B$80*$E$80</f>
        <v>#DIV/0!</v>
      </c>
      <c r="M100" s="16" t="e">
        <f>M57/$B$81*$E$81</f>
        <v>#DIV/0!</v>
      </c>
    </row>
    <row r="101" spans="1:13" ht="12.75">
      <c r="A101" s="3" t="s">
        <v>17</v>
      </c>
      <c r="B101" s="5" t="e">
        <f>B58/$B$70*$E$70</f>
        <v>#DIV/0!</v>
      </c>
      <c r="C101" s="5" t="e">
        <f>C58/$B$71*$E$71</f>
        <v>#DIV/0!</v>
      </c>
      <c r="D101" s="5" t="e">
        <f>D58/$B$72*$E$72</f>
        <v>#DIV/0!</v>
      </c>
      <c r="E101" s="5" t="e">
        <f>E58/$B$73*$E$73</f>
        <v>#DIV/0!</v>
      </c>
      <c r="F101" s="5" t="e">
        <f>F58/$B$74*$E$74</f>
        <v>#DIV/0!</v>
      </c>
      <c r="G101" s="16" t="e">
        <f>G58/$B$75*$E$75</f>
        <v>#DIV/0!</v>
      </c>
      <c r="H101" s="16" t="e">
        <f>H58/$B$76*$E$76</f>
        <v>#DIV/0!</v>
      </c>
      <c r="I101" s="16" t="e">
        <f>I58/$B$77*$E$77</f>
        <v>#DIV/0!</v>
      </c>
      <c r="J101" s="16" t="e">
        <f>J58/$B$78*$E$78</f>
        <v>#DIV/0!</v>
      </c>
      <c r="K101" s="16" t="e">
        <f>K58/$B$79*$E$79</f>
        <v>#DIV/0!</v>
      </c>
      <c r="L101" s="16" t="e">
        <f>L58/$B$80*$E$80</f>
        <v>#DIV/0!</v>
      </c>
      <c r="M101" s="16" t="e">
        <f>M58/$B$81*$E$81</f>
        <v>#DIV/0!</v>
      </c>
    </row>
    <row r="102" spans="1:13" ht="12.75">
      <c r="A102" s="3" t="s">
        <v>18</v>
      </c>
      <c r="B102" s="5" t="e">
        <f>B59/$B$70*$E$70</f>
        <v>#DIV/0!</v>
      </c>
      <c r="C102" s="5" t="e">
        <f>C59/$B$71*$E$71</f>
        <v>#DIV/0!</v>
      </c>
      <c r="D102" s="5" t="e">
        <f>D59/$B$72*$E$72</f>
        <v>#DIV/0!</v>
      </c>
      <c r="E102" s="5" t="e">
        <f>E59/$B$73*$E$73</f>
        <v>#DIV/0!</v>
      </c>
      <c r="F102" s="5" t="e">
        <f>F59/$B$74*$E$74</f>
        <v>#DIV/0!</v>
      </c>
      <c r="G102" s="16" t="e">
        <f>G59/$B$75*$E$75</f>
        <v>#DIV/0!</v>
      </c>
      <c r="H102" s="16" t="e">
        <f>H59/$B$76*$E$76</f>
        <v>#DIV/0!</v>
      </c>
      <c r="I102" s="16" t="e">
        <f>I59/$B$77*$E$77</f>
        <v>#DIV/0!</v>
      </c>
      <c r="J102" s="16" t="e">
        <f>J59/$B$78*$E$78</f>
        <v>#DIV/0!</v>
      </c>
      <c r="K102" s="16" t="e">
        <f>K59/$B$79*$E$79</f>
        <v>#DIV/0!</v>
      </c>
      <c r="L102" s="16" t="e">
        <f>L59/$B$80*$E$80</f>
        <v>#DIV/0!</v>
      </c>
      <c r="M102" s="16" t="e">
        <f>M59/$B$81*$E$81</f>
        <v>#DIV/0!</v>
      </c>
    </row>
    <row r="103" spans="1:13" ht="12.75">
      <c r="A103" s="3" t="s">
        <v>19</v>
      </c>
      <c r="B103" s="5" t="e">
        <f aca="true" t="shared" si="17" ref="B103:M103">SUM(B100:B102)</f>
        <v>#DIV/0!</v>
      </c>
      <c r="C103" s="5" t="e">
        <f t="shared" si="17"/>
        <v>#DIV/0!</v>
      </c>
      <c r="D103" s="5" t="e">
        <f t="shared" si="17"/>
        <v>#DIV/0!</v>
      </c>
      <c r="E103" s="5" t="e">
        <f t="shared" si="17"/>
        <v>#DIV/0!</v>
      </c>
      <c r="F103" s="5" t="e">
        <f t="shared" si="17"/>
        <v>#DIV/0!</v>
      </c>
      <c r="G103" s="5" t="e">
        <f t="shared" si="17"/>
        <v>#DIV/0!</v>
      </c>
      <c r="H103" s="5" t="e">
        <f t="shared" si="17"/>
        <v>#DIV/0!</v>
      </c>
      <c r="I103" s="5" t="e">
        <f t="shared" si="17"/>
        <v>#DIV/0!</v>
      </c>
      <c r="J103" s="5" t="e">
        <f t="shared" si="17"/>
        <v>#DIV/0!</v>
      </c>
      <c r="K103" s="5" t="e">
        <f t="shared" si="17"/>
        <v>#DIV/0!</v>
      </c>
      <c r="L103" s="5" t="e">
        <f t="shared" si="17"/>
        <v>#DIV/0!</v>
      </c>
      <c r="M103" s="5" t="e">
        <f t="shared" si="17"/>
        <v>#DIV/0!</v>
      </c>
    </row>
    <row r="106" spans="1:13" ht="76.5">
      <c r="A106" s="25" t="s">
        <v>14</v>
      </c>
      <c r="B106" s="25" t="s">
        <v>133</v>
      </c>
      <c r="C106" s="25" t="s">
        <v>134</v>
      </c>
      <c r="D106" s="25" t="s">
        <v>135</v>
      </c>
      <c r="E106" s="25" t="s">
        <v>136</v>
      </c>
      <c r="F106" s="25" t="s">
        <v>137</v>
      </c>
      <c r="G106" s="25" t="s">
        <v>138</v>
      </c>
      <c r="H106" s="25" t="s">
        <v>139</v>
      </c>
      <c r="I106" s="25" t="s">
        <v>140</v>
      </c>
      <c r="J106" s="25" t="s">
        <v>141</v>
      </c>
      <c r="K106" s="25" t="s">
        <v>142</v>
      </c>
      <c r="L106" s="25" t="s">
        <v>143</v>
      </c>
      <c r="M106" s="25" t="s">
        <v>144</v>
      </c>
    </row>
    <row r="107" spans="1:13" ht="12.75">
      <c r="A107" s="3" t="s">
        <v>16</v>
      </c>
      <c r="B107" s="5" t="e">
        <f>B64/$B$70*$F$70</f>
        <v>#DIV/0!</v>
      </c>
      <c r="C107" s="5" t="e">
        <f>C64/$B$71*$F$71</f>
        <v>#DIV/0!</v>
      </c>
      <c r="D107" s="5" t="e">
        <f>D64/$B$72*$F$72</f>
        <v>#DIV/0!</v>
      </c>
      <c r="E107" s="5" t="e">
        <f>E64/$B$73*$F$73</f>
        <v>#DIV/0!</v>
      </c>
      <c r="F107" s="5" t="e">
        <f>F64/$B$74*$F$74</f>
        <v>#DIV/0!</v>
      </c>
      <c r="G107" s="16" t="e">
        <f>G64/$B$75*$F$75</f>
        <v>#DIV/0!</v>
      </c>
      <c r="H107" s="16" t="e">
        <f>H64/$B$76*$F$76</f>
        <v>#DIV/0!</v>
      </c>
      <c r="I107" s="16" t="e">
        <f>I64/$B$77*$F$77</f>
        <v>#DIV/0!</v>
      </c>
      <c r="J107" s="16" t="e">
        <f>J64/$B$78*$F$78</f>
        <v>#DIV/0!</v>
      </c>
      <c r="K107" s="16" t="e">
        <f>K64/$B$79*$F$79</f>
        <v>#DIV/0!</v>
      </c>
      <c r="L107" s="16" t="e">
        <f>L64/$B$80*$F$80</f>
        <v>#DIV/0!</v>
      </c>
      <c r="M107" s="16" t="e">
        <f>M64/$B$81*$F$81</f>
        <v>#DIV/0!</v>
      </c>
    </row>
    <row r="108" spans="1:13" ht="12.75">
      <c r="A108" s="3" t="s">
        <v>17</v>
      </c>
      <c r="B108" s="5" t="e">
        <f>B65/$B$70*$F$70</f>
        <v>#DIV/0!</v>
      </c>
      <c r="C108" s="5" t="e">
        <f>C65/$B$71*$F$71</f>
        <v>#DIV/0!</v>
      </c>
      <c r="D108" s="5" t="e">
        <f>D65/$B$72*$F$72</f>
        <v>#DIV/0!</v>
      </c>
      <c r="E108" s="5" t="e">
        <f>E65/$B$73*$F$73</f>
        <v>#DIV/0!</v>
      </c>
      <c r="F108" s="5" t="e">
        <f>F65/$B$74*$F$74</f>
        <v>#DIV/0!</v>
      </c>
      <c r="G108" s="16" t="e">
        <f>G65/$B$75*$F$75</f>
        <v>#DIV/0!</v>
      </c>
      <c r="H108" s="16" t="e">
        <f>H65/$B$76*$F$76</f>
        <v>#DIV/0!</v>
      </c>
      <c r="I108" s="16" t="e">
        <f>I65/$B$77*$F$77</f>
        <v>#DIV/0!</v>
      </c>
      <c r="J108" s="16" t="e">
        <f>J65/$B$78*$F$78</f>
        <v>#DIV/0!</v>
      </c>
      <c r="K108" s="16" t="e">
        <f>K65/$B$79*$F$79</f>
        <v>#DIV/0!</v>
      </c>
      <c r="L108" s="16" t="e">
        <f>L65/$B$80*$F$80</f>
        <v>#DIV/0!</v>
      </c>
      <c r="M108" s="16" t="e">
        <f>M65/$B$81*$F$81</f>
        <v>#DIV/0!</v>
      </c>
    </row>
    <row r="109" spans="1:13" ht="12.75">
      <c r="A109" s="3" t="s">
        <v>18</v>
      </c>
      <c r="B109" s="5" t="e">
        <f>B66/$B$70*$F$70</f>
        <v>#DIV/0!</v>
      </c>
      <c r="C109" s="5" t="e">
        <f>C66/$B$71*$F$71</f>
        <v>#DIV/0!</v>
      </c>
      <c r="D109" s="5" t="e">
        <f>D66/$B$72*$F$72</f>
        <v>#DIV/0!</v>
      </c>
      <c r="E109" s="5" t="e">
        <f>E66/$B$73*$F$73</f>
        <v>#DIV/0!</v>
      </c>
      <c r="F109" s="5" t="e">
        <f>F66/$B$74*$F$74</f>
        <v>#DIV/0!</v>
      </c>
      <c r="G109" s="16" t="e">
        <f>G66/$B$75*$F$75</f>
        <v>#DIV/0!</v>
      </c>
      <c r="H109" s="16" t="e">
        <f>H66/$B$76*$F$76</f>
        <v>#DIV/0!</v>
      </c>
      <c r="I109" s="16" t="e">
        <f>I66/$B$77*$F$77</f>
        <v>#DIV/0!</v>
      </c>
      <c r="J109" s="16" t="e">
        <f>J66/$B$78*$F$78</f>
        <v>#DIV/0!</v>
      </c>
      <c r="K109" s="16" t="e">
        <f>K66/$B$79*$F$79</f>
        <v>#DIV/0!</v>
      </c>
      <c r="L109" s="16" t="e">
        <f>L66/$B$80*$F$80</f>
        <v>#DIV/0!</v>
      </c>
      <c r="M109" s="16" t="e">
        <f>M66/$B$81*$F$81</f>
        <v>#DIV/0!</v>
      </c>
    </row>
    <row r="110" spans="1:13" ht="12.75">
      <c r="A110" s="3" t="s">
        <v>19</v>
      </c>
      <c r="B110" s="5" t="e">
        <f aca="true" t="shared" si="18" ref="B110:M110">SUM(B107:B109)</f>
        <v>#DIV/0!</v>
      </c>
      <c r="C110" s="5" t="e">
        <f t="shared" si="18"/>
        <v>#DIV/0!</v>
      </c>
      <c r="D110" s="5" t="e">
        <f t="shared" si="18"/>
        <v>#DIV/0!</v>
      </c>
      <c r="E110" s="5" t="e">
        <f t="shared" si="18"/>
        <v>#DIV/0!</v>
      </c>
      <c r="F110" s="5" t="e">
        <f t="shared" si="18"/>
        <v>#DIV/0!</v>
      </c>
      <c r="G110" s="5" t="e">
        <f t="shared" si="18"/>
        <v>#DIV/0!</v>
      </c>
      <c r="H110" s="5" t="e">
        <f t="shared" si="18"/>
        <v>#DIV/0!</v>
      </c>
      <c r="I110" s="5" t="e">
        <f t="shared" si="18"/>
        <v>#DIV/0!</v>
      </c>
      <c r="J110" s="5" t="e">
        <f t="shared" si="18"/>
        <v>#DIV/0!</v>
      </c>
      <c r="K110" s="5" t="e">
        <f t="shared" si="18"/>
        <v>#DIV/0!</v>
      </c>
      <c r="L110" s="5" t="e">
        <f t="shared" si="18"/>
        <v>#DIV/0!</v>
      </c>
      <c r="M110" s="5" t="e">
        <f t="shared" si="18"/>
        <v>#DIV/0!</v>
      </c>
    </row>
  </sheetData>
  <sheetProtection password="C91F" sheet="1" objects="1" scenarios="1"/>
  <mergeCells count="50">
    <mergeCell ref="C13:D13"/>
    <mergeCell ref="A1:I2"/>
    <mergeCell ref="C10:D10"/>
    <mergeCell ref="E10:F10"/>
    <mergeCell ref="A12:D12"/>
    <mergeCell ref="A83:H85"/>
    <mergeCell ref="A4:C5"/>
    <mergeCell ref="D4:E5"/>
    <mergeCell ref="A7:D7"/>
    <mergeCell ref="A8:B8"/>
    <mergeCell ref="A9:B9"/>
    <mergeCell ref="C8:D8"/>
    <mergeCell ref="C9:D9"/>
    <mergeCell ref="A10:B10"/>
    <mergeCell ref="A13:B13"/>
    <mergeCell ref="M38:M43"/>
    <mergeCell ref="C14:D14"/>
    <mergeCell ref="A15:B15"/>
    <mergeCell ref="C15:D15"/>
    <mergeCell ref="A35:F37"/>
    <mergeCell ref="A14:B14"/>
    <mergeCell ref="I38:I43"/>
    <mergeCell ref="K38:K43"/>
    <mergeCell ref="J38:J43"/>
    <mergeCell ref="L38:L43"/>
    <mergeCell ref="E38:E43"/>
    <mergeCell ref="G38:G43"/>
    <mergeCell ref="F38:F43"/>
    <mergeCell ref="H38:H43"/>
    <mergeCell ref="A38:A43"/>
    <mergeCell ref="C38:C43"/>
    <mergeCell ref="D38:D43"/>
    <mergeCell ref="B38:B43"/>
    <mergeCell ref="A23:B23"/>
    <mergeCell ref="C23:D23"/>
    <mergeCell ref="A17:D17"/>
    <mergeCell ref="A18:B18"/>
    <mergeCell ref="C18:D18"/>
    <mergeCell ref="A19:B19"/>
    <mergeCell ref="C19:D19"/>
    <mergeCell ref="E15:F15"/>
    <mergeCell ref="E20:F20"/>
    <mergeCell ref="E25:F25"/>
    <mergeCell ref="A24:B24"/>
    <mergeCell ref="C24:D24"/>
    <mergeCell ref="A25:B25"/>
    <mergeCell ref="C25:D25"/>
    <mergeCell ref="A20:B20"/>
    <mergeCell ref="C20:D20"/>
    <mergeCell ref="A22:D22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Cook</dc:creator>
  <cp:keywords/>
  <dc:description/>
  <cp:lastModifiedBy>jfuller</cp:lastModifiedBy>
  <cp:lastPrinted>2004-02-03T21:59:55Z</cp:lastPrinted>
  <dcterms:created xsi:type="dcterms:W3CDTF">2004-01-22T20:12:50Z</dcterms:created>
  <dcterms:modified xsi:type="dcterms:W3CDTF">2006-10-17T20:00:07Z</dcterms:modified>
  <cp:category/>
  <cp:version/>
  <cp:contentType/>
  <cp:contentStatus/>
</cp:coreProperties>
</file>