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ingov-my.sharepoint.com/personal/cmoore_doe_in_gov/Documents/Food Distribution Program/"/>
    </mc:Choice>
  </mc:AlternateContent>
  <xr:revisionPtr revIDLastSave="24" documentId="8_{1B91BFC3-50F8-4295-B2B0-AB14E3A0C80C}" xr6:coauthVersionLast="47" xr6:coauthVersionMax="47" xr10:uidLastSave="{FC165185-30A3-429E-A0F6-26DDCDDAAF19}"/>
  <bookViews>
    <workbookView xWindow="-120" yWindow="-120" windowWidth="29040" windowHeight="15720" tabRatio="839" activeTab="5" xr2:uid="{57DD47BE-2C22-4F28-A469-FD412556561D}"/>
  </bookViews>
  <sheets>
    <sheet name="Instructions and Step 1" sheetId="1" r:id="rId1"/>
    <sheet name="Step 2- Direct Delivered (BB)" sheetId="2" r:id="rId2"/>
    <sheet name="Step 3 Processors" sheetId="3" r:id="rId3"/>
    <sheet name="Step 4 - DoD Fresh Funds" sheetId="4" r:id="rId4"/>
    <sheet name="5 Excess Inventory  Explanation" sheetId="6" r:id="rId5"/>
    <sheet name="Step 6-Signature Page" sheetId="7" r:id="rId6"/>
  </sheets>
  <definedNames>
    <definedName name="_xlnm.Print_Area" localSheetId="4">'5 Excess Inventory  Explanation'!$A$1:$K$22</definedName>
    <definedName name="_xlnm.Print_Area" localSheetId="0">'Instructions and Step 1'!$A$1:$O$38</definedName>
    <definedName name="_xlnm.Print_Area" localSheetId="1">'Step 2- Direct Delivered (BB)'!$A$1:$R$53</definedName>
    <definedName name="_xlnm.Print_Area" localSheetId="3">'Step 4 - DoD Fresh Funds'!$A$1:$O$23</definedName>
    <definedName name="_xlnm.Print_Area" localSheetId="5">'Step 6-Signature Page'!$A$1:$K$23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3" l="1"/>
  <c r="J16" i="3"/>
  <c r="J17" i="3"/>
  <c r="J18" i="3"/>
  <c r="J19" i="3"/>
  <c r="J20" i="3"/>
  <c r="J21" i="3"/>
  <c r="J22" i="3"/>
  <c r="J23" i="3"/>
  <c r="J24" i="3"/>
  <c r="J25" i="3"/>
  <c r="J26" i="3"/>
  <c r="J27" i="3"/>
  <c r="J28" i="3"/>
  <c r="J29" i="3"/>
  <c r="J30" i="3"/>
  <c r="J31" i="3"/>
  <c r="J32" i="3"/>
  <c r="J33" i="3"/>
  <c r="J34" i="3"/>
  <c r="J35" i="3"/>
  <c r="J36" i="3"/>
  <c r="J37" i="3"/>
  <c r="J38" i="3"/>
  <c r="J39" i="3"/>
  <c r="J40" i="3"/>
  <c r="H14" i="3"/>
  <c r="J14" i="3" s="1"/>
  <c r="H15" i="3"/>
  <c r="H16" i="3"/>
  <c r="H17" i="3"/>
  <c r="H18" i="3"/>
  <c r="H19" i="3"/>
  <c r="H20" i="3"/>
  <c r="H21" i="3"/>
  <c r="H22" i="3"/>
  <c r="H23" i="3"/>
  <c r="H24" i="3"/>
  <c r="H25" i="3"/>
  <c r="H26" i="3"/>
  <c r="H27" i="3"/>
  <c r="H28" i="3"/>
  <c r="H29" i="3"/>
  <c r="H30" i="3"/>
  <c r="H31" i="3"/>
  <c r="H32" i="3"/>
  <c r="H33" i="3"/>
  <c r="H34" i="3"/>
  <c r="H35" i="3"/>
  <c r="H36" i="3"/>
  <c r="H37" i="3"/>
  <c r="H38" i="3"/>
  <c r="H39" i="3"/>
  <c r="H40" i="3"/>
  <c r="H13" i="3"/>
  <c r="J13" i="3" s="1"/>
  <c r="K13" i="3" l="1"/>
  <c r="N4" i="4"/>
  <c r="O4" i="4" s="1"/>
  <c r="K31" i="3" l="1"/>
  <c r="P53" i="2"/>
  <c r="R53" i="2" s="1"/>
  <c r="P51" i="2"/>
  <c r="R51" i="2" s="1"/>
  <c r="Q51" i="2"/>
  <c r="P52" i="2"/>
  <c r="Q52" i="2"/>
  <c r="R52" i="2"/>
  <c r="Q53" i="2"/>
  <c r="K14" i="3"/>
  <c r="K15" i="3"/>
  <c r="K17" i="3"/>
  <c r="K18" i="3"/>
  <c r="K19" i="3"/>
  <c r="K20" i="3"/>
  <c r="K21" i="3"/>
  <c r="K22" i="3"/>
  <c r="K23" i="3"/>
  <c r="K24" i="3"/>
  <c r="K25" i="3"/>
  <c r="K26" i="3"/>
  <c r="K27" i="3"/>
  <c r="K28" i="3"/>
  <c r="K29" i="3"/>
  <c r="K30" i="3"/>
  <c r="K32" i="3"/>
  <c r="K33" i="3"/>
  <c r="K34" i="3"/>
  <c r="K35" i="3"/>
  <c r="K36" i="3"/>
  <c r="K37" i="3"/>
  <c r="K38" i="3"/>
  <c r="K39" i="3"/>
  <c r="K40" i="3"/>
  <c r="K16" i="3"/>
  <c r="R6" i="2"/>
  <c r="R7" i="2"/>
  <c r="R8" i="2"/>
  <c r="R9" i="2"/>
  <c r="R12" i="2"/>
  <c r="R13"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P6" i="2"/>
  <c r="P7" i="2"/>
  <c r="P8" i="2"/>
  <c r="P9" i="2"/>
  <c r="P10" i="2"/>
  <c r="R10" i="2" s="1"/>
  <c r="P11" i="2"/>
  <c r="R11" i="2" s="1"/>
  <c r="P12" i="2"/>
  <c r="P13" i="2"/>
  <c r="P14" i="2"/>
  <c r="R14" i="2" s="1"/>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 i="2"/>
  <c r="P5" i="2"/>
  <c r="R5" i="2" s="1"/>
</calcChain>
</file>

<file path=xl/sharedStrings.xml><?xml version="1.0" encoding="utf-8"?>
<sst xmlns="http://schemas.openxmlformats.org/spreadsheetml/2006/main" count="134" uniqueCount="132">
  <si>
    <t>Product Description</t>
  </si>
  <si>
    <t>Turkey Roasts (A537)</t>
  </si>
  <si>
    <t>Beef Crumbles</t>
  </si>
  <si>
    <t>Beef 40 (A608)</t>
  </si>
  <si>
    <t>Ham Frz Slc (A726)</t>
  </si>
  <si>
    <t>Apple Slices (A345)</t>
  </si>
  <si>
    <t>Fruit Mix 10 (A470)</t>
  </si>
  <si>
    <t>Peaches Cling Slc (A408)</t>
  </si>
  <si>
    <t>Peaches Cling Dice (A409)</t>
  </si>
  <si>
    <t>Pears Slc (A433)</t>
  </si>
  <si>
    <t>Pears Dice (A434)</t>
  </si>
  <si>
    <t>Peaches Cup 4.4 (A416)</t>
  </si>
  <si>
    <t>Blueberries Wild (A366)</t>
  </si>
  <si>
    <t>Strawberry Cup 4.5 (A417)</t>
  </si>
  <si>
    <t>Apple Slices Frz (A346)</t>
  </si>
  <si>
    <t>APRICOT CUP FRZ (A449)</t>
  </si>
  <si>
    <t>Raisins 144 (A504)</t>
  </si>
  <si>
    <t>Beans Green 10 (A061)</t>
  </si>
  <si>
    <t>Carrots 10 (A100)</t>
  </si>
  <si>
    <t>Corn Lqd 10 (A110)</t>
  </si>
  <si>
    <t>Salsa (A237)</t>
  </si>
  <si>
    <t>Corn Frz (A130)</t>
  </si>
  <si>
    <t>Peas Frz (A160)</t>
  </si>
  <si>
    <t>Beans Green Frz (A070)</t>
  </si>
  <si>
    <t>Frz. Sliced Carrots</t>
  </si>
  <si>
    <t>Potatoes Wedges (A174)</t>
  </si>
  <si>
    <t>Potatoes Oven (A210)</t>
  </si>
  <si>
    <t>Beans Refried (A085)</t>
  </si>
  <si>
    <t>Beans Veg 10 (A091)</t>
  </si>
  <si>
    <t>Pb Smth 5 (B473)</t>
  </si>
  <si>
    <t>Applesauce Cups</t>
  </si>
  <si>
    <t>Frz Broccoli</t>
  </si>
  <si>
    <t>Applesauce 10</t>
  </si>
  <si>
    <t>Sweet Potato Fries</t>
  </si>
  <si>
    <t>Pork, Pulled</t>
  </si>
  <si>
    <t>Mixed Berry Frz Cup</t>
  </si>
  <si>
    <t>STRAWBERRY SLCS UNSW</t>
  </si>
  <si>
    <t>Mixed Vegetable, Frz</t>
  </si>
  <si>
    <t>Apple Juice Cup</t>
  </si>
  <si>
    <t>Turkey, Deli Sliced</t>
  </si>
  <si>
    <t>Chicken, Pulled</t>
  </si>
  <si>
    <t>Strawberry Whole UNSW</t>
  </si>
  <si>
    <t xml:space="preserve">Ched Rd Ft Shd Y 6/5 </t>
  </si>
  <si>
    <t>Mozz Lmps Sd 30</t>
  </si>
  <si>
    <t xml:space="preserve">Cheese Blend Slc </t>
  </si>
  <si>
    <t xml:space="preserve">Chix Diced </t>
  </si>
  <si>
    <t xml:space="preserve">Chix Fajita </t>
  </si>
  <si>
    <t>Estimated Cost per Case</t>
  </si>
  <si>
    <t>March # of cases</t>
  </si>
  <si>
    <t>April # of cases</t>
  </si>
  <si>
    <t>June  # of cases</t>
  </si>
  <si>
    <t>July # of cases</t>
  </si>
  <si>
    <t>August  # of cases</t>
  </si>
  <si>
    <t>September # of cases</t>
  </si>
  <si>
    <t>October # of cases</t>
  </si>
  <si>
    <t>November # of cases</t>
  </si>
  <si>
    <t>December  # of cases</t>
  </si>
  <si>
    <t>Total cases for Year</t>
  </si>
  <si>
    <t>Product Code</t>
  </si>
  <si>
    <t>100036P</t>
  </si>
  <si>
    <t>Cheese Blend SLC</t>
  </si>
  <si>
    <t>100212P</t>
  </si>
  <si>
    <t>Fruit, Mixed 10</t>
  </si>
  <si>
    <t>100220P</t>
  </si>
  <si>
    <t>Diced Peaches</t>
  </si>
  <si>
    <t>100225P</t>
  </si>
  <si>
    <t>Diced Pears</t>
  </si>
  <si>
    <t>100299P</t>
  </si>
  <si>
    <t>Cherries, Dried</t>
  </si>
  <si>
    <t>100360P</t>
  </si>
  <si>
    <t>Beans, Garbanzo</t>
  </si>
  <si>
    <t>Bhw Hrth Bulk Unbl</t>
  </si>
  <si>
    <t>Bread Flour Bulk</t>
  </si>
  <si>
    <t>Bulk Apples Process</t>
  </si>
  <si>
    <t>Cheddar Yellow Block</t>
  </si>
  <si>
    <t>Dry Pinto Beans Tote</t>
  </si>
  <si>
    <t>Frz. Pollack</t>
  </si>
  <si>
    <t>Peanuts Raw Bulk</t>
  </si>
  <si>
    <t>110860P</t>
  </si>
  <si>
    <t>Strawberry Slcs IQF</t>
  </si>
  <si>
    <t xml:space="preserve">Eggs Whole Bulk </t>
  </si>
  <si>
    <t xml:space="preserve">Chix Chill Lg </t>
  </si>
  <si>
    <t>Chix Legs Chill</t>
  </si>
  <si>
    <t>Turkey Bulk</t>
  </si>
  <si>
    <t xml:space="preserve">Beef Blk Coarse </t>
  </si>
  <si>
    <t xml:space="preserve">Beef Special </t>
  </si>
  <si>
    <t>Boneless Picnic</t>
  </si>
  <si>
    <t xml:space="preserve">PASTE TOTES </t>
  </si>
  <si>
    <t xml:space="preserve">Potatoes Bulk Frz </t>
  </si>
  <si>
    <t xml:space="preserve">Turkey Thighs Bulk </t>
  </si>
  <si>
    <t xml:space="preserve">SWT Potato Bulk </t>
  </si>
  <si>
    <t xml:space="preserve">Potatoes Bulk Dehy </t>
  </si>
  <si>
    <t xml:space="preserve">Cheese Barrel 500 </t>
  </si>
  <si>
    <t xml:space="preserve">Mozzarella Unfrz </t>
  </si>
  <si>
    <t>Approved Processor Name</t>
  </si>
  <si>
    <t>Number of Pounds Used</t>
  </si>
  <si>
    <t>How Procured?</t>
  </si>
  <si>
    <t>Total Pounds Remaining</t>
  </si>
  <si>
    <t>Number of Pounds Added/Deposited</t>
  </si>
  <si>
    <t>Estimated Cost Per Pound</t>
  </si>
  <si>
    <t>Total Entitlement/USDA Foods Value (Multiply Column C by Column P)</t>
  </si>
  <si>
    <t>USDA Foods for Processing Entitlement Value</t>
  </si>
  <si>
    <t>What dollar amount of funds did your school allocate?</t>
  </si>
  <si>
    <t>Did your SFA allocate funds to DoD? Enter Yes or No</t>
  </si>
  <si>
    <t>Has your SFA placed any orders in FFAVORS ?</t>
  </si>
  <si>
    <t>What is your SFA's current balance in FFAVORS?</t>
  </si>
  <si>
    <t>January # of cases</t>
  </si>
  <si>
    <t>February  # of cases</t>
  </si>
  <si>
    <t>May # of cases</t>
  </si>
  <si>
    <t>Total cases currently in inventory. Column D minus O</t>
  </si>
  <si>
    <t>How much have you spent so far?</t>
  </si>
  <si>
    <t>Turkey Roast Deli</t>
  </si>
  <si>
    <t>Ham Frz Dice</t>
  </si>
  <si>
    <t>Chicken Fillet Unbreaded Frz</t>
  </si>
  <si>
    <t>If no orders have been placed, what is your SFAs plan for placing orders?</t>
  </si>
  <si>
    <t>July dollar amount utilized</t>
  </si>
  <si>
    <t>August dollar amount utilized</t>
  </si>
  <si>
    <t>September dollar amount utilized</t>
  </si>
  <si>
    <t>October dollar amount utilized</t>
  </si>
  <si>
    <t>November dollar amount utilized</t>
  </si>
  <si>
    <t>January dollar amount utilized</t>
  </si>
  <si>
    <t>February dollar amount utilized</t>
  </si>
  <si>
    <t>March dollar amount utilized</t>
  </si>
  <si>
    <t>April dollar amount utilized</t>
  </si>
  <si>
    <t>May dollar amount utilized</t>
  </si>
  <si>
    <t>June dollar amount utilized</t>
  </si>
  <si>
    <t>Annual dollar amount utilized</t>
  </si>
  <si>
    <t>Percentage of allotment utilized</t>
  </si>
  <si>
    <t>Carryover Pounds from Last School Year (if applicable)</t>
  </si>
  <si>
    <t>Beginning of year dollar amount allocation</t>
  </si>
  <si>
    <t>December dollar amount utilized</t>
  </si>
  <si>
    <t>Beginning Pounds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</si>
</sst>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6" x14ac:knownFonts="1">
    <font>
      <sz val="11"/>
      <color theme="1"/>
      <name val="Aptos Narrow"/>
      <family val="2"/>
      <scheme val="minor"/>
    </font>
    <font>
      <sz val="11"/>
      <color theme="1"/>
      <name val="Aptos Narrow"/>
      <family val="2"/>
      <scheme val="minor"/>
    </font>
    <font>
      <sz val="10"/>
      <color rgb="FF000000"/>
      <name val="Arial"/>
      <family val="2"/>
    </font>
    <font>
      <sz val="11"/>
      <color theme="1"/>
      <name val="Aptos Display"/>
      <family val="2"/>
      <scheme val="major"/>
    </font>
    <font>
      <b/>
      <sz val="10"/>
      <color rgb="FFFFFFFF"/>
      <name val="Arial"/>
      <family val="2"/>
    </font>
    <font>
      <b/>
      <sz val="11"/>
      <color theme="1"/>
      <name val="Aptos Narrow"/>
      <family val="2"/>
      <scheme val="minor"/>
    </font>
  </fonts>
  <fills count="8">
    <fill>
      <patternFill patternType="none"/>
    </fill>
    <fill>
      <patternFill patternType="gray125"/>
    </fill>
    <fill>
      <patternFill patternType="solid">
        <fgColor rgb="FF63AA52"/>
        <bgColor indexed="64"/>
      </patternFill>
    </fill>
    <fill>
      <patternFill patternType="solid">
        <fgColor rgb="FFFFFFFF"/>
        <bgColor indexed="64"/>
      </patternFill>
    </fill>
    <fill>
      <patternFill patternType="solid">
        <fgColor rgb="FFC9E2C2"/>
        <bgColor indexed="64"/>
      </patternFill>
    </fill>
    <fill>
      <patternFill patternType="solid">
        <fgColor theme="3" tint="0.749992370372631"/>
        <bgColor indexed="64"/>
      </patternFill>
    </fill>
    <fill>
      <patternFill patternType="solid">
        <fgColor rgb="FFA6C9EC"/>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29">
    <xf numFmtId="0" fontId="0" fillId="0" borderId="0" xfId="0"/>
    <xf numFmtId="0" fontId="5" fillId="0" borderId="0" xfId="0" applyFont="1"/>
    <xf numFmtId="0" fontId="4" fillId="2" borderId="0" xfId="0" applyFont="1" applyFill="1" applyAlignment="1">
      <alignment horizontal="center" vertical="center" wrapText="1"/>
    </xf>
    <xf numFmtId="0" fontId="0" fillId="4" borderId="0" xfId="0" applyFill="1" applyProtection="1">
      <protection locked="0"/>
    </xf>
    <xf numFmtId="44" fontId="0" fillId="4" borderId="0" xfId="0" applyNumberFormat="1" applyFill="1" applyAlignment="1" applyProtection="1">
      <alignment horizontal="center"/>
      <protection locked="0"/>
    </xf>
    <xf numFmtId="44" fontId="0" fillId="4" borderId="0" xfId="0" applyNumberFormat="1" applyFill="1" applyAlignment="1">
      <alignment horizontal="center"/>
    </xf>
    <xf numFmtId="10" fontId="0" fillId="4" borderId="0" xfId="0" applyNumberFormat="1" applyFill="1" applyAlignment="1">
      <alignment horizontal="center"/>
    </xf>
    <xf numFmtId="0" fontId="2" fillId="0" borderId="0" xfId="0" applyFont="1" applyAlignment="1">
      <alignment horizontal="left" vertical="center"/>
    </xf>
    <xf numFmtId="8" fontId="2" fillId="6" borderId="0" xfId="0" applyNumberFormat="1" applyFont="1" applyFill="1" applyAlignment="1">
      <alignment horizontal="center" vertical="center"/>
    </xf>
    <xf numFmtId="0" fontId="0" fillId="0" borderId="0" xfId="0" applyProtection="1">
      <protection locked="0"/>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8" fontId="0" fillId="0" borderId="0" xfId="0" applyNumberFormat="1"/>
    <xf numFmtId="0" fontId="2" fillId="4" borderId="0" xfId="0" applyFont="1" applyFill="1" applyAlignment="1">
      <alignment horizontal="left" vertical="center"/>
    </xf>
    <xf numFmtId="0" fontId="0" fillId="4" borderId="0" xfId="0" applyFill="1" applyAlignment="1" applyProtection="1">
      <alignment horizontal="center"/>
      <protection locked="0"/>
    </xf>
    <xf numFmtId="0" fontId="0" fillId="4" borderId="0" xfId="0" applyFill="1" applyAlignment="1" applyProtection="1">
      <alignment horizontal="center" vertical="center"/>
      <protection locked="0"/>
    </xf>
    <xf numFmtId="0" fontId="0" fillId="4" borderId="0" xfId="0" applyFill="1" applyAlignment="1">
      <alignment horizontal="center" vertical="center"/>
    </xf>
    <xf numFmtId="8" fontId="0" fillId="4" borderId="0" xfId="0" applyNumberFormat="1" applyFill="1"/>
    <xf numFmtId="0" fontId="2" fillId="3" borderId="0" xfId="0" applyFont="1" applyFill="1" applyAlignment="1">
      <alignment horizontal="left" vertical="center"/>
    </xf>
    <xf numFmtId="164" fontId="3" fillId="5" borderId="0" xfId="1" applyNumberFormat="1" applyFont="1" applyFill="1" applyBorder="1" applyAlignment="1">
      <alignment horizontal="center" vertical="top"/>
    </xf>
    <xf numFmtId="164" fontId="0" fillId="0" borderId="0" xfId="0" applyNumberFormat="1"/>
    <xf numFmtId="0" fontId="2" fillId="7" borderId="0" xfId="0" applyFont="1" applyFill="1" applyAlignment="1">
      <alignment horizontal="left" vertical="center"/>
    </xf>
    <xf numFmtId="0" fontId="0" fillId="4" borderId="0" xfId="0" applyFill="1"/>
    <xf numFmtId="164" fontId="0" fillId="4" borderId="0" xfId="0" applyNumberFormat="1" applyFill="1"/>
    <xf numFmtId="0" fontId="0" fillId="4" borderId="0" xfId="0" applyFill="1" applyProtection="1">
      <protection locked="0"/>
    </xf>
    <xf numFmtId="0" fontId="4" fillId="2" borderId="0" xfId="0" applyFont="1" applyFill="1" applyAlignment="1">
      <alignment horizontal="center" vertical="center" wrapText="1"/>
    </xf>
    <xf numFmtId="0" fontId="0" fillId="0" borderId="0" xfId="0" applyAlignment="1">
      <alignment horizontal="center" vertical="center" wrapText="1"/>
    </xf>
    <xf numFmtId="0" fontId="0" fillId="0" borderId="0" xfId="0"/>
  </cellXfs>
  <cellStyles count="2">
    <cellStyle name="Currency" xfId="1" builtinId="4"/>
    <cellStyle name="Normal" xfId="0" builtinId="0"/>
  </cellStyles>
  <dxfs count="0"/>
  <tableStyles count="0" defaultTableStyle="TableStyleMedium2" defaultPivotStyle="PivotStyleLight16"/>
  <colors>
    <mruColors>
      <color rgb="FFC9E2C2"/>
      <color rgb="FFA6C9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7620</xdr:colOff>
      <xdr:row>1</xdr:row>
      <xdr:rowOff>152399</xdr:rowOff>
    </xdr:to>
    <xdr:sp macro="" textlink="">
      <xdr:nvSpPr>
        <xdr:cNvPr id="2" name="Text Box 2">
          <a:extLst>
            <a:ext uri="{FF2B5EF4-FFF2-40B4-BE49-F238E27FC236}">
              <a16:creationId xmlns:a16="http://schemas.microsoft.com/office/drawing/2014/main" id="{9E061AF9-7721-61D9-CE17-F791C02C8AEF}"/>
            </a:ext>
          </a:extLst>
        </xdr:cNvPr>
        <xdr:cNvSpPr txBox="1">
          <a:spLocks noChangeArrowheads="1"/>
        </xdr:cNvSpPr>
      </xdr:nvSpPr>
      <xdr:spPr bwMode="auto">
        <a:xfrm>
          <a:off x="0" y="0"/>
          <a:ext cx="9151620" cy="335279"/>
        </a:xfrm>
        <a:prstGeom prst="rect">
          <a:avLst/>
        </a:prstGeom>
        <a:solidFill>
          <a:srgbClr val="00B0F0"/>
        </a:solidFill>
        <a:ln w="9525">
          <a:solidFill>
            <a:srgbClr val="000000"/>
          </a:solidFill>
          <a:miter lim="800000"/>
          <a:headEnd/>
          <a:tailEnd/>
        </a:ln>
      </xdr:spPr>
      <xdr:txBody>
        <a:bodyPr rot="0" vert="horz" wrap="square" lIns="91440" tIns="45720" rIns="91440" bIns="45720" anchor="t" anchorCtr="0">
          <a:noAutofit/>
        </a:bodyPr>
        <a:lstStyle/>
        <a:p>
          <a:pPr marL="0" marR="0" algn="ctr">
            <a:lnSpc>
              <a:spcPct val="107000"/>
            </a:lnSpc>
            <a:spcAft>
              <a:spcPts val="800"/>
            </a:spcAft>
            <a:buNone/>
          </a:pPr>
          <a:r>
            <a:rPr lang="en-US" sz="1400" b="1" kern="100">
              <a:solidFill>
                <a:srgbClr val="FFFFFF"/>
              </a:solidFill>
              <a:effectLst/>
              <a:latin typeface="Aptos" panose="020B0004020202020204" pitchFamily="34" charset="0"/>
              <a:ea typeface="Calibri" panose="020F0502020204030204" pitchFamily="34" charset="0"/>
              <a:cs typeface="Times New Roman" panose="02020603050405020304" pitchFamily="18" charset="0"/>
            </a:rPr>
            <a:t>REQUIREMENTS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1</xdr:row>
      <xdr:rowOff>142480</xdr:rowOff>
    </xdr:from>
    <xdr:to>
      <xdr:col>15</xdr:col>
      <xdr:colOff>9524</xdr:colOff>
      <xdr:row>7</xdr:row>
      <xdr:rowOff>142875</xdr:rowOff>
    </xdr:to>
    <xdr:sp macro="" textlink="">
      <xdr:nvSpPr>
        <xdr:cNvPr id="3" name="Text Box 2">
          <a:extLst>
            <a:ext uri="{FF2B5EF4-FFF2-40B4-BE49-F238E27FC236}">
              <a16:creationId xmlns:a16="http://schemas.microsoft.com/office/drawing/2014/main" id="{8EC40E05-8E0F-B495-FE06-EFE9740A7A4C}"/>
            </a:ext>
          </a:extLst>
        </xdr:cNvPr>
        <xdr:cNvSpPr txBox="1">
          <a:spLocks noChangeArrowheads="1"/>
        </xdr:cNvSpPr>
      </xdr:nvSpPr>
      <xdr:spPr bwMode="auto">
        <a:xfrm>
          <a:off x="0" y="323455"/>
          <a:ext cx="9153524" cy="1086245"/>
        </a:xfrm>
        <a:prstGeom prst="rect">
          <a:avLst/>
        </a:prstGeom>
        <a:solidFill>
          <a:srgbClr val="FFFFFF"/>
        </a:solidFill>
        <a:ln w="9525">
          <a:solidFill>
            <a:schemeClr val="tx1"/>
          </a:solidFill>
          <a:miter lim="800000"/>
          <a:headEnd/>
          <a:tailEnd/>
        </a:ln>
      </xdr:spPr>
      <xdr:txBody>
        <a:bodyPr rot="0" vert="horz" wrap="square" lIns="91440" tIns="45720" rIns="91440" bIns="45720" anchor="t" anchorCtr="0">
          <a:noAutofit/>
        </a:bodyPr>
        <a:lstStyle/>
        <a:p>
          <a:pPr marL="0" marR="0">
            <a:lnSpc>
              <a:spcPct val="107000"/>
            </a:lnSpc>
            <a:spcAft>
              <a:spcPts val="800"/>
            </a:spcAft>
            <a:buNone/>
          </a:pPr>
          <a:r>
            <a:rPr lang="en-US" sz="1200" kern="100">
              <a:effectLst/>
              <a:latin typeface="Aptos" panose="020B0004020202020204" pitchFamily="34" charset="0"/>
              <a:ea typeface="Calibri" panose="020F0502020204030204" pitchFamily="34" charset="0"/>
              <a:cs typeface="Calibri" panose="020F0502020204030204" pitchFamily="34" charset="0"/>
            </a:rPr>
            <a:t>Federal regulations (7 CFR 250.51) require a food service management company to provide full credits to the school food authority (SFA) for the value of USDA Foods received at the warehouse or processor during the contract year. This form is completed by the SFA to ensure that the SFA has fully received credits. It is required that SFAs complete this form monthly for solid procurement records and good inventory management. This form may be requested during procurement reviews, audits or contract renewals.</a:t>
          </a:r>
          <a:endParaRPr lang="en-US" sz="1200" kern="100">
            <a:effectLst/>
            <a:latin typeface="Aptos" panose="020B0004020202020204" pitchFamily="34" charset="0"/>
            <a:ea typeface="Calibri" panose="020F0502020204030204" pitchFamily="34" charset="0"/>
            <a:cs typeface="Times New Roman" panose="02020603050405020304" pitchFamily="18" charset="0"/>
          </a:endParaRPr>
        </a:p>
        <a:p>
          <a:pPr marL="0" marR="0">
            <a:lnSpc>
              <a:spcPct val="107000"/>
            </a:lnSpc>
            <a:spcAft>
              <a:spcPts val="800"/>
            </a:spcAft>
            <a:buNone/>
          </a:pPr>
          <a:r>
            <a:rPr lang="en-US" sz="1100" kern="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xdr:from>
      <xdr:col>0</xdr:col>
      <xdr:colOff>1</xdr:colOff>
      <xdr:row>7</xdr:row>
      <xdr:rowOff>152400</xdr:rowOff>
    </xdr:from>
    <xdr:to>
      <xdr:col>15</xdr:col>
      <xdr:colOff>6626</xdr:colOff>
      <xdr:row>10</xdr:row>
      <xdr:rowOff>35169</xdr:rowOff>
    </xdr:to>
    <xdr:sp macro="" textlink="">
      <xdr:nvSpPr>
        <xdr:cNvPr id="4" name="Text Box 2">
          <a:extLst>
            <a:ext uri="{FF2B5EF4-FFF2-40B4-BE49-F238E27FC236}">
              <a16:creationId xmlns:a16="http://schemas.microsoft.com/office/drawing/2014/main" id="{18190E49-E0EA-BB9E-6D29-05DAD8BF4AC5}"/>
            </a:ext>
          </a:extLst>
        </xdr:cNvPr>
        <xdr:cNvSpPr txBox="1">
          <a:spLocks noChangeArrowheads="1"/>
        </xdr:cNvSpPr>
      </xdr:nvSpPr>
      <xdr:spPr bwMode="auto">
        <a:xfrm>
          <a:off x="1" y="1451113"/>
          <a:ext cx="9150625" cy="439360"/>
        </a:xfrm>
        <a:prstGeom prst="rect">
          <a:avLst/>
        </a:prstGeom>
        <a:solidFill>
          <a:srgbClr val="00B0F0"/>
        </a:solidFill>
        <a:ln w="9525">
          <a:solidFill>
            <a:srgbClr val="000000"/>
          </a:solidFill>
          <a:miter lim="800000"/>
          <a:headEnd/>
          <a:tailEnd/>
        </a:ln>
      </xdr:spPr>
      <xdr:txBody>
        <a:bodyPr rot="0" vert="horz" wrap="square" lIns="91440" tIns="45720" rIns="91440" bIns="45720" anchor="t" anchorCtr="0">
          <a:noAutofit/>
        </a:bodyPr>
        <a:lstStyle/>
        <a:p>
          <a:pPr marL="0" marR="0" algn="ctr">
            <a:lnSpc>
              <a:spcPct val="107000"/>
            </a:lnSpc>
            <a:spcAft>
              <a:spcPts val="800"/>
            </a:spcAft>
            <a:buNone/>
          </a:pPr>
          <a:r>
            <a:rPr lang="en-US" sz="1400" b="1" kern="100">
              <a:solidFill>
                <a:srgbClr val="FFFFFF"/>
              </a:solidFill>
              <a:effectLst/>
              <a:latin typeface="Aptos" panose="020B0004020202020204" pitchFamily="34" charset="0"/>
              <a:ea typeface="Calibri" panose="020F0502020204030204" pitchFamily="34" charset="0"/>
              <a:cs typeface="Times New Roman" panose="02020603050405020304" pitchFamily="18" charset="0"/>
            </a:rPr>
            <a:t>INSTRUCTIONS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10</xdr:row>
      <xdr:rowOff>38100</xdr:rowOff>
    </xdr:from>
    <xdr:to>
      <xdr:col>15</xdr:col>
      <xdr:colOff>0</xdr:colOff>
      <xdr:row>15</xdr:row>
      <xdr:rowOff>38100</xdr:rowOff>
    </xdr:to>
    <xdr:sp macro="" textlink="">
      <xdr:nvSpPr>
        <xdr:cNvPr id="5" name="Text Box 2">
          <a:extLst>
            <a:ext uri="{FF2B5EF4-FFF2-40B4-BE49-F238E27FC236}">
              <a16:creationId xmlns:a16="http://schemas.microsoft.com/office/drawing/2014/main" id="{205BCE79-2C8B-EDFD-D53C-FED66050112E}"/>
            </a:ext>
          </a:extLst>
        </xdr:cNvPr>
        <xdr:cNvSpPr txBox="1">
          <a:spLocks noChangeArrowheads="1"/>
        </xdr:cNvSpPr>
      </xdr:nvSpPr>
      <xdr:spPr bwMode="auto">
        <a:xfrm>
          <a:off x="0" y="1847850"/>
          <a:ext cx="9144000" cy="904875"/>
        </a:xfrm>
        <a:prstGeom prst="rect">
          <a:avLst/>
        </a:prstGeom>
        <a:solidFill>
          <a:srgbClr val="FFFFFF"/>
        </a:solidFill>
        <a:ln w="9525">
          <a:solidFill>
            <a:schemeClr val="tx1"/>
          </a:solidFill>
          <a:miter lim="800000"/>
          <a:headEnd/>
          <a:tailEnd/>
        </a:ln>
      </xdr:spPr>
      <xdr:txBody>
        <a:bodyPr rot="0" vert="horz" wrap="square" lIns="91440" tIns="45720" rIns="91440" bIns="45720" anchor="t" anchorCtr="0">
          <a:noAutofit/>
        </a:bodyPr>
        <a:lstStyle/>
        <a:p>
          <a:pPr marL="0" marR="0">
            <a:lnSpc>
              <a:spcPct val="107000"/>
            </a:lnSpc>
            <a:spcAft>
              <a:spcPts val="800"/>
            </a:spcAft>
            <a:buNone/>
          </a:pPr>
          <a:r>
            <a:rPr lang="en-US" sz="1200" b="1" kern="100">
              <a:solidFill>
                <a:srgbClr val="FF0000"/>
              </a:solidFill>
              <a:effectLst/>
              <a:latin typeface="Aptos" panose="020B0004020202020204" pitchFamily="34" charset="0"/>
              <a:ea typeface="Calibri" panose="020F0502020204030204" pitchFamily="34" charset="0"/>
              <a:cs typeface="Times New Roman" panose="02020603050405020304" pitchFamily="18" charset="0"/>
            </a:rPr>
            <a:t>This form must be completed by the school food authority (SFA), </a:t>
          </a:r>
          <a:r>
            <a:rPr lang="en-US" sz="1200" b="1" u="sng" kern="100">
              <a:solidFill>
                <a:srgbClr val="FF0000"/>
              </a:solidFill>
              <a:effectLst/>
              <a:latin typeface="Aptos" panose="020B0004020202020204" pitchFamily="34" charset="0"/>
              <a:ea typeface="Calibri" panose="020F0502020204030204" pitchFamily="34" charset="0"/>
              <a:cs typeface="Times New Roman" panose="02020603050405020304" pitchFamily="18" charset="0"/>
            </a:rPr>
            <a:t>not</a:t>
          </a:r>
          <a:r>
            <a:rPr lang="en-US" sz="1200" b="1" kern="100">
              <a:solidFill>
                <a:srgbClr val="FF0000"/>
              </a:solidFill>
              <a:effectLst/>
              <a:latin typeface="Aptos" panose="020B0004020202020204" pitchFamily="34" charset="0"/>
              <a:ea typeface="Calibri" panose="020F0502020204030204" pitchFamily="34" charset="0"/>
              <a:cs typeface="Times New Roman" panose="02020603050405020304" pitchFamily="18" charset="0"/>
            </a:rPr>
            <a:t> the Food Service Management Company (FSMC).</a:t>
          </a:r>
          <a:r>
            <a:rPr lang="en-US" sz="1200" kern="100">
              <a:solidFill>
                <a:srgbClr val="FF0000"/>
              </a:solidFill>
              <a:effectLst/>
              <a:latin typeface="Aptos" panose="020B0004020202020204" pitchFamily="34" charset="0"/>
              <a:ea typeface="Calibri" panose="020F0502020204030204" pitchFamily="34" charset="0"/>
              <a:cs typeface="Times New Roman" panose="02020603050405020304" pitchFamily="18" charset="0"/>
            </a:rPr>
            <a:t> </a:t>
          </a:r>
          <a:r>
            <a:rPr lang="en-US" sz="1200" kern="100">
              <a:effectLst/>
              <a:latin typeface="Aptos" panose="020B0004020202020204" pitchFamily="34" charset="0"/>
              <a:ea typeface="Calibri" panose="020F0502020204030204" pitchFamily="34" charset="0"/>
              <a:cs typeface="Times New Roman" panose="02020603050405020304" pitchFamily="18" charset="0"/>
            </a:rPr>
            <a:t>Maintain this record for three years from the final month of the final renewal year of the contract. The IDOE has a USDA Foods Monthly Reconciliation Breakdown Form to assist SFAs with this form and USDA Foods and Procurement Recordkeeping.</a:t>
          </a:r>
          <a:endParaRPr lang="en-US" sz="12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15</xdr:row>
      <xdr:rowOff>35170</xdr:rowOff>
    </xdr:from>
    <xdr:to>
      <xdr:col>15</xdr:col>
      <xdr:colOff>0</xdr:colOff>
      <xdr:row>38</xdr:row>
      <xdr:rowOff>0</xdr:rowOff>
    </xdr:to>
    <xdr:sp macro="" textlink="">
      <xdr:nvSpPr>
        <xdr:cNvPr id="6" name="Text Box 2">
          <a:extLst>
            <a:ext uri="{FF2B5EF4-FFF2-40B4-BE49-F238E27FC236}">
              <a16:creationId xmlns:a16="http://schemas.microsoft.com/office/drawing/2014/main" id="{290C6FD5-BFF7-FBE4-5DF5-400C28F7DD8A}"/>
            </a:ext>
          </a:extLst>
        </xdr:cNvPr>
        <xdr:cNvSpPr txBox="1">
          <a:spLocks noChangeArrowheads="1"/>
        </xdr:cNvSpPr>
      </xdr:nvSpPr>
      <xdr:spPr bwMode="auto">
        <a:xfrm>
          <a:off x="0" y="2760785"/>
          <a:ext cx="9144000" cy="4144107"/>
        </a:xfrm>
        <a:prstGeom prst="rect">
          <a:avLst/>
        </a:prstGeom>
        <a:solidFill>
          <a:schemeClr val="accent4">
            <a:lumMod val="40000"/>
            <a:lumOff val="60000"/>
          </a:schemeClr>
        </a:solidFill>
        <a:ln w="9525">
          <a:solidFill>
            <a:schemeClr val="tx1"/>
          </a:solidFill>
          <a:miter lim="800000"/>
          <a:headEnd/>
          <a:tailEnd/>
        </a:ln>
      </xdr:spPr>
      <xdr:txBody>
        <a:bodyPr rot="0" vert="horz" wrap="square" lIns="91440" tIns="45720" rIns="91440" bIns="45720" anchor="t" anchorCtr="0">
          <a:noAutofit/>
        </a:bodyPr>
        <a:lstStyle/>
        <a:p>
          <a:pPr marL="0" marR="0">
            <a:lnSpc>
              <a:spcPct val="107000"/>
            </a:lnSpc>
            <a:spcAft>
              <a:spcPts val="800"/>
            </a:spcAft>
            <a:buNone/>
          </a:pPr>
          <a:r>
            <a:rPr lang="en-US" sz="1400" b="1" u="sng" kern="100">
              <a:effectLst/>
              <a:latin typeface="Aptos" panose="020B0004020202020204" pitchFamily="34" charset="0"/>
              <a:ea typeface="Calibri" panose="020F0502020204030204" pitchFamily="34" charset="0"/>
              <a:cs typeface="Times New Roman" panose="02020603050405020304" pitchFamily="18" charset="0"/>
            </a:rPr>
            <a:t>Step 1 </a:t>
          </a:r>
          <a:r>
            <a:rPr lang="en-US" sz="1400" b="1" kern="100">
              <a:effectLst/>
              <a:latin typeface="Aptos" panose="020B0004020202020204" pitchFamily="34" charset="0"/>
              <a:ea typeface="Calibri" panose="020F0502020204030204" pitchFamily="34" charset="0"/>
              <a:cs typeface="Times New Roman" panose="02020603050405020304" pitchFamily="18" charset="0"/>
            </a:rPr>
            <a:t>– Please enter the requested information into the corresponding box next to it.</a:t>
          </a:r>
        </a:p>
        <a:p>
          <a:pPr marL="0" marR="0">
            <a:lnSpc>
              <a:spcPct val="107000"/>
            </a:lnSpc>
            <a:spcAft>
              <a:spcPts val="800"/>
            </a:spcAft>
            <a:buNone/>
          </a:pPr>
          <a:r>
            <a:rPr lang="en-US" sz="1100" b="1" i="0" u="none" strike="noStrike">
              <a:effectLst/>
              <a:latin typeface="Aptos" panose="020B0004020202020204" pitchFamily="34" charset="0"/>
              <a:ea typeface="+mn-ea"/>
              <a:cs typeface="+mn-cs"/>
            </a:rPr>
            <a:t>Date: </a:t>
          </a:r>
          <a:endParaRPr lang="en-US" sz="1100">
            <a:latin typeface="Aptos" panose="020B0004020202020204" pitchFamily="34" charset="0"/>
          </a:endParaRPr>
        </a:p>
        <a:p>
          <a:pPr marL="0" marR="0">
            <a:lnSpc>
              <a:spcPct val="107000"/>
            </a:lnSpc>
            <a:spcAft>
              <a:spcPts val="800"/>
            </a:spcAft>
            <a:buNone/>
          </a:pPr>
          <a:r>
            <a:rPr lang="en-US" sz="1100" b="1" i="0" u="none" strike="noStrike">
              <a:effectLst/>
              <a:latin typeface="Aptos" panose="020B0004020202020204" pitchFamily="34" charset="0"/>
              <a:ea typeface="+mn-ea"/>
              <a:cs typeface="+mn-cs"/>
            </a:rPr>
            <a:t>Contract Year:</a:t>
          </a:r>
          <a:r>
            <a:rPr lang="en-US" sz="1100">
              <a:latin typeface="Aptos" panose="020B0004020202020204" pitchFamily="34" charset="0"/>
            </a:rPr>
            <a:t> </a:t>
          </a:r>
        </a:p>
        <a:p>
          <a:pPr marL="0" marR="0">
            <a:lnSpc>
              <a:spcPct val="107000"/>
            </a:lnSpc>
            <a:spcAft>
              <a:spcPts val="800"/>
            </a:spcAft>
            <a:buNone/>
          </a:pPr>
          <a:r>
            <a:rPr lang="en-US" sz="1100" b="1" i="0" u="none" strike="noStrike">
              <a:effectLst/>
              <a:latin typeface="Aptos" panose="020B0004020202020204" pitchFamily="34" charset="0"/>
              <a:ea typeface="+mn-ea"/>
              <a:cs typeface="+mn-cs"/>
            </a:rPr>
            <a:t>School Food Authority (SFA) Full Name:</a:t>
          </a:r>
          <a:r>
            <a:rPr lang="en-US" sz="1100">
              <a:latin typeface="Aptos" panose="020B0004020202020204" pitchFamily="34" charset="0"/>
            </a:rPr>
            <a:t> </a:t>
          </a:r>
        </a:p>
        <a:p>
          <a:pPr marL="0" marR="0">
            <a:lnSpc>
              <a:spcPct val="107000"/>
            </a:lnSpc>
            <a:spcAft>
              <a:spcPts val="800"/>
            </a:spcAft>
            <a:buNone/>
          </a:pPr>
          <a:r>
            <a:rPr lang="en-US" sz="1100" b="1" i="0" u="none" strike="noStrike">
              <a:effectLst/>
              <a:latin typeface="Aptos" panose="020B0004020202020204" pitchFamily="34" charset="0"/>
              <a:ea typeface="+mn-ea"/>
              <a:cs typeface="+mn-cs"/>
            </a:rPr>
            <a:t>SFA Corporation Number:</a:t>
          </a:r>
          <a:r>
            <a:rPr lang="en-US" sz="1100">
              <a:latin typeface="Aptos" panose="020B0004020202020204" pitchFamily="34" charset="0"/>
            </a:rPr>
            <a:t> </a:t>
          </a:r>
        </a:p>
        <a:p>
          <a:pPr marL="0" marR="0">
            <a:lnSpc>
              <a:spcPct val="107000"/>
            </a:lnSpc>
            <a:spcAft>
              <a:spcPts val="800"/>
            </a:spcAft>
            <a:buNone/>
          </a:pPr>
          <a:r>
            <a:rPr lang="en-US" sz="1100" b="1" i="0" u="none" strike="noStrike">
              <a:effectLst/>
              <a:latin typeface="Aptos" panose="020B0004020202020204" pitchFamily="34" charset="0"/>
              <a:ea typeface="+mn-ea"/>
              <a:cs typeface="+mn-cs"/>
            </a:rPr>
            <a:t>Name of SFA Staff Completing Form:</a:t>
          </a:r>
          <a:r>
            <a:rPr lang="en-US" sz="1100">
              <a:latin typeface="Aptos" panose="020B0004020202020204" pitchFamily="34" charset="0"/>
            </a:rPr>
            <a:t> </a:t>
          </a:r>
        </a:p>
        <a:p>
          <a:pPr marL="0" marR="0">
            <a:lnSpc>
              <a:spcPct val="107000"/>
            </a:lnSpc>
            <a:spcAft>
              <a:spcPts val="800"/>
            </a:spcAft>
            <a:buNone/>
          </a:pPr>
          <a:r>
            <a:rPr lang="en-US" sz="1100" b="1" i="0" u="none" strike="noStrike">
              <a:effectLst/>
              <a:latin typeface="Aptos" panose="020B0004020202020204" pitchFamily="34" charset="0"/>
              <a:ea typeface="+mn-ea"/>
              <a:cs typeface="+mn-cs"/>
            </a:rPr>
            <a:t>Month and Year of Reconciliation:</a:t>
          </a:r>
          <a:r>
            <a:rPr lang="en-US" sz="1100">
              <a:latin typeface="Aptos" panose="020B0004020202020204" pitchFamily="34" charset="0"/>
            </a:rPr>
            <a:t> </a:t>
          </a:r>
        </a:p>
        <a:p>
          <a:pPr marL="0" marR="0">
            <a:lnSpc>
              <a:spcPct val="107000"/>
            </a:lnSpc>
            <a:spcAft>
              <a:spcPts val="800"/>
            </a:spcAft>
            <a:buNone/>
          </a:pPr>
          <a:r>
            <a:rPr lang="en-US" sz="1100" b="1" i="0" u="none" strike="noStrike">
              <a:effectLst/>
              <a:latin typeface="Aptos" panose="020B0004020202020204" pitchFamily="34" charset="0"/>
              <a:ea typeface="+mn-ea"/>
              <a:cs typeface="+mn-cs"/>
            </a:rPr>
            <a:t>Phone Number (include area code):</a:t>
          </a:r>
          <a:r>
            <a:rPr lang="en-US" sz="1100">
              <a:latin typeface="Aptos" panose="020B0004020202020204" pitchFamily="34" charset="0"/>
            </a:rPr>
            <a:t> </a:t>
          </a:r>
        </a:p>
        <a:p>
          <a:pPr marL="0" marR="0">
            <a:lnSpc>
              <a:spcPct val="107000"/>
            </a:lnSpc>
            <a:spcAft>
              <a:spcPts val="800"/>
            </a:spcAft>
            <a:buNone/>
          </a:pPr>
          <a:r>
            <a:rPr lang="en-US" sz="1100" b="1" i="0" u="none" strike="noStrike">
              <a:effectLst/>
              <a:latin typeface="Aptos" panose="020B0004020202020204" pitchFamily="34" charset="0"/>
              <a:ea typeface="+mn-ea"/>
              <a:cs typeface="+mn-cs"/>
            </a:rPr>
            <a:t>Email Address: </a:t>
          </a:r>
          <a:r>
            <a:rPr lang="en-US" sz="1100">
              <a:latin typeface="Aptos" panose="020B0004020202020204" pitchFamily="34" charset="0"/>
            </a:rPr>
            <a:t> </a:t>
          </a:r>
        </a:p>
        <a:p>
          <a:pPr marL="0" marR="0">
            <a:lnSpc>
              <a:spcPct val="107000"/>
            </a:lnSpc>
            <a:spcAft>
              <a:spcPts val="800"/>
            </a:spcAft>
            <a:buNone/>
          </a:pPr>
          <a:r>
            <a:rPr lang="en-US" sz="1100" b="1" i="0" u="none" strike="noStrike">
              <a:effectLst/>
              <a:latin typeface="Aptos" panose="020B0004020202020204" pitchFamily="34" charset="0"/>
              <a:ea typeface="+mn-ea"/>
              <a:cs typeface="+mn-cs"/>
            </a:rPr>
            <a:t>Name of Food Service Management Company (FSMC), if applicable:</a:t>
          </a:r>
          <a:r>
            <a:rPr lang="en-US" sz="1100">
              <a:latin typeface="Aptos" panose="020B0004020202020204" pitchFamily="34" charset="0"/>
            </a:rPr>
            <a:t> </a:t>
          </a:r>
        </a:p>
        <a:p>
          <a:pPr marL="0" marR="0">
            <a:lnSpc>
              <a:spcPct val="107000"/>
            </a:lnSpc>
            <a:spcAft>
              <a:spcPts val="800"/>
            </a:spcAft>
            <a:buNone/>
          </a:pPr>
          <a:r>
            <a:rPr lang="en-US" sz="1100" b="1" i="0" u="none" strike="noStrike">
              <a:effectLst/>
              <a:latin typeface="Aptos" panose="020B0004020202020204" pitchFamily="34" charset="0"/>
              <a:ea typeface="+mn-ea"/>
              <a:cs typeface="+mn-cs"/>
            </a:rPr>
            <a:t>SFA's Beginning Entitlement Value (in CNPweb under the Entitlement Tab):</a:t>
          </a:r>
          <a:r>
            <a:rPr lang="en-US" sz="1100">
              <a:latin typeface="Aptos" panose="020B0004020202020204" pitchFamily="34" charset="0"/>
            </a:rPr>
            <a:t> </a:t>
          </a:r>
        </a:p>
        <a:p>
          <a:pPr marL="0" marR="0">
            <a:lnSpc>
              <a:spcPct val="107000"/>
            </a:lnSpc>
            <a:spcAft>
              <a:spcPts val="800"/>
            </a:spcAft>
            <a:buNone/>
          </a:pPr>
          <a:r>
            <a:rPr lang="en-US" sz="1100" b="1" kern="100">
              <a:effectLst/>
              <a:latin typeface="Aptos" panose="020B0004020202020204" pitchFamily="34" charset="0"/>
              <a:ea typeface="Calibri" panose="020F0502020204030204" pitchFamily="34" charset="0"/>
              <a:cs typeface="Times New Roman" panose="02020603050405020304" pitchFamily="18" charset="0"/>
            </a:rPr>
            <a:t>Is</a:t>
          </a:r>
          <a:r>
            <a:rPr lang="en-US" sz="1100" b="1" kern="100" baseline="0">
              <a:effectLst/>
              <a:latin typeface="Aptos" panose="020B0004020202020204" pitchFamily="34" charset="0"/>
              <a:ea typeface="Calibri" panose="020F0502020204030204" pitchFamily="34" charset="0"/>
              <a:cs typeface="Times New Roman" panose="02020603050405020304" pitchFamily="18" charset="0"/>
            </a:rPr>
            <a:t> your SFA using it's entitlement funds and incorporating USDA Foods into the menu?</a:t>
          </a:r>
        </a:p>
        <a:p>
          <a:pPr marL="0" marR="0">
            <a:lnSpc>
              <a:spcPct val="107000"/>
            </a:lnSpc>
            <a:spcAft>
              <a:spcPts val="800"/>
            </a:spcAft>
            <a:buNone/>
          </a:pPr>
          <a:r>
            <a:rPr lang="en-US" sz="1100" b="1" kern="100" baseline="0">
              <a:effectLst/>
              <a:latin typeface="Aptos" panose="020B0004020202020204" pitchFamily="34" charset="0"/>
              <a:ea typeface="Calibri" panose="020F0502020204030204" pitchFamily="34" charset="0"/>
              <a:cs typeface="Times New Roman" panose="02020603050405020304" pitchFamily="18" charset="0"/>
            </a:rPr>
            <a:t>Does your SFA have excess in inventory at the state assigned warehouse or processors? See </a:t>
          </a:r>
          <a:r>
            <a:rPr lang="en-US" sz="1100" b="0" i="0">
              <a:effectLst/>
              <a:latin typeface="Aptos" panose="020B0004020202020204" pitchFamily="34" charset="0"/>
              <a:ea typeface="+mn-ea"/>
              <a:cs typeface="+mn-cs"/>
            </a:rPr>
            <a:t> </a:t>
          </a:r>
          <a:r>
            <a:rPr lang="en-US" sz="1100" b="1" i="0">
              <a:effectLst/>
              <a:latin typeface="Aptos" panose="020B0004020202020204" pitchFamily="34" charset="0"/>
              <a:ea typeface="+mn-ea"/>
              <a:cs typeface="+mn-cs"/>
              <a:hlinkClick xmlns:r="http://schemas.openxmlformats.org/officeDocument/2006/relationships" r:id=""/>
            </a:rPr>
            <a:t>7 CFR 250.35(d)</a:t>
          </a:r>
          <a:r>
            <a:rPr lang="en-US" sz="1100" b="1" i="0">
              <a:effectLst/>
              <a:latin typeface="Aptos" panose="020B0004020202020204" pitchFamily="34" charset="0"/>
              <a:ea typeface="+mn-ea"/>
              <a:cs typeface="+mn-cs"/>
            </a:rPr>
            <a:t>.</a:t>
          </a:r>
          <a:r>
            <a:rPr lang="en-US" sz="1100" b="1" i="0" baseline="0">
              <a:effectLst/>
              <a:latin typeface="Aptos" panose="020B0004020202020204" pitchFamily="34" charset="0"/>
              <a:ea typeface="+mn-ea"/>
              <a:cs typeface="+mn-cs"/>
            </a:rPr>
            <a:t> </a:t>
          </a:r>
          <a:r>
            <a:rPr lang="en-US" sz="1100" b="1" kern="100" baseline="0">
              <a:effectLst/>
              <a:latin typeface="Aptos" panose="020B0004020202020204" pitchFamily="34" charset="0"/>
              <a:ea typeface="Calibri" panose="020F0502020204030204" pitchFamily="34" charset="0"/>
              <a:cs typeface="Times New Roman" panose="02020603050405020304" pitchFamily="18" charset="0"/>
            </a:rPr>
            <a:t>  </a:t>
          </a:r>
        </a:p>
        <a:p>
          <a:pPr marL="0" marR="0">
            <a:lnSpc>
              <a:spcPct val="107000"/>
            </a:lnSpc>
            <a:spcAft>
              <a:spcPts val="800"/>
            </a:spcAft>
            <a:buNone/>
          </a:pPr>
          <a:r>
            <a:rPr lang="en-US" sz="1100" b="1" kern="100" baseline="0">
              <a:solidFill>
                <a:srgbClr val="FF0000"/>
              </a:solidFill>
              <a:effectLst/>
              <a:latin typeface="Aptos" panose="020B0004020202020204" pitchFamily="34" charset="0"/>
              <a:ea typeface="Calibri" panose="020F0502020204030204" pitchFamily="34" charset="0"/>
              <a:cs typeface="Times New Roman" panose="02020603050405020304" pitchFamily="18" charset="0"/>
            </a:rPr>
            <a:t>Please complete each tab which includes steps 1-6. </a:t>
          </a:r>
        </a:p>
        <a:p>
          <a:pPr marL="0" marR="0">
            <a:lnSpc>
              <a:spcPct val="107000"/>
            </a:lnSpc>
            <a:spcAft>
              <a:spcPts val="800"/>
            </a:spcAft>
            <a:buNone/>
          </a:pPr>
          <a:endParaRPr lang="en-US" sz="1200" kern="100" baseline="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Aft>
              <a:spcPts val="800"/>
            </a:spcAft>
            <a:buNone/>
          </a:pPr>
          <a:endParaRPr lang="en-US" sz="12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9525</xdr:rowOff>
    </xdr:from>
    <xdr:to>
      <xdr:col>18</xdr:col>
      <xdr:colOff>0</xdr:colOff>
      <xdr:row>3</xdr:row>
      <xdr:rowOff>1</xdr:rowOff>
    </xdr:to>
    <xdr:sp macro="" textlink="">
      <xdr:nvSpPr>
        <xdr:cNvPr id="2" name="Text Box 2">
          <a:extLst>
            <a:ext uri="{FF2B5EF4-FFF2-40B4-BE49-F238E27FC236}">
              <a16:creationId xmlns:a16="http://schemas.microsoft.com/office/drawing/2014/main" id="{66B90168-45E4-B47F-FFF6-C536AC6A2D09}"/>
            </a:ext>
          </a:extLst>
        </xdr:cNvPr>
        <xdr:cNvSpPr txBox="1">
          <a:spLocks noChangeArrowheads="1"/>
        </xdr:cNvSpPr>
      </xdr:nvSpPr>
      <xdr:spPr bwMode="auto">
        <a:xfrm>
          <a:off x="0" y="9525"/>
          <a:ext cx="15363825" cy="561976"/>
        </a:xfrm>
        <a:prstGeom prst="rect">
          <a:avLst/>
        </a:prstGeom>
        <a:solidFill>
          <a:schemeClr val="accent3">
            <a:lumMod val="20000"/>
            <a:lumOff val="80000"/>
          </a:schemeClr>
        </a:solidFill>
        <a:ln w="9525">
          <a:solidFill>
            <a:schemeClr val="tx1"/>
          </a:solidFill>
          <a:miter lim="800000"/>
          <a:headEnd/>
          <a:tailEnd/>
        </a:ln>
      </xdr:spPr>
      <xdr:txBody>
        <a:bodyPr rot="0" vert="horz" wrap="square" lIns="91440" tIns="45720" rIns="91440" bIns="45720" anchor="t" anchorCtr="0">
          <a:noAutofit/>
        </a:bodyPr>
        <a:lstStyle/>
        <a:p>
          <a:pPr marL="0" marR="0">
            <a:lnSpc>
              <a:spcPct val="107000"/>
            </a:lnSpc>
            <a:spcAft>
              <a:spcPts val="800"/>
            </a:spcAft>
            <a:buNone/>
          </a:pPr>
          <a:r>
            <a:rPr lang="en-US" sz="1200" b="1" u="sng" kern="100">
              <a:effectLst/>
              <a:latin typeface="Aptos" panose="020B0004020202020204" pitchFamily="34" charset="0"/>
              <a:ea typeface="Calibri" panose="020F0502020204030204" pitchFamily="34" charset="0"/>
              <a:cs typeface="Times New Roman" panose="02020603050405020304" pitchFamily="18" charset="0"/>
            </a:rPr>
            <a:t>Step 2 </a:t>
          </a:r>
          <a:r>
            <a:rPr lang="en-US" sz="1200" b="1" kern="100">
              <a:effectLst/>
              <a:latin typeface="Aptos" panose="020B0004020202020204" pitchFamily="34" charset="0"/>
              <a:ea typeface="Calibri" panose="020F0502020204030204" pitchFamily="34" charset="0"/>
              <a:cs typeface="Times New Roman" panose="02020603050405020304" pitchFamily="18" charset="0"/>
            </a:rPr>
            <a:t>– Please enter the number of cases for the month or months being reconciled. Add up each column and enter the total amount of  Direct Delivered USDA Foods in column that the SFA has received and/or</a:t>
          </a:r>
          <a:r>
            <a:rPr lang="en-US" sz="1200" b="1" kern="100" baseline="0">
              <a:effectLst/>
              <a:latin typeface="Aptos" panose="020B0004020202020204" pitchFamily="34" charset="0"/>
              <a:ea typeface="Calibri" panose="020F0502020204030204" pitchFamily="34" charset="0"/>
              <a:cs typeface="Times New Roman" panose="02020603050405020304" pitchFamily="18" charset="0"/>
            </a:rPr>
            <a:t> carried over</a:t>
          </a:r>
          <a:r>
            <a:rPr lang="en-US" sz="1200" b="1" kern="100">
              <a:effectLst/>
              <a:latin typeface="Aptos" panose="020B0004020202020204" pitchFamily="34" charset="0"/>
              <a:ea typeface="Calibri" panose="020F0502020204030204" pitchFamily="34" charset="0"/>
              <a:cs typeface="Times New Roman" panose="02020603050405020304" pitchFamily="18" charset="0"/>
            </a:rPr>
            <a:t> for Direct Delivered (Brown Box), if applicable. </a:t>
          </a:r>
          <a:r>
            <a:rPr lang="en-US" sz="1200" b="1">
              <a:solidFill>
                <a:srgbClr val="FF0000"/>
              </a:solidFill>
              <a:effectLst/>
              <a:latin typeface="+mn-lt"/>
              <a:ea typeface="+mn-ea"/>
              <a:cs typeface="+mn-cs"/>
            </a:rPr>
            <a:t>This form must be completed by the school food authority (SFA), </a:t>
          </a:r>
          <a:r>
            <a:rPr lang="en-US" sz="1200" b="1" u="sng">
              <a:solidFill>
                <a:srgbClr val="FF0000"/>
              </a:solidFill>
              <a:effectLst/>
              <a:latin typeface="+mn-lt"/>
              <a:ea typeface="+mn-ea"/>
              <a:cs typeface="+mn-cs"/>
            </a:rPr>
            <a:t>not</a:t>
          </a:r>
          <a:r>
            <a:rPr lang="en-US" sz="1200" b="1">
              <a:solidFill>
                <a:srgbClr val="FF0000"/>
              </a:solidFill>
              <a:effectLst/>
              <a:latin typeface="+mn-lt"/>
              <a:ea typeface="+mn-ea"/>
              <a:cs typeface="+mn-cs"/>
            </a:rPr>
            <a:t> the Food Service Management Company (FSMC).</a:t>
          </a:r>
          <a:r>
            <a:rPr lang="en-US" sz="1200">
              <a:solidFill>
                <a:srgbClr val="FF0000"/>
              </a:solidFill>
              <a:effectLst/>
              <a:latin typeface="+mn-lt"/>
              <a:ea typeface="+mn-ea"/>
              <a:cs typeface="+mn-cs"/>
            </a:rPr>
            <a:t> </a:t>
          </a:r>
          <a:endParaRPr lang="en-US" sz="1200" kern="100">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5255</xdr:colOff>
      <xdr:row>0</xdr:row>
      <xdr:rowOff>9524</xdr:rowOff>
    </xdr:from>
    <xdr:ext cx="14178456" cy="2013717"/>
    <xdr:sp macro="" textlink="">
      <xdr:nvSpPr>
        <xdr:cNvPr id="2" name="TextBox 1">
          <a:extLst>
            <a:ext uri="{FF2B5EF4-FFF2-40B4-BE49-F238E27FC236}">
              <a16:creationId xmlns:a16="http://schemas.microsoft.com/office/drawing/2014/main" id="{4ED9A7A8-D159-741B-85A9-9CC1B7D3CDC7}"/>
            </a:ext>
          </a:extLst>
        </xdr:cNvPr>
        <xdr:cNvSpPr txBox="1"/>
      </xdr:nvSpPr>
      <xdr:spPr>
        <a:xfrm>
          <a:off x="5255" y="9524"/>
          <a:ext cx="14178456" cy="2013717"/>
        </a:xfrm>
        <a:prstGeom prst="rect">
          <a:avLst/>
        </a:prstGeom>
        <a:solidFill>
          <a:schemeClr val="accent3">
            <a:lumMod val="20000"/>
            <a:lumOff val="8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b="1" u="sng">
              <a:solidFill>
                <a:sysClr val="windowText" lastClr="000000"/>
              </a:solidFill>
            </a:rPr>
            <a:t>Step 3 Instructions</a:t>
          </a:r>
        </a:p>
        <a:p>
          <a:r>
            <a:rPr lang="en-US" sz="1200" b="1" i="0" u="none" strike="noStrike">
              <a:solidFill>
                <a:srgbClr val="FF0000"/>
              </a:solidFill>
              <a:effectLst/>
              <a:latin typeface="+mn-lt"/>
              <a:ea typeface="+mn-ea"/>
              <a:cs typeface="+mn-cs"/>
            </a:rPr>
            <a:t>This form must be completed by the school food authority (SFA), </a:t>
          </a:r>
          <a:r>
            <a:rPr lang="en-US" sz="1200" b="1" i="0" u="sng" strike="noStrike">
              <a:solidFill>
                <a:srgbClr val="FF0000"/>
              </a:solidFill>
              <a:effectLst/>
              <a:latin typeface="+mn-lt"/>
              <a:ea typeface="+mn-ea"/>
              <a:cs typeface="+mn-cs"/>
            </a:rPr>
            <a:t>not</a:t>
          </a:r>
          <a:r>
            <a:rPr lang="en-US" sz="1200" b="1" i="0" u="none" strike="noStrike">
              <a:solidFill>
                <a:srgbClr val="FF0000"/>
              </a:solidFill>
              <a:effectLst/>
              <a:latin typeface="+mn-lt"/>
              <a:ea typeface="+mn-ea"/>
              <a:cs typeface="+mn-cs"/>
            </a:rPr>
            <a:t> the Food Service Management Company (FSMC).</a:t>
          </a:r>
          <a:r>
            <a:rPr lang="en-US" sz="1200" b="0" i="0" u="none" strike="noStrike">
              <a:solidFill>
                <a:srgbClr val="FF0000"/>
              </a:solidFill>
              <a:effectLst/>
              <a:latin typeface="+mn-lt"/>
              <a:ea typeface="+mn-ea"/>
              <a:cs typeface="+mn-cs"/>
            </a:rPr>
            <a:t> </a:t>
          </a:r>
          <a:r>
            <a:rPr lang="en-US" sz="1200">
              <a:solidFill>
                <a:srgbClr val="FF0000"/>
              </a:solidFill>
            </a:rPr>
            <a:t> </a:t>
          </a:r>
        </a:p>
        <a:p>
          <a:r>
            <a:rPr lang="en-US" sz="1200" b="1"/>
            <a:t>Step 1 - Enter the processing</a:t>
          </a:r>
          <a:r>
            <a:rPr lang="en-US" sz="1200" b="1" baseline="0"/>
            <a:t> company</a:t>
          </a:r>
          <a:r>
            <a:rPr lang="en-US" sz="1200" b="1"/>
            <a:t> name in column D</a:t>
          </a:r>
        </a:p>
        <a:p>
          <a:r>
            <a:rPr lang="en-US" sz="1200" b="1"/>
            <a:t>Step 2 - Enter how the processor was procured (how did you</a:t>
          </a:r>
          <a:r>
            <a:rPr lang="en-US" sz="1200" b="1" baseline="0"/>
            <a:t> select them?)</a:t>
          </a:r>
          <a:r>
            <a:rPr lang="en-US" sz="1200" b="1"/>
            <a:t> in column E</a:t>
          </a:r>
        </a:p>
        <a:p>
          <a:r>
            <a:rPr lang="en-US" sz="1200" b="1"/>
            <a:t>Step</a:t>
          </a:r>
          <a:r>
            <a:rPr lang="en-US" sz="1200" b="1" baseline="0"/>
            <a:t> 3 - Enter </a:t>
          </a:r>
          <a:r>
            <a:rPr lang="en-US" sz="1200" b="1"/>
            <a:t>carryover pounds from the previous school</a:t>
          </a:r>
          <a:r>
            <a:rPr lang="en-US" sz="1200" b="1" baseline="0"/>
            <a:t> year </a:t>
          </a:r>
          <a:r>
            <a:rPr lang="en-US" sz="1200" b="1"/>
            <a:t>for each  processor (if applicable) in column F</a:t>
          </a:r>
        </a:p>
        <a:p>
          <a:r>
            <a:rPr lang="en-US" sz="1200" b="1"/>
            <a:t>Step</a:t>
          </a:r>
          <a:r>
            <a:rPr lang="en-US" sz="1200" b="1" baseline="0"/>
            <a:t> 4 - Enter the number of pounds deposited to each processor account for your school for the current school year in column G. </a:t>
          </a:r>
          <a:endParaRPr lang="en-US" sz="1200" b="1"/>
        </a:p>
        <a:p>
          <a:r>
            <a:rPr lang="en-US" sz="1200" b="1"/>
            <a:t>Step 5 - Enter the number of beginning pounds deposited to each</a:t>
          </a:r>
          <a:r>
            <a:rPr lang="en-US" sz="1200" b="1" baseline="0"/>
            <a:t> processor account</a:t>
          </a:r>
          <a:r>
            <a:rPr lang="en-US" sz="1200" b="1"/>
            <a:t> in column H.  This is the total</a:t>
          </a:r>
          <a:r>
            <a:rPr lang="en-US" sz="1200" b="1" baseline="0"/>
            <a:t> of columns F &amp; G.</a:t>
          </a:r>
          <a:endParaRPr lang="en-US" sz="1200" b="1"/>
        </a:p>
        <a:p>
          <a:r>
            <a:rPr lang="en-US" sz="1200" b="1"/>
            <a:t>Step 6 - Subtract column I from the total of column H. This will give the remaining pounds. </a:t>
          </a:r>
        </a:p>
        <a:p>
          <a:r>
            <a:rPr lang="en-US" sz="1200" b="1"/>
            <a:t>Step 7 - For </a:t>
          </a:r>
          <a:r>
            <a:rPr lang="en-US" sz="1200" b="1" baseline="0"/>
            <a:t>entitlement value amounts for any of these columns (F,G, H, I and/or J) multiply by column C to get the entitlement value for that column. </a:t>
          </a:r>
          <a:endParaRPr lang="en-US" sz="1200" b="1"/>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2</xdr:colOff>
      <xdr:row>0</xdr:row>
      <xdr:rowOff>0</xdr:rowOff>
    </xdr:from>
    <xdr:to>
      <xdr:col>10</xdr:col>
      <xdr:colOff>590550</xdr:colOff>
      <xdr:row>35</xdr:row>
      <xdr:rowOff>142875</xdr:rowOff>
    </xdr:to>
    <xdr:sp macro="" textlink="">
      <xdr:nvSpPr>
        <xdr:cNvPr id="4" name="TextBox 3">
          <a:extLst>
            <a:ext uri="{FF2B5EF4-FFF2-40B4-BE49-F238E27FC236}">
              <a16:creationId xmlns:a16="http://schemas.microsoft.com/office/drawing/2014/main" id="{A7C27953-7A55-4D92-92B9-6003E96CBF88}"/>
            </a:ext>
          </a:extLst>
        </xdr:cNvPr>
        <xdr:cNvSpPr txBox="1"/>
      </xdr:nvSpPr>
      <xdr:spPr>
        <a:xfrm>
          <a:off x="2" y="0"/>
          <a:ext cx="6686548" cy="681037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0" u="none" strike="noStrike" baseline="0">
              <a:solidFill>
                <a:schemeClr val="dk1"/>
              </a:solidFill>
              <a:latin typeface="+mn-lt"/>
              <a:ea typeface="+mn-ea"/>
              <a:cs typeface="+mn-cs"/>
            </a:rPr>
            <a:t>Please provide a detailed list of excess inventory that exceeds the 6 months limit. Please include plans to reduce excess inventory under the 6 months requirement. (Use separate sheet as necessary. Please reference if separate sheet  is used.) </a:t>
          </a:r>
        </a:p>
        <a:p>
          <a:endParaRPr lang="en-US" sz="1200" b="1" i="0" u="none" strike="noStrike" baseline="0">
            <a:solidFill>
              <a:schemeClr val="dk1"/>
            </a:solidFill>
            <a:latin typeface="+mn-lt"/>
            <a:ea typeface="+mn-ea"/>
            <a:cs typeface="+mn-cs"/>
          </a:endParaRPr>
        </a:p>
        <a:p>
          <a:r>
            <a:rPr lang="en-US" sz="1200" b="1" i="0" u="none" strike="noStrike" baseline="0">
              <a:solidFill>
                <a:schemeClr val="dk1"/>
              </a:solidFill>
              <a:latin typeface="+mn-lt"/>
              <a:ea typeface="+mn-ea"/>
              <a:cs typeface="+mn-cs"/>
            </a:rPr>
            <a:t>If no excess inventory, please type "None".</a:t>
          </a:r>
          <a:endParaRPr lang="en-US" sz="1200" b="1"/>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0</xdr:colOff>
      <xdr:row>33</xdr:row>
      <xdr:rowOff>76200</xdr:rowOff>
    </xdr:to>
    <xdr:sp macro="" textlink="">
      <xdr:nvSpPr>
        <xdr:cNvPr id="2" name="TextBox 1">
          <a:extLst>
            <a:ext uri="{FF2B5EF4-FFF2-40B4-BE49-F238E27FC236}">
              <a16:creationId xmlns:a16="http://schemas.microsoft.com/office/drawing/2014/main" id="{25687750-EBB8-4430-8456-4BDAF3207A2D}"/>
            </a:ext>
          </a:extLst>
        </xdr:cNvPr>
        <xdr:cNvSpPr txBox="1"/>
      </xdr:nvSpPr>
      <xdr:spPr>
        <a:xfrm>
          <a:off x="0" y="0"/>
          <a:ext cx="6705600" cy="63627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Printed Name of School Food Authority</a:t>
          </a:r>
          <a:r>
            <a:rPr lang="en-US" sz="1200" b="1" baseline="0"/>
            <a:t> Staff Member Completing Reconciliation Form:</a:t>
          </a:r>
        </a:p>
        <a:p>
          <a:endParaRPr lang="en-US" sz="1200" b="1" baseline="0"/>
        </a:p>
        <a:p>
          <a:endParaRPr lang="en-US" sz="1200" b="1" baseline="0"/>
        </a:p>
        <a:p>
          <a:r>
            <a:rPr lang="en-US" sz="1200" b="1" baseline="0"/>
            <a:t>Job Title:</a:t>
          </a:r>
        </a:p>
        <a:p>
          <a:endParaRPr lang="en-US" sz="1200" b="1" baseline="0"/>
        </a:p>
        <a:p>
          <a:endParaRPr lang="en-US" sz="1200" b="1"/>
        </a:p>
        <a:p>
          <a:r>
            <a:rPr lang="en-US" sz="1200" b="1"/>
            <a:t>Signature of School Food Authority Staff Member Completing Form:</a:t>
          </a:r>
        </a:p>
        <a:p>
          <a:endParaRPr lang="en-US" sz="1200" b="1"/>
        </a:p>
        <a:p>
          <a:endParaRPr lang="en-US" sz="1200" b="1"/>
        </a:p>
        <a:p>
          <a:endParaRPr lang="en-US" sz="1200" b="1"/>
        </a:p>
        <a:p>
          <a:endParaRPr lang="en-US" sz="1200" b="1"/>
        </a:p>
        <a:p>
          <a:endParaRPr lang="en-US" sz="1200" b="1"/>
        </a:p>
        <a:p>
          <a:endParaRPr lang="en-US" sz="1200" b="1"/>
        </a:p>
        <a:p>
          <a:r>
            <a:rPr lang="en-US" sz="1200" b="1"/>
            <a:t>Date</a:t>
          </a:r>
          <a:r>
            <a:rPr lang="en-US" sz="1200" b="1" baseline="0"/>
            <a:t> Signed:</a:t>
          </a:r>
        </a:p>
        <a:p>
          <a:endParaRPr lang="en-US" sz="1200" b="1" baseline="0"/>
        </a:p>
        <a:p>
          <a:endParaRPr lang="en-US" sz="1400" b="1" i="0" u="none" strike="noStrike" baseline="0">
            <a:solidFill>
              <a:srgbClr val="FF0000"/>
            </a:solidFill>
            <a:latin typeface="+mn-lt"/>
            <a:ea typeface="+mn-ea"/>
            <a:cs typeface="+mn-cs"/>
          </a:endParaRPr>
        </a:p>
        <a:p>
          <a:r>
            <a:rPr lang="en-US" sz="1400" b="1" i="0" u="none" strike="noStrike" baseline="0">
              <a:solidFill>
                <a:srgbClr val="FF0000"/>
              </a:solidFill>
              <a:latin typeface="+mn-lt"/>
              <a:ea typeface="+mn-ea"/>
              <a:cs typeface="+mn-cs"/>
            </a:rPr>
            <a:t>NOTE: By signing this form, you acknowledge and affirm that a School Food Authority Staff Member has the authority and has completed and signed this form. This form should </a:t>
          </a:r>
          <a:r>
            <a:rPr lang="en-US" sz="1400" b="1" i="0" u="sng" strike="noStrike" baseline="0">
              <a:solidFill>
                <a:srgbClr val="FF0000"/>
              </a:solidFill>
              <a:latin typeface="+mn-lt"/>
              <a:ea typeface="+mn-ea"/>
              <a:cs typeface="+mn-cs"/>
            </a:rPr>
            <a:t>NOT</a:t>
          </a:r>
          <a:r>
            <a:rPr lang="en-US" sz="1400" b="1" i="0" u="none" strike="noStrike" baseline="0">
              <a:solidFill>
                <a:srgbClr val="FF0000"/>
              </a:solidFill>
              <a:latin typeface="+mn-lt"/>
              <a:ea typeface="+mn-ea"/>
              <a:cs typeface="+mn-cs"/>
            </a:rPr>
            <a:t> be completed or signed by the Food Service Management Company. </a:t>
          </a:r>
          <a:endParaRPr lang="en-US" sz="1400" b="1" baseline="0">
            <a:solidFill>
              <a:srgbClr val="FF0000"/>
            </a:solidFill>
          </a:endParaRPr>
        </a:p>
        <a:p>
          <a:endParaRPr lang="en-US" sz="1400" b="1" baseline="0"/>
        </a:p>
        <a:p>
          <a:endParaRPr lang="en-US" sz="1200" b="1" i="0" u="none" strike="noStrike" baseline="0">
            <a:solidFill>
              <a:schemeClr val="dk1"/>
            </a:solidFill>
            <a:latin typeface="+mn-lt"/>
            <a:ea typeface="+mn-ea"/>
            <a:cs typeface="+mn-cs"/>
          </a:endParaRPr>
        </a:p>
        <a:p>
          <a:r>
            <a:rPr lang="en-US" sz="1200" b="1" i="0" u="none" strike="noStrike" baseline="0">
              <a:solidFill>
                <a:schemeClr val="dk1"/>
              </a:solidFill>
              <a:latin typeface="+mn-lt"/>
              <a:ea typeface="+mn-ea"/>
              <a:cs typeface="+mn-cs"/>
            </a:rPr>
            <a:t>*Please save monthly reconciliation report for your records for 3 years plus program year as regulated. </a:t>
          </a:r>
          <a:endParaRPr lang="en-US" sz="1200" b="1"/>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5CBE7-3F86-45CE-A64B-9EE0E7A96CF0}">
  <sheetPr>
    <tabColor rgb="FF00B050"/>
    <pageSetUpPr fitToPage="1"/>
  </sheetPr>
  <dimension ref="A18:H27"/>
  <sheetViews>
    <sheetView view="pageBreakPreview" topLeftCell="A7" zoomScaleNormal="70" zoomScaleSheetLayoutView="100" workbookViewId="0">
      <selection sqref="A1:XFD1048576"/>
    </sheetView>
  </sheetViews>
  <sheetFormatPr defaultRowHeight="15" x14ac:dyDescent="0.25"/>
  <sheetData>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sheetData>
  <pageMargins left="0.7" right="0.7" top="0.75" bottom="0.75" header="0.3" footer="0.3"/>
  <pageSetup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61D2D-CABD-4910-B9AE-D125906EA8C3}">
  <sheetPr>
    <tabColor rgb="FFFFC000"/>
    <pageSetUpPr fitToPage="1"/>
  </sheetPr>
  <dimension ref="A4:R53"/>
  <sheetViews>
    <sheetView view="pageBreakPreview" zoomScale="85" zoomScaleNormal="100" zoomScaleSheetLayoutView="85" workbookViewId="0">
      <selection activeCell="D5" sqref="D5"/>
    </sheetView>
  </sheetViews>
  <sheetFormatPr defaultRowHeight="15" x14ac:dyDescent="0.25"/>
  <cols>
    <col min="1" max="1" width="12.140625" customWidth="1"/>
    <col min="2" max="2" width="26.42578125" customWidth="1"/>
    <col min="3" max="3" width="13.140625" customWidth="1"/>
    <col min="4" max="16" width="11" customWidth="1"/>
    <col min="17" max="18" width="17.85546875" customWidth="1"/>
  </cols>
  <sheetData>
    <row r="4" spans="1:18" ht="66" customHeight="1" x14ac:dyDescent="0.25">
      <c r="A4" s="2" t="s">
        <v>58</v>
      </c>
      <c r="B4" s="2" t="s">
        <v>0</v>
      </c>
      <c r="C4" s="2" t="s">
        <v>47</v>
      </c>
      <c r="D4" s="2" t="s">
        <v>51</v>
      </c>
      <c r="E4" s="2" t="s">
        <v>52</v>
      </c>
      <c r="F4" s="2" t="s">
        <v>53</v>
      </c>
      <c r="G4" s="2" t="s">
        <v>54</v>
      </c>
      <c r="H4" s="2" t="s">
        <v>55</v>
      </c>
      <c r="I4" s="2" t="s">
        <v>56</v>
      </c>
      <c r="J4" s="2" t="s">
        <v>106</v>
      </c>
      <c r="K4" s="2" t="s">
        <v>107</v>
      </c>
      <c r="L4" s="2" t="s">
        <v>48</v>
      </c>
      <c r="M4" s="2" t="s">
        <v>49</v>
      </c>
      <c r="N4" s="2" t="s">
        <v>108</v>
      </c>
      <c r="O4" s="2" t="s">
        <v>50</v>
      </c>
      <c r="P4" s="2" t="s">
        <v>57</v>
      </c>
      <c r="Q4" s="2" t="s">
        <v>109</v>
      </c>
      <c r="R4" s="2" t="s">
        <v>100</v>
      </c>
    </row>
    <row r="5" spans="1:18" x14ac:dyDescent="0.25">
      <c r="A5" s="19">
        <v>100012</v>
      </c>
      <c r="B5" s="19" t="s">
        <v>42</v>
      </c>
      <c r="C5" s="20">
        <v>68.790000000000006</v>
      </c>
      <c r="D5" s="10"/>
      <c r="E5" s="10"/>
      <c r="F5" s="10"/>
      <c r="G5" s="10"/>
      <c r="H5" s="10"/>
      <c r="I5" s="10"/>
      <c r="J5" s="10"/>
      <c r="K5" s="10"/>
      <c r="L5" s="10"/>
      <c r="M5" s="10"/>
      <c r="N5" s="10"/>
      <c r="O5" s="10"/>
      <c r="P5">
        <f>SUM(D5:O5)</f>
        <v>0</v>
      </c>
      <c r="Q5">
        <f>D5-O5</f>
        <v>0</v>
      </c>
      <c r="R5" s="21">
        <f>C5*P5</f>
        <v>0</v>
      </c>
    </row>
    <row r="6" spans="1:18" x14ac:dyDescent="0.25">
      <c r="A6" s="22">
        <v>100021</v>
      </c>
      <c r="B6" s="22" t="s">
        <v>43</v>
      </c>
      <c r="C6" s="20">
        <v>57.65</v>
      </c>
      <c r="D6" s="15"/>
      <c r="E6" s="15"/>
      <c r="F6" s="15"/>
      <c r="G6" s="15"/>
      <c r="H6" s="15"/>
      <c r="I6" s="15"/>
      <c r="J6" s="15"/>
      <c r="K6" s="15"/>
      <c r="L6" s="15"/>
      <c r="M6" s="15"/>
      <c r="N6" s="15"/>
      <c r="O6" s="15"/>
      <c r="P6" s="23">
        <f t="shared" ref="P6:P50" si="0">SUM(D6:O6)</f>
        <v>0</v>
      </c>
      <c r="Q6" s="23">
        <f t="shared" ref="Q6:Q50" si="1">D6-O6</f>
        <v>0</v>
      </c>
      <c r="R6" s="24">
        <f t="shared" ref="R6:R50" si="2">C6*P6</f>
        <v>0</v>
      </c>
    </row>
    <row r="7" spans="1:18" x14ac:dyDescent="0.25">
      <c r="A7" s="19">
        <v>100036</v>
      </c>
      <c r="B7" s="19" t="s">
        <v>44</v>
      </c>
      <c r="C7" s="20">
        <v>63.12</v>
      </c>
      <c r="D7" s="10"/>
      <c r="E7" s="10"/>
      <c r="F7" s="10"/>
      <c r="G7" s="10"/>
      <c r="H7" s="10"/>
      <c r="I7" s="10"/>
      <c r="J7" s="10"/>
      <c r="K7" s="10"/>
      <c r="L7" s="10"/>
      <c r="M7" s="10"/>
      <c r="N7" s="10"/>
      <c r="O7" s="10"/>
      <c r="P7">
        <f t="shared" si="0"/>
        <v>0</v>
      </c>
      <c r="Q7">
        <f t="shared" si="1"/>
        <v>0</v>
      </c>
      <c r="R7" s="21">
        <f t="shared" si="2"/>
        <v>0</v>
      </c>
    </row>
    <row r="8" spans="1:18" x14ac:dyDescent="0.25">
      <c r="A8" s="22">
        <v>100101</v>
      </c>
      <c r="B8" s="22" t="s">
        <v>45</v>
      </c>
      <c r="C8" s="20">
        <v>120.84</v>
      </c>
      <c r="D8" s="15"/>
      <c r="E8" s="15"/>
      <c r="F8" s="15"/>
      <c r="G8" s="15"/>
      <c r="H8" s="15"/>
      <c r="I8" s="15"/>
      <c r="J8" s="15"/>
      <c r="K8" s="15"/>
      <c r="L8" s="15"/>
      <c r="M8" s="15"/>
      <c r="N8" s="15"/>
      <c r="O8" s="15"/>
      <c r="P8" s="23">
        <f t="shared" si="0"/>
        <v>0</v>
      </c>
      <c r="Q8" s="23">
        <f t="shared" si="1"/>
        <v>0</v>
      </c>
      <c r="R8" s="24">
        <f t="shared" si="2"/>
        <v>0</v>
      </c>
    </row>
    <row r="9" spans="1:18" x14ac:dyDescent="0.25">
      <c r="A9" s="19">
        <v>100117</v>
      </c>
      <c r="B9" s="19" t="s">
        <v>46</v>
      </c>
      <c r="C9" s="20">
        <v>72.41</v>
      </c>
      <c r="D9" s="10"/>
      <c r="E9" s="10"/>
      <c r="F9" s="10"/>
      <c r="G9" s="10"/>
      <c r="H9" s="10"/>
      <c r="I9" s="10"/>
      <c r="J9" s="10"/>
      <c r="K9" s="10"/>
      <c r="L9" s="10"/>
      <c r="M9" s="10"/>
      <c r="N9" s="10"/>
      <c r="O9" s="10"/>
      <c r="P9">
        <f t="shared" si="0"/>
        <v>0</v>
      </c>
      <c r="Q9">
        <f t="shared" si="1"/>
        <v>0</v>
      </c>
      <c r="R9" s="21">
        <f t="shared" si="2"/>
        <v>0</v>
      </c>
    </row>
    <row r="10" spans="1:18" x14ac:dyDescent="0.25">
      <c r="A10" s="22">
        <v>100121</v>
      </c>
      <c r="B10" s="22" t="s">
        <v>111</v>
      </c>
      <c r="C10" s="20">
        <v>137.19999999999999</v>
      </c>
      <c r="D10" s="15"/>
      <c r="E10" s="15"/>
      <c r="F10" s="15"/>
      <c r="G10" s="15"/>
      <c r="H10" s="15"/>
      <c r="I10" s="15"/>
      <c r="J10" s="15"/>
      <c r="K10" s="15"/>
      <c r="L10" s="15"/>
      <c r="M10" s="15"/>
      <c r="N10" s="15"/>
      <c r="O10" s="15"/>
      <c r="P10" s="23">
        <f t="shared" si="0"/>
        <v>0</v>
      </c>
      <c r="Q10" s="23">
        <f t="shared" si="1"/>
        <v>0</v>
      </c>
      <c r="R10" s="24">
        <f t="shared" si="2"/>
        <v>0</v>
      </c>
    </row>
    <row r="11" spans="1:18" x14ac:dyDescent="0.25">
      <c r="A11" s="19">
        <v>100125</v>
      </c>
      <c r="B11" s="19" t="s">
        <v>1</v>
      </c>
      <c r="C11" s="20">
        <v>110.8</v>
      </c>
      <c r="D11" s="10"/>
      <c r="E11" s="10"/>
      <c r="F11" s="10"/>
      <c r="G11" s="10"/>
      <c r="H11" s="10"/>
      <c r="I11" s="10"/>
      <c r="J11" s="10"/>
      <c r="K11" s="10"/>
      <c r="L11" s="10"/>
      <c r="M11" s="10"/>
      <c r="N11" s="10"/>
      <c r="O11" s="10"/>
      <c r="P11">
        <f t="shared" si="0"/>
        <v>0</v>
      </c>
      <c r="Q11">
        <f t="shared" si="1"/>
        <v>0</v>
      </c>
      <c r="R11" s="21">
        <f t="shared" si="2"/>
        <v>0</v>
      </c>
    </row>
    <row r="12" spans="1:18" x14ac:dyDescent="0.25">
      <c r="A12" s="22">
        <v>100134</v>
      </c>
      <c r="B12" s="22" t="s">
        <v>2</v>
      </c>
      <c r="C12" s="20">
        <v>150.47999999999999</v>
      </c>
      <c r="D12" s="15"/>
      <c r="E12" s="15"/>
      <c r="F12" s="15"/>
      <c r="G12" s="15"/>
      <c r="H12" s="15"/>
      <c r="I12" s="15"/>
      <c r="J12" s="15"/>
      <c r="K12" s="15"/>
      <c r="L12" s="15"/>
      <c r="M12" s="15"/>
      <c r="N12" s="15"/>
      <c r="O12" s="15"/>
      <c r="P12" s="23">
        <f t="shared" si="0"/>
        <v>0</v>
      </c>
      <c r="Q12" s="23">
        <f t="shared" si="1"/>
        <v>0</v>
      </c>
      <c r="R12" s="24">
        <f t="shared" si="2"/>
        <v>0</v>
      </c>
    </row>
    <row r="13" spans="1:18" x14ac:dyDescent="0.25">
      <c r="A13" s="19">
        <v>100158</v>
      </c>
      <c r="B13" s="19" t="s">
        <v>3</v>
      </c>
      <c r="C13" s="20">
        <v>152.91</v>
      </c>
      <c r="D13" s="10"/>
      <c r="E13" s="10"/>
      <c r="F13" s="10"/>
      <c r="G13" s="10"/>
      <c r="H13" s="10"/>
      <c r="I13" s="10"/>
      <c r="J13" s="10"/>
      <c r="K13" s="10"/>
      <c r="L13" s="10"/>
      <c r="M13" s="10"/>
      <c r="N13" s="10"/>
      <c r="O13" s="10"/>
      <c r="P13">
        <f t="shared" si="0"/>
        <v>0</v>
      </c>
      <c r="Q13">
        <f t="shared" si="1"/>
        <v>0</v>
      </c>
      <c r="R13" s="21">
        <f t="shared" si="2"/>
        <v>0</v>
      </c>
    </row>
    <row r="14" spans="1:18" x14ac:dyDescent="0.25">
      <c r="A14" s="14">
        <v>100187</v>
      </c>
      <c r="B14" s="14" t="s">
        <v>4</v>
      </c>
      <c r="C14" s="20">
        <v>104.08</v>
      </c>
      <c r="D14" s="15"/>
      <c r="E14" s="15"/>
      <c r="F14" s="15"/>
      <c r="G14" s="15"/>
      <c r="H14" s="15"/>
      <c r="I14" s="15"/>
      <c r="J14" s="15"/>
      <c r="K14" s="15"/>
      <c r="L14" s="15"/>
      <c r="M14" s="15"/>
      <c r="N14" s="15"/>
      <c r="O14" s="15"/>
      <c r="P14" s="23">
        <f t="shared" si="0"/>
        <v>0</v>
      </c>
      <c r="Q14" s="23">
        <f t="shared" si="1"/>
        <v>0</v>
      </c>
      <c r="R14" s="24">
        <f t="shared" si="2"/>
        <v>0</v>
      </c>
    </row>
    <row r="15" spans="1:18" x14ac:dyDescent="0.25">
      <c r="A15" s="7">
        <v>100188</v>
      </c>
      <c r="B15" s="7" t="s">
        <v>112</v>
      </c>
      <c r="C15" s="20">
        <v>91.8</v>
      </c>
      <c r="D15" s="10"/>
      <c r="E15" s="10"/>
      <c r="F15" s="10"/>
      <c r="G15" s="10"/>
      <c r="H15" s="10"/>
      <c r="I15" s="10"/>
      <c r="J15" s="10"/>
      <c r="K15" s="10"/>
      <c r="L15" s="10"/>
      <c r="M15" s="10"/>
      <c r="N15" s="10"/>
      <c r="O15" s="10"/>
      <c r="P15">
        <f t="shared" si="0"/>
        <v>0</v>
      </c>
      <c r="Q15">
        <f t="shared" si="1"/>
        <v>0</v>
      </c>
      <c r="R15" s="21">
        <f t="shared" si="2"/>
        <v>0</v>
      </c>
    </row>
    <row r="16" spans="1:18" x14ac:dyDescent="0.25">
      <c r="A16" s="22">
        <v>100206</v>
      </c>
      <c r="B16" s="22" t="s">
        <v>5</v>
      </c>
      <c r="C16" s="20">
        <v>39.89</v>
      </c>
      <c r="D16" s="15"/>
      <c r="E16" s="15"/>
      <c r="F16" s="15"/>
      <c r="G16" s="15"/>
      <c r="H16" s="15"/>
      <c r="I16" s="15"/>
      <c r="J16" s="15"/>
      <c r="K16" s="15"/>
      <c r="L16" s="15"/>
      <c r="M16" s="15"/>
      <c r="N16" s="15"/>
      <c r="O16" s="15"/>
      <c r="P16" s="23">
        <f t="shared" si="0"/>
        <v>0</v>
      </c>
      <c r="Q16" s="23">
        <f t="shared" si="1"/>
        <v>0</v>
      </c>
      <c r="R16" s="24">
        <f t="shared" si="2"/>
        <v>0</v>
      </c>
    </row>
    <row r="17" spans="1:18" x14ac:dyDescent="0.25">
      <c r="A17" s="7">
        <v>100212</v>
      </c>
      <c r="B17" s="7" t="s">
        <v>6</v>
      </c>
      <c r="C17" s="20">
        <v>43.96</v>
      </c>
      <c r="D17" s="10"/>
      <c r="E17" s="10"/>
      <c r="F17" s="10"/>
      <c r="G17" s="10"/>
      <c r="H17" s="10"/>
      <c r="I17" s="10"/>
      <c r="J17" s="10"/>
      <c r="K17" s="10"/>
      <c r="L17" s="10"/>
      <c r="M17" s="10"/>
      <c r="N17" s="10"/>
      <c r="O17" s="10"/>
      <c r="P17">
        <f t="shared" si="0"/>
        <v>0</v>
      </c>
      <c r="Q17">
        <f t="shared" si="1"/>
        <v>0</v>
      </c>
      <c r="R17" s="21">
        <f t="shared" si="2"/>
        <v>0</v>
      </c>
    </row>
    <row r="18" spans="1:18" x14ac:dyDescent="0.25">
      <c r="A18" s="14">
        <v>100219</v>
      </c>
      <c r="B18" s="14" t="s">
        <v>7</v>
      </c>
      <c r="C18" s="20">
        <v>43.26</v>
      </c>
      <c r="D18" s="15"/>
      <c r="E18" s="15"/>
      <c r="F18" s="15"/>
      <c r="G18" s="15"/>
      <c r="H18" s="15"/>
      <c r="I18" s="15"/>
      <c r="J18" s="15"/>
      <c r="K18" s="15"/>
      <c r="L18" s="15"/>
      <c r="M18" s="15"/>
      <c r="N18" s="15"/>
      <c r="O18" s="15"/>
      <c r="P18" s="23">
        <f t="shared" si="0"/>
        <v>0</v>
      </c>
      <c r="Q18" s="23">
        <f t="shared" si="1"/>
        <v>0</v>
      </c>
      <c r="R18" s="24">
        <f t="shared" si="2"/>
        <v>0</v>
      </c>
    </row>
    <row r="19" spans="1:18" x14ac:dyDescent="0.25">
      <c r="A19" s="19">
        <v>100220</v>
      </c>
      <c r="B19" s="19" t="s">
        <v>8</v>
      </c>
      <c r="C19" s="20">
        <v>45.68</v>
      </c>
      <c r="D19" s="10"/>
      <c r="E19" s="10"/>
      <c r="F19" s="10"/>
      <c r="G19" s="10"/>
      <c r="H19" s="10"/>
      <c r="I19" s="10"/>
      <c r="J19" s="10"/>
      <c r="K19" s="10"/>
      <c r="L19" s="10"/>
      <c r="M19" s="10"/>
      <c r="N19" s="10"/>
      <c r="O19" s="10"/>
      <c r="P19">
        <f t="shared" si="0"/>
        <v>0</v>
      </c>
      <c r="Q19">
        <f t="shared" si="1"/>
        <v>0</v>
      </c>
      <c r="R19" s="21">
        <f t="shared" si="2"/>
        <v>0</v>
      </c>
    </row>
    <row r="20" spans="1:18" x14ac:dyDescent="0.25">
      <c r="A20" s="22">
        <v>100224</v>
      </c>
      <c r="B20" s="22" t="s">
        <v>9</v>
      </c>
      <c r="C20" s="20">
        <v>51.8</v>
      </c>
      <c r="D20" s="15"/>
      <c r="E20" s="15"/>
      <c r="F20" s="15"/>
      <c r="G20" s="15"/>
      <c r="H20" s="15"/>
      <c r="I20" s="15"/>
      <c r="J20" s="15"/>
      <c r="K20" s="15"/>
      <c r="L20" s="15"/>
      <c r="M20" s="15"/>
      <c r="N20" s="15"/>
      <c r="O20" s="15"/>
      <c r="P20" s="23">
        <f t="shared" si="0"/>
        <v>0</v>
      </c>
      <c r="Q20" s="23">
        <f t="shared" si="1"/>
        <v>0</v>
      </c>
      <c r="R20" s="24">
        <f t="shared" si="2"/>
        <v>0</v>
      </c>
    </row>
    <row r="21" spans="1:18" x14ac:dyDescent="0.25">
      <c r="A21" s="7">
        <v>100225</v>
      </c>
      <c r="B21" s="7" t="s">
        <v>10</v>
      </c>
      <c r="C21" s="20">
        <v>41.81</v>
      </c>
      <c r="D21" s="10"/>
      <c r="E21" s="10"/>
      <c r="F21" s="10"/>
      <c r="G21" s="10"/>
      <c r="H21" s="10"/>
      <c r="I21" s="10"/>
      <c r="J21" s="10"/>
      <c r="K21" s="10"/>
      <c r="L21" s="10"/>
      <c r="M21" s="10"/>
      <c r="N21" s="10"/>
      <c r="O21" s="10"/>
      <c r="P21">
        <f t="shared" si="0"/>
        <v>0</v>
      </c>
      <c r="Q21">
        <f t="shared" si="1"/>
        <v>0</v>
      </c>
      <c r="R21" s="21">
        <f t="shared" si="2"/>
        <v>0</v>
      </c>
    </row>
    <row r="22" spans="1:18" x14ac:dyDescent="0.25">
      <c r="A22" s="14">
        <v>100241</v>
      </c>
      <c r="B22" s="14" t="s">
        <v>11</v>
      </c>
      <c r="C22" s="20">
        <v>41.89</v>
      </c>
      <c r="D22" s="15"/>
      <c r="E22" s="15"/>
      <c r="F22" s="15"/>
      <c r="G22" s="15"/>
      <c r="H22" s="15"/>
      <c r="I22" s="15"/>
      <c r="J22" s="15"/>
      <c r="K22" s="15"/>
      <c r="L22" s="15"/>
      <c r="M22" s="15"/>
      <c r="N22" s="15"/>
      <c r="O22" s="15"/>
      <c r="P22" s="23">
        <f t="shared" si="0"/>
        <v>0</v>
      </c>
      <c r="Q22" s="23">
        <f t="shared" si="1"/>
        <v>0</v>
      </c>
      <c r="R22" s="24">
        <f t="shared" si="2"/>
        <v>0</v>
      </c>
    </row>
    <row r="23" spans="1:18" x14ac:dyDescent="0.25">
      <c r="A23" s="19">
        <v>100243</v>
      </c>
      <c r="B23" s="19" t="s">
        <v>12</v>
      </c>
      <c r="C23" s="20">
        <v>39.880000000000003</v>
      </c>
      <c r="D23" s="10"/>
      <c r="E23" s="10"/>
      <c r="F23" s="10"/>
      <c r="G23" s="10"/>
      <c r="H23" s="10"/>
      <c r="I23" s="10"/>
      <c r="J23" s="10"/>
      <c r="K23" s="10"/>
      <c r="L23" s="10"/>
      <c r="M23" s="10"/>
      <c r="N23" s="10"/>
      <c r="O23" s="10"/>
      <c r="P23">
        <f t="shared" si="0"/>
        <v>0</v>
      </c>
      <c r="Q23">
        <f t="shared" si="1"/>
        <v>0</v>
      </c>
      <c r="R23" s="21">
        <f t="shared" si="2"/>
        <v>0</v>
      </c>
    </row>
    <row r="24" spans="1:18" x14ac:dyDescent="0.25">
      <c r="A24" s="14">
        <v>100256</v>
      </c>
      <c r="B24" s="14" t="s">
        <v>13</v>
      </c>
      <c r="C24" s="20">
        <v>46.02</v>
      </c>
      <c r="D24" s="15"/>
      <c r="E24" s="15"/>
      <c r="F24" s="15"/>
      <c r="G24" s="15"/>
      <c r="H24" s="15"/>
      <c r="I24" s="15"/>
      <c r="J24" s="15"/>
      <c r="K24" s="15"/>
      <c r="L24" s="15"/>
      <c r="M24" s="15"/>
      <c r="N24" s="15"/>
      <c r="O24" s="15"/>
      <c r="P24" s="23">
        <f t="shared" si="0"/>
        <v>0</v>
      </c>
      <c r="Q24" s="23">
        <f t="shared" si="1"/>
        <v>0</v>
      </c>
      <c r="R24" s="24">
        <f t="shared" si="2"/>
        <v>0</v>
      </c>
    </row>
    <row r="25" spans="1:18" x14ac:dyDescent="0.25">
      <c r="A25" s="19">
        <v>100258</v>
      </c>
      <c r="B25" s="19" t="s">
        <v>14</v>
      </c>
      <c r="C25" s="20">
        <v>23.06</v>
      </c>
      <c r="D25" s="10"/>
      <c r="E25" s="10"/>
      <c r="F25" s="10"/>
      <c r="G25" s="10"/>
      <c r="H25" s="10"/>
      <c r="I25" s="10"/>
      <c r="J25" s="10"/>
      <c r="K25" s="10"/>
      <c r="L25" s="10"/>
      <c r="M25" s="10"/>
      <c r="N25" s="10"/>
      <c r="O25" s="10"/>
      <c r="P25">
        <f t="shared" si="0"/>
        <v>0</v>
      </c>
      <c r="Q25">
        <f t="shared" si="1"/>
        <v>0</v>
      </c>
      <c r="R25" s="21">
        <f t="shared" si="2"/>
        <v>0</v>
      </c>
    </row>
    <row r="26" spans="1:18" x14ac:dyDescent="0.25">
      <c r="A26" s="14">
        <v>100261</v>
      </c>
      <c r="B26" s="14" t="s">
        <v>15</v>
      </c>
      <c r="C26" s="20">
        <v>46.49</v>
      </c>
      <c r="D26" s="15"/>
      <c r="E26" s="15"/>
      <c r="F26" s="15"/>
      <c r="G26" s="15"/>
      <c r="H26" s="15"/>
      <c r="I26" s="15"/>
      <c r="J26" s="15"/>
      <c r="K26" s="15"/>
      <c r="L26" s="15"/>
      <c r="M26" s="15"/>
      <c r="N26" s="15"/>
      <c r="O26" s="15"/>
      <c r="P26" s="23">
        <f t="shared" si="0"/>
        <v>0</v>
      </c>
      <c r="Q26" s="23">
        <f t="shared" si="1"/>
        <v>0</v>
      </c>
      <c r="R26" s="24">
        <f t="shared" si="2"/>
        <v>0</v>
      </c>
    </row>
    <row r="27" spans="1:18" x14ac:dyDescent="0.25">
      <c r="A27" s="7">
        <v>100293</v>
      </c>
      <c r="B27" s="7" t="s">
        <v>16</v>
      </c>
      <c r="C27" s="20">
        <v>24.02</v>
      </c>
      <c r="D27" s="10"/>
      <c r="E27" s="10"/>
      <c r="F27" s="10"/>
      <c r="G27" s="10"/>
      <c r="H27" s="10"/>
      <c r="I27" s="10"/>
      <c r="J27" s="10"/>
      <c r="K27" s="10"/>
      <c r="L27" s="10"/>
      <c r="M27" s="10"/>
      <c r="N27" s="10"/>
      <c r="O27" s="10"/>
      <c r="P27">
        <f t="shared" si="0"/>
        <v>0</v>
      </c>
      <c r="Q27">
        <f t="shared" si="1"/>
        <v>0</v>
      </c>
      <c r="R27" s="21">
        <f t="shared" si="2"/>
        <v>0</v>
      </c>
    </row>
    <row r="28" spans="1:18" x14ac:dyDescent="0.25">
      <c r="A28" s="22">
        <v>100307</v>
      </c>
      <c r="B28" s="22" t="s">
        <v>17</v>
      </c>
      <c r="C28" s="20">
        <v>17.79</v>
      </c>
      <c r="D28" s="15"/>
      <c r="E28" s="15"/>
      <c r="F28" s="15"/>
      <c r="G28" s="15"/>
      <c r="H28" s="15"/>
      <c r="I28" s="15"/>
      <c r="J28" s="15"/>
      <c r="K28" s="15"/>
      <c r="L28" s="15"/>
      <c r="M28" s="15"/>
      <c r="N28" s="15"/>
      <c r="O28" s="15"/>
      <c r="P28" s="23">
        <f t="shared" si="0"/>
        <v>0</v>
      </c>
      <c r="Q28" s="23">
        <f t="shared" si="1"/>
        <v>0</v>
      </c>
      <c r="R28" s="24">
        <f t="shared" si="2"/>
        <v>0</v>
      </c>
    </row>
    <row r="29" spans="1:18" x14ac:dyDescent="0.25">
      <c r="A29" s="7">
        <v>100309</v>
      </c>
      <c r="B29" s="7" t="s">
        <v>18</v>
      </c>
      <c r="C29" s="20">
        <v>21.66</v>
      </c>
      <c r="D29" s="10"/>
      <c r="E29" s="10"/>
      <c r="F29" s="10"/>
      <c r="G29" s="10"/>
      <c r="H29" s="10"/>
      <c r="I29" s="10"/>
      <c r="J29" s="10"/>
      <c r="K29" s="10"/>
      <c r="L29" s="10"/>
      <c r="M29" s="10"/>
      <c r="N29" s="10"/>
      <c r="O29" s="10"/>
      <c r="P29">
        <f t="shared" si="0"/>
        <v>0</v>
      </c>
      <c r="Q29">
        <f t="shared" si="1"/>
        <v>0</v>
      </c>
      <c r="R29" s="21">
        <f t="shared" si="2"/>
        <v>0</v>
      </c>
    </row>
    <row r="30" spans="1:18" x14ac:dyDescent="0.25">
      <c r="A30" s="22">
        <v>100313</v>
      </c>
      <c r="B30" s="22" t="s">
        <v>19</v>
      </c>
      <c r="C30" s="20">
        <v>23.81</v>
      </c>
      <c r="D30" s="15"/>
      <c r="E30" s="15"/>
      <c r="F30" s="15"/>
      <c r="G30" s="15"/>
      <c r="H30" s="15"/>
      <c r="I30" s="15"/>
      <c r="J30" s="15"/>
      <c r="K30" s="15"/>
      <c r="L30" s="15"/>
      <c r="M30" s="15"/>
      <c r="N30" s="15"/>
      <c r="O30" s="15"/>
      <c r="P30" s="23">
        <f t="shared" si="0"/>
        <v>0</v>
      </c>
      <c r="Q30" s="23">
        <f t="shared" si="1"/>
        <v>0</v>
      </c>
      <c r="R30" s="24">
        <f t="shared" si="2"/>
        <v>0</v>
      </c>
    </row>
    <row r="31" spans="1:18" x14ac:dyDescent="0.25">
      <c r="A31" s="7">
        <v>100330</v>
      </c>
      <c r="B31" s="7" t="s">
        <v>20</v>
      </c>
      <c r="C31" s="20">
        <v>30.93</v>
      </c>
      <c r="D31" s="10"/>
      <c r="E31" s="10"/>
      <c r="F31" s="10"/>
      <c r="G31" s="10"/>
      <c r="H31" s="10"/>
      <c r="I31" s="10"/>
      <c r="J31" s="10"/>
      <c r="K31" s="10"/>
      <c r="L31" s="10"/>
      <c r="M31" s="10"/>
      <c r="N31" s="10"/>
      <c r="O31" s="10"/>
      <c r="P31">
        <f t="shared" si="0"/>
        <v>0</v>
      </c>
      <c r="Q31">
        <f t="shared" si="1"/>
        <v>0</v>
      </c>
      <c r="R31" s="21">
        <f t="shared" si="2"/>
        <v>0</v>
      </c>
    </row>
    <row r="32" spans="1:18" x14ac:dyDescent="0.25">
      <c r="A32" s="14">
        <v>100348</v>
      </c>
      <c r="B32" s="14" t="s">
        <v>21</v>
      </c>
      <c r="C32" s="20">
        <v>18.989999999999998</v>
      </c>
      <c r="D32" s="15"/>
      <c r="E32" s="15"/>
      <c r="F32" s="15"/>
      <c r="G32" s="15"/>
      <c r="H32" s="15"/>
      <c r="I32" s="15"/>
      <c r="J32" s="15"/>
      <c r="K32" s="15"/>
      <c r="L32" s="15"/>
      <c r="M32" s="15"/>
      <c r="N32" s="15"/>
      <c r="O32" s="15"/>
      <c r="P32" s="23">
        <f t="shared" si="0"/>
        <v>0</v>
      </c>
      <c r="Q32" s="23">
        <f t="shared" si="1"/>
        <v>0</v>
      </c>
      <c r="R32" s="24">
        <f t="shared" si="2"/>
        <v>0</v>
      </c>
    </row>
    <row r="33" spans="1:18" x14ac:dyDescent="0.25">
      <c r="A33" s="7">
        <v>100350</v>
      </c>
      <c r="B33" s="7" t="s">
        <v>22</v>
      </c>
      <c r="C33" s="20">
        <v>23.01</v>
      </c>
      <c r="D33" s="10"/>
      <c r="E33" s="10"/>
      <c r="F33" s="10"/>
      <c r="G33" s="10"/>
      <c r="H33" s="10"/>
      <c r="I33" s="10"/>
      <c r="J33" s="10"/>
      <c r="K33" s="10"/>
      <c r="L33" s="10"/>
      <c r="M33" s="10"/>
      <c r="N33" s="10"/>
      <c r="O33" s="10"/>
      <c r="P33">
        <f t="shared" si="0"/>
        <v>0</v>
      </c>
      <c r="Q33">
        <f t="shared" si="1"/>
        <v>0</v>
      </c>
      <c r="R33" s="21">
        <f t="shared" si="2"/>
        <v>0</v>
      </c>
    </row>
    <row r="34" spans="1:18" x14ac:dyDescent="0.25">
      <c r="A34" s="14">
        <v>100351</v>
      </c>
      <c r="B34" s="14" t="s">
        <v>23</v>
      </c>
      <c r="C34" s="20">
        <v>21.49</v>
      </c>
      <c r="D34" s="15"/>
      <c r="E34" s="15"/>
      <c r="F34" s="15"/>
      <c r="G34" s="15"/>
      <c r="H34" s="15"/>
      <c r="I34" s="15"/>
      <c r="J34" s="15"/>
      <c r="K34" s="15"/>
      <c r="L34" s="15"/>
      <c r="M34" s="15"/>
      <c r="N34" s="15"/>
      <c r="O34" s="15"/>
      <c r="P34" s="23">
        <f t="shared" si="0"/>
        <v>0</v>
      </c>
      <c r="Q34" s="23">
        <f t="shared" si="1"/>
        <v>0</v>
      </c>
      <c r="R34" s="24">
        <f t="shared" si="2"/>
        <v>0</v>
      </c>
    </row>
    <row r="35" spans="1:18" x14ac:dyDescent="0.25">
      <c r="A35" s="19">
        <v>100352</v>
      </c>
      <c r="B35" s="19" t="s">
        <v>24</v>
      </c>
      <c r="C35" s="20">
        <v>19.75</v>
      </c>
      <c r="D35" s="10"/>
      <c r="E35" s="10"/>
      <c r="F35" s="10"/>
      <c r="G35" s="10"/>
      <c r="H35" s="10"/>
      <c r="I35" s="10"/>
      <c r="J35" s="10"/>
      <c r="K35" s="10"/>
      <c r="L35" s="10"/>
      <c r="M35" s="10"/>
      <c r="N35" s="10"/>
      <c r="O35" s="10"/>
      <c r="P35">
        <f t="shared" si="0"/>
        <v>0</v>
      </c>
      <c r="Q35">
        <f t="shared" si="1"/>
        <v>0</v>
      </c>
      <c r="R35" s="21">
        <f t="shared" si="2"/>
        <v>0</v>
      </c>
    </row>
    <row r="36" spans="1:18" x14ac:dyDescent="0.25">
      <c r="A36" s="14">
        <v>100355</v>
      </c>
      <c r="B36" s="14" t="s">
        <v>25</v>
      </c>
      <c r="C36" s="20">
        <v>43.04</v>
      </c>
      <c r="D36" s="15"/>
      <c r="E36" s="15"/>
      <c r="F36" s="15"/>
      <c r="G36" s="15"/>
      <c r="H36" s="15"/>
      <c r="I36" s="15"/>
      <c r="J36" s="15"/>
      <c r="K36" s="15"/>
      <c r="L36" s="15"/>
      <c r="M36" s="15"/>
      <c r="N36" s="15"/>
      <c r="O36" s="15"/>
      <c r="P36" s="23">
        <f t="shared" si="0"/>
        <v>0</v>
      </c>
      <c r="Q36" s="23">
        <f t="shared" si="1"/>
        <v>0</v>
      </c>
      <c r="R36" s="24">
        <f t="shared" si="2"/>
        <v>0</v>
      </c>
    </row>
    <row r="37" spans="1:18" x14ac:dyDescent="0.25">
      <c r="A37" s="19">
        <v>100357</v>
      </c>
      <c r="B37" s="19" t="s">
        <v>26</v>
      </c>
      <c r="C37" s="20">
        <v>39.96</v>
      </c>
      <c r="D37" s="10"/>
      <c r="E37" s="10"/>
      <c r="F37" s="10"/>
      <c r="G37" s="10"/>
      <c r="H37" s="10"/>
      <c r="I37" s="10"/>
      <c r="J37" s="10"/>
      <c r="K37" s="10"/>
      <c r="L37" s="10"/>
      <c r="M37" s="10"/>
      <c r="N37" s="10"/>
      <c r="O37" s="10"/>
      <c r="P37">
        <f t="shared" si="0"/>
        <v>0</v>
      </c>
      <c r="Q37">
        <f t="shared" si="1"/>
        <v>0</v>
      </c>
      <c r="R37" s="21">
        <f t="shared" si="2"/>
        <v>0</v>
      </c>
    </row>
    <row r="38" spans="1:18" x14ac:dyDescent="0.25">
      <c r="A38" s="14">
        <v>100362</v>
      </c>
      <c r="B38" s="14" t="s">
        <v>27</v>
      </c>
      <c r="C38" s="20">
        <v>41.11</v>
      </c>
      <c r="D38" s="15"/>
      <c r="E38" s="15"/>
      <c r="F38" s="15"/>
      <c r="G38" s="15"/>
      <c r="H38" s="15"/>
      <c r="I38" s="15"/>
      <c r="J38" s="15"/>
      <c r="K38" s="15"/>
      <c r="L38" s="15"/>
      <c r="M38" s="15"/>
      <c r="N38" s="15"/>
      <c r="O38" s="15"/>
      <c r="P38" s="23">
        <f t="shared" si="0"/>
        <v>0</v>
      </c>
      <c r="Q38" s="23">
        <f t="shared" si="1"/>
        <v>0</v>
      </c>
      <c r="R38" s="24">
        <f t="shared" si="2"/>
        <v>0</v>
      </c>
    </row>
    <row r="39" spans="1:18" x14ac:dyDescent="0.25">
      <c r="A39" s="19">
        <v>100364</v>
      </c>
      <c r="B39" s="19" t="s">
        <v>28</v>
      </c>
      <c r="C39" s="20">
        <v>20.149999999999999</v>
      </c>
      <c r="D39" s="10"/>
      <c r="E39" s="10"/>
      <c r="F39" s="10"/>
      <c r="G39" s="10"/>
      <c r="H39" s="10"/>
      <c r="I39" s="10"/>
      <c r="J39" s="10"/>
      <c r="K39" s="10"/>
      <c r="L39" s="10"/>
      <c r="M39" s="10"/>
      <c r="N39" s="10"/>
      <c r="O39" s="10"/>
      <c r="P39">
        <f t="shared" si="0"/>
        <v>0</v>
      </c>
      <c r="Q39">
        <f t="shared" si="1"/>
        <v>0</v>
      </c>
      <c r="R39" s="21">
        <f t="shared" si="2"/>
        <v>0</v>
      </c>
    </row>
    <row r="40" spans="1:18" x14ac:dyDescent="0.25">
      <c r="A40" s="14">
        <v>100396</v>
      </c>
      <c r="B40" s="14" t="s">
        <v>29</v>
      </c>
      <c r="C40" s="20">
        <v>42.99</v>
      </c>
      <c r="D40" s="15"/>
      <c r="E40" s="15"/>
      <c r="F40" s="15"/>
      <c r="G40" s="15"/>
      <c r="H40" s="15"/>
      <c r="I40" s="15"/>
      <c r="J40" s="15"/>
      <c r="K40" s="15"/>
      <c r="L40" s="15"/>
      <c r="M40" s="15"/>
      <c r="N40" s="15"/>
      <c r="O40" s="15"/>
      <c r="P40" s="23">
        <f t="shared" si="0"/>
        <v>0</v>
      </c>
      <c r="Q40" s="23">
        <f t="shared" si="1"/>
        <v>0</v>
      </c>
      <c r="R40" s="24">
        <f t="shared" si="2"/>
        <v>0</v>
      </c>
    </row>
    <row r="41" spans="1:18" x14ac:dyDescent="0.25">
      <c r="A41" s="19">
        <v>110361</v>
      </c>
      <c r="B41" s="19" t="s">
        <v>30</v>
      </c>
      <c r="C41" s="20">
        <v>18.84</v>
      </c>
      <c r="D41" s="10"/>
      <c r="E41" s="10"/>
      <c r="F41" s="10"/>
      <c r="G41" s="10"/>
      <c r="H41" s="10"/>
      <c r="I41" s="10"/>
      <c r="J41" s="10"/>
      <c r="K41" s="10"/>
      <c r="L41" s="10"/>
      <c r="M41" s="10"/>
      <c r="N41" s="10"/>
      <c r="O41" s="10"/>
      <c r="P41">
        <f t="shared" si="0"/>
        <v>0</v>
      </c>
      <c r="Q41">
        <f t="shared" si="1"/>
        <v>0</v>
      </c>
      <c r="R41" s="21">
        <f t="shared" si="2"/>
        <v>0</v>
      </c>
    </row>
    <row r="42" spans="1:18" x14ac:dyDescent="0.25">
      <c r="A42" s="22">
        <v>110473</v>
      </c>
      <c r="B42" s="22" t="s">
        <v>31</v>
      </c>
      <c r="C42" s="20">
        <v>55.47</v>
      </c>
      <c r="D42" s="15"/>
      <c r="E42" s="15"/>
      <c r="F42" s="15"/>
      <c r="G42" s="15"/>
      <c r="H42" s="15"/>
      <c r="I42" s="15"/>
      <c r="J42" s="15"/>
      <c r="K42" s="15"/>
      <c r="L42" s="15"/>
      <c r="M42" s="15"/>
      <c r="N42" s="15"/>
      <c r="O42" s="15"/>
      <c r="P42" s="23">
        <f t="shared" si="0"/>
        <v>0</v>
      </c>
      <c r="Q42" s="23">
        <f t="shared" si="1"/>
        <v>0</v>
      </c>
      <c r="R42" s="24">
        <f t="shared" si="2"/>
        <v>0</v>
      </c>
    </row>
    <row r="43" spans="1:18" x14ac:dyDescent="0.25">
      <c r="A43" s="7">
        <v>110541</v>
      </c>
      <c r="B43" s="7" t="s">
        <v>32</v>
      </c>
      <c r="C43" s="20">
        <v>22.41</v>
      </c>
      <c r="D43" s="10"/>
      <c r="E43" s="10"/>
      <c r="F43" s="10"/>
      <c r="G43" s="10"/>
      <c r="H43" s="10"/>
      <c r="I43" s="10"/>
      <c r="J43" s="10"/>
      <c r="K43" s="10"/>
      <c r="L43" s="10"/>
      <c r="M43" s="10"/>
      <c r="N43" s="10"/>
      <c r="O43" s="10"/>
      <c r="P43">
        <f t="shared" si="0"/>
        <v>0</v>
      </c>
      <c r="Q43">
        <f t="shared" si="1"/>
        <v>0</v>
      </c>
      <c r="R43" s="21">
        <f t="shared" si="2"/>
        <v>0</v>
      </c>
    </row>
    <row r="44" spans="1:18" x14ac:dyDescent="0.25">
      <c r="A44" s="22">
        <v>110721</v>
      </c>
      <c r="B44" s="22" t="s">
        <v>33</v>
      </c>
      <c r="C44" s="20">
        <v>43.49</v>
      </c>
      <c r="D44" s="15"/>
      <c r="E44" s="15"/>
      <c r="F44" s="15"/>
      <c r="G44" s="15"/>
      <c r="H44" s="15"/>
      <c r="I44" s="15"/>
      <c r="J44" s="15"/>
      <c r="K44" s="15"/>
      <c r="L44" s="15"/>
      <c r="M44" s="15"/>
      <c r="N44" s="15"/>
      <c r="O44" s="15"/>
      <c r="P44" s="23">
        <f t="shared" si="0"/>
        <v>0</v>
      </c>
      <c r="Q44" s="23">
        <f t="shared" si="1"/>
        <v>0</v>
      </c>
      <c r="R44" s="24">
        <f t="shared" si="2"/>
        <v>0</v>
      </c>
    </row>
    <row r="45" spans="1:18" x14ac:dyDescent="0.25">
      <c r="A45" s="7">
        <v>110730</v>
      </c>
      <c r="B45" s="7" t="s">
        <v>34</v>
      </c>
      <c r="C45" s="20">
        <v>87.04</v>
      </c>
      <c r="D45" s="10"/>
      <c r="E45" s="10"/>
      <c r="F45" s="10"/>
      <c r="G45" s="10"/>
      <c r="H45" s="10"/>
      <c r="I45" s="10"/>
      <c r="J45" s="10"/>
      <c r="K45" s="10"/>
      <c r="L45" s="10"/>
      <c r="M45" s="10"/>
      <c r="N45" s="10"/>
      <c r="O45" s="10"/>
      <c r="P45">
        <f t="shared" si="0"/>
        <v>0</v>
      </c>
      <c r="Q45">
        <f t="shared" si="1"/>
        <v>0</v>
      </c>
      <c r="R45" s="21">
        <f t="shared" si="2"/>
        <v>0</v>
      </c>
    </row>
    <row r="46" spans="1:18" x14ac:dyDescent="0.25">
      <c r="A46" s="14">
        <v>110846</v>
      </c>
      <c r="B46" s="14" t="s">
        <v>41</v>
      </c>
      <c r="C46" s="20">
        <v>44.86</v>
      </c>
      <c r="D46" s="15"/>
      <c r="E46" s="15"/>
      <c r="F46" s="15"/>
      <c r="G46" s="15"/>
      <c r="H46" s="15"/>
      <c r="I46" s="15"/>
      <c r="J46" s="15"/>
      <c r="K46" s="15"/>
      <c r="L46" s="15"/>
      <c r="M46" s="15"/>
      <c r="N46" s="15"/>
      <c r="O46" s="15"/>
      <c r="P46" s="23">
        <f t="shared" si="0"/>
        <v>0</v>
      </c>
      <c r="Q46" s="23">
        <f t="shared" si="1"/>
        <v>0</v>
      </c>
      <c r="R46" s="24">
        <f t="shared" si="2"/>
        <v>0</v>
      </c>
    </row>
    <row r="47" spans="1:18" x14ac:dyDescent="0.25">
      <c r="A47" s="7">
        <v>110859</v>
      </c>
      <c r="B47" s="7" t="s">
        <v>35</v>
      </c>
      <c r="C47" s="20">
        <v>40.090000000000003</v>
      </c>
      <c r="D47" s="10"/>
      <c r="E47" s="10"/>
      <c r="F47" s="10"/>
      <c r="G47" s="10"/>
      <c r="H47" s="10"/>
      <c r="I47" s="10"/>
      <c r="J47" s="10"/>
      <c r="K47" s="10"/>
      <c r="L47" s="10"/>
      <c r="M47" s="10"/>
      <c r="N47" s="10"/>
      <c r="O47" s="10"/>
      <c r="P47">
        <f t="shared" si="0"/>
        <v>0</v>
      </c>
      <c r="Q47">
        <f t="shared" si="1"/>
        <v>0</v>
      </c>
      <c r="R47" s="21">
        <f t="shared" si="2"/>
        <v>0</v>
      </c>
    </row>
    <row r="48" spans="1:18" x14ac:dyDescent="0.25">
      <c r="A48" s="22">
        <v>110860</v>
      </c>
      <c r="B48" s="22" t="s">
        <v>36</v>
      </c>
      <c r="C48" s="20">
        <v>47.47</v>
      </c>
      <c r="D48" s="15"/>
      <c r="E48" s="15"/>
      <c r="F48" s="15"/>
      <c r="G48" s="15"/>
      <c r="H48" s="15"/>
      <c r="I48" s="15"/>
      <c r="J48" s="15"/>
      <c r="K48" s="15"/>
      <c r="L48" s="15"/>
      <c r="M48" s="15"/>
      <c r="N48" s="15"/>
      <c r="O48" s="15"/>
      <c r="P48" s="23">
        <f t="shared" si="0"/>
        <v>0</v>
      </c>
      <c r="Q48" s="23">
        <f t="shared" si="1"/>
        <v>0</v>
      </c>
      <c r="R48" s="24">
        <f t="shared" si="2"/>
        <v>0</v>
      </c>
    </row>
    <row r="49" spans="1:18" x14ac:dyDescent="0.25">
      <c r="A49" s="19">
        <v>110921</v>
      </c>
      <c r="B49" s="19" t="s">
        <v>113</v>
      </c>
      <c r="C49" s="20">
        <v>81.3</v>
      </c>
      <c r="D49" s="10"/>
      <c r="E49" s="10"/>
      <c r="F49" s="10"/>
      <c r="G49" s="10"/>
      <c r="H49" s="10"/>
      <c r="I49" s="10"/>
      <c r="J49" s="10"/>
      <c r="K49" s="10"/>
      <c r="L49" s="10"/>
      <c r="M49" s="10"/>
      <c r="N49" s="10"/>
      <c r="O49" s="10"/>
      <c r="P49">
        <f t="shared" si="0"/>
        <v>0</v>
      </c>
      <c r="Q49">
        <f t="shared" si="1"/>
        <v>0</v>
      </c>
      <c r="R49" s="21">
        <f t="shared" si="2"/>
        <v>0</v>
      </c>
    </row>
    <row r="50" spans="1:18" x14ac:dyDescent="0.25">
      <c r="A50" s="22">
        <v>111230</v>
      </c>
      <c r="B50" s="22" t="s">
        <v>37</v>
      </c>
      <c r="C50" s="20">
        <v>26.51</v>
      </c>
      <c r="D50" s="15"/>
      <c r="E50" s="15"/>
      <c r="F50" s="15"/>
      <c r="G50" s="15"/>
      <c r="H50" s="15"/>
      <c r="I50" s="15"/>
      <c r="J50" s="15"/>
      <c r="K50" s="15"/>
      <c r="L50" s="15"/>
      <c r="M50" s="15"/>
      <c r="N50" s="15"/>
      <c r="O50" s="15"/>
      <c r="P50" s="23">
        <f t="shared" si="0"/>
        <v>0</v>
      </c>
      <c r="Q50" s="23">
        <f t="shared" si="1"/>
        <v>0</v>
      </c>
      <c r="R50" s="24">
        <f t="shared" si="2"/>
        <v>0</v>
      </c>
    </row>
    <row r="51" spans="1:18" x14ac:dyDescent="0.25">
      <c r="A51" s="19">
        <v>111790</v>
      </c>
      <c r="B51" s="19" t="s">
        <v>38</v>
      </c>
      <c r="C51" s="20">
        <v>15.36</v>
      </c>
      <c r="D51" s="9"/>
      <c r="E51" s="9"/>
      <c r="F51" s="9"/>
      <c r="G51" s="9"/>
      <c r="H51" s="9"/>
      <c r="I51" s="9"/>
      <c r="J51" s="9"/>
      <c r="K51" s="9"/>
      <c r="L51" s="9"/>
      <c r="M51" s="9"/>
      <c r="N51" s="9"/>
      <c r="O51" s="9"/>
      <c r="P51">
        <f t="shared" ref="P51:P52" si="3">SUM(D51:O51)</f>
        <v>0</v>
      </c>
      <c r="Q51">
        <f t="shared" ref="Q51:Q53" si="4">D51-O51</f>
        <v>0</v>
      </c>
      <c r="R51" s="21">
        <f t="shared" ref="R51:R53" si="5">C51*P51</f>
        <v>0</v>
      </c>
    </row>
    <row r="52" spans="1:18" x14ac:dyDescent="0.25">
      <c r="A52" s="22">
        <v>111881</v>
      </c>
      <c r="B52" s="22" t="s">
        <v>40</v>
      </c>
      <c r="C52" s="20">
        <v>136.80000000000001</v>
      </c>
      <c r="D52" s="3"/>
      <c r="E52" s="3"/>
      <c r="F52" s="3"/>
      <c r="G52" s="3"/>
      <c r="H52" s="3"/>
      <c r="I52" s="3"/>
      <c r="J52" s="3"/>
      <c r="K52" s="3"/>
      <c r="L52" s="3"/>
      <c r="M52" s="3"/>
      <c r="N52" s="3"/>
      <c r="O52" s="3"/>
      <c r="P52" s="23">
        <f t="shared" si="3"/>
        <v>0</v>
      </c>
      <c r="Q52" s="23">
        <f t="shared" si="4"/>
        <v>0</v>
      </c>
      <c r="R52" s="24">
        <f t="shared" si="5"/>
        <v>0</v>
      </c>
    </row>
    <row r="53" spans="1:18" x14ac:dyDescent="0.25">
      <c r="A53" s="19">
        <v>111900</v>
      </c>
      <c r="B53" s="19" t="s">
        <v>39</v>
      </c>
      <c r="C53" s="20">
        <v>129.91999999999999</v>
      </c>
      <c r="D53" s="9"/>
      <c r="E53" s="9"/>
      <c r="F53" s="9"/>
      <c r="G53" s="9"/>
      <c r="H53" s="9"/>
      <c r="I53" s="9"/>
      <c r="J53" s="9"/>
      <c r="K53" s="9"/>
      <c r="L53" s="9"/>
      <c r="M53" s="9"/>
      <c r="N53" s="9"/>
      <c r="O53" s="9"/>
      <c r="P53">
        <f>SUM(D53:O53)</f>
        <v>0</v>
      </c>
      <c r="Q53">
        <f t="shared" si="4"/>
        <v>0</v>
      </c>
      <c r="R53" s="21">
        <f t="shared" si="5"/>
        <v>0</v>
      </c>
    </row>
  </sheetData>
  <pageMargins left="0.7" right="0.7" top="0.75" bottom="0.75" header="0.3" footer="0.3"/>
  <pageSetup scale="5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B9594-357A-4F96-B623-3A8C52E7D337}">
  <sheetPr>
    <tabColor rgb="FFFFC000"/>
    <pageSetUpPr fitToPage="1"/>
  </sheetPr>
  <dimension ref="A12:K40"/>
  <sheetViews>
    <sheetView view="pageBreakPreview" zoomScale="85" zoomScaleNormal="85" zoomScaleSheetLayoutView="85" workbookViewId="0">
      <selection activeCell="D13" sqref="D13"/>
    </sheetView>
  </sheetViews>
  <sheetFormatPr defaultRowHeight="15" x14ac:dyDescent="0.25"/>
  <cols>
    <col min="1" max="1" width="12.7109375" customWidth="1"/>
    <col min="2" max="3" width="19.5703125" customWidth="1"/>
    <col min="4" max="6" width="24.7109375" customWidth="1"/>
    <col min="7" max="7" width="19.140625" customWidth="1"/>
    <col min="8" max="8" width="16.5703125" customWidth="1"/>
    <col min="9" max="9" width="16.28515625" customWidth="1"/>
    <col min="10" max="10" width="14.42578125" customWidth="1"/>
    <col min="11" max="11" width="14.7109375" customWidth="1"/>
  </cols>
  <sheetData>
    <row r="12" spans="1:11" ht="51" x14ac:dyDescent="0.25">
      <c r="A12" s="2" t="s">
        <v>58</v>
      </c>
      <c r="B12" s="2" t="s">
        <v>0</v>
      </c>
      <c r="C12" s="2" t="s">
        <v>99</v>
      </c>
      <c r="D12" s="2" t="s">
        <v>94</v>
      </c>
      <c r="E12" s="2" t="s">
        <v>96</v>
      </c>
      <c r="F12" s="2" t="s">
        <v>128</v>
      </c>
      <c r="G12" s="2" t="s">
        <v>98</v>
      </c>
      <c r="H12" s="2" t="s">
        <v>131</v>
      </c>
      <c r="I12" s="2" t="s">
        <v>95</v>
      </c>
      <c r="J12" s="2" t="s">
        <v>97</v>
      </c>
      <c r="K12" s="2" t="s">
        <v>101</v>
      </c>
    </row>
    <row r="13" spans="1:11" x14ac:dyDescent="0.25">
      <c r="A13" s="7" t="s">
        <v>59</v>
      </c>
      <c r="B13" s="7" t="s">
        <v>60</v>
      </c>
      <c r="C13" s="8">
        <v>1.99</v>
      </c>
      <c r="D13" s="9"/>
      <c r="E13" s="9"/>
      <c r="F13" s="10"/>
      <c r="G13" s="11"/>
      <c r="H13" s="11">
        <f>G13+F13</f>
        <v>0</v>
      </c>
      <c r="I13" s="11"/>
      <c r="J13" s="12">
        <f>H13-I13</f>
        <v>0</v>
      </c>
      <c r="K13" s="13">
        <f t="shared" ref="K13:K40" si="0">C13*J13</f>
        <v>0</v>
      </c>
    </row>
    <row r="14" spans="1:11" x14ac:dyDescent="0.25">
      <c r="A14" s="14">
        <v>100047</v>
      </c>
      <c r="B14" s="14" t="s">
        <v>80</v>
      </c>
      <c r="C14" s="8">
        <v>1.49</v>
      </c>
      <c r="D14" s="3"/>
      <c r="E14" s="3"/>
      <c r="F14" s="15"/>
      <c r="G14" s="16"/>
      <c r="H14" s="16">
        <f t="shared" ref="H14:H40" si="1">G14+F14</f>
        <v>0</v>
      </c>
      <c r="I14" s="16"/>
      <c r="J14" s="17">
        <f t="shared" ref="J14:J40" si="2">H14-I14</f>
        <v>0</v>
      </c>
      <c r="K14" s="18">
        <f t="shared" si="0"/>
        <v>0</v>
      </c>
    </row>
    <row r="15" spans="1:11" x14ac:dyDescent="0.25">
      <c r="A15" s="7">
        <v>100103</v>
      </c>
      <c r="B15" s="7" t="s">
        <v>81</v>
      </c>
      <c r="C15" s="8">
        <v>1.53</v>
      </c>
      <c r="D15" s="9"/>
      <c r="E15" s="9"/>
      <c r="F15" s="10"/>
      <c r="G15" s="11"/>
      <c r="H15" s="11">
        <f t="shared" si="1"/>
        <v>0</v>
      </c>
      <c r="I15" s="11"/>
      <c r="J15" s="12">
        <f t="shared" si="2"/>
        <v>0</v>
      </c>
      <c r="K15" s="13">
        <f t="shared" si="0"/>
        <v>0</v>
      </c>
    </row>
    <row r="16" spans="1:11" x14ac:dyDescent="0.25">
      <c r="A16" s="14">
        <v>100113</v>
      </c>
      <c r="B16" s="14" t="s">
        <v>82</v>
      </c>
      <c r="C16" s="8">
        <v>0.65</v>
      </c>
      <c r="D16" s="3"/>
      <c r="E16" s="3"/>
      <c r="F16" s="15"/>
      <c r="G16" s="16"/>
      <c r="H16" s="16">
        <f t="shared" si="1"/>
        <v>0</v>
      </c>
      <c r="I16" s="16"/>
      <c r="J16" s="17">
        <f t="shared" si="2"/>
        <v>0</v>
      </c>
      <c r="K16" s="18">
        <f t="shared" si="0"/>
        <v>0</v>
      </c>
    </row>
    <row r="17" spans="1:11" x14ac:dyDescent="0.25">
      <c r="A17" s="7">
        <v>100124</v>
      </c>
      <c r="B17" s="7" t="s">
        <v>83</v>
      </c>
      <c r="C17" s="8">
        <v>1.63</v>
      </c>
      <c r="D17" s="9"/>
      <c r="E17" s="9"/>
      <c r="F17" s="10"/>
      <c r="G17" s="11"/>
      <c r="H17" s="11">
        <f t="shared" si="1"/>
        <v>0</v>
      </c>
      <c r="I17" s="11"/>
      <c r="J17" s="12">
        <f t="shared" si="2"/>
        <v>0</v>
      </c>
      <c r="K17" s="13">
        <f t="shared" si="0"/>
        <v>0</v>
      </c>
    </row>
    <row r="18" spans="1:11" x14ac:dyDescent="0.25">
      <c r="A18" s="14">
        <v>100154</v>
      </c>
      <c r="B18" s="14" t="s">
        <v>84</v>
      </c>
      <c r="C18" s="8">
        <v>3.73</v>
      </c>
      <c r="D18" s="3"/>
      <c r="E18" s="3"/>
      <c r="F18" s="15"/>
      <c r="G18" s="16"/>
      <c r="H18" s="16">
        <f t="shared" si="1"/>
        <v>0</v>
      </c>
      <c r="I18" s="16"/>
      <c r="J18" s="17">
        <f t="shared" si="2"/>
        <v>0</v>
      </c>
      <c r="K18" s="18">
        <f t="shared" si="0"/>
        <v>0</v>
      </c>
    </row>
    <row r="19" spans="1:11" x14ac:dyDescent="0.25">
      <c r="A19" s="7">
        <v>100156</v>
      </c>
      <c r="B19" s="7" t="s">
        <v>85</v>
      </c>
      <c r="C19" s="8">
        <v>4.41</v>
      </c>
      <c r="D19" s="9"/>
      <c r="E19" s="9"/>
      <c r="F19" s="10"/>
      <c r="G19" s="11"/>
      <c r="H19" s="11">
        <f t="shared" si="1"/>
        <v>0</v>
      </c>
      <c r="I19" s="11"/>
      <c r="J19" s="12">
        <f t="shared" si="2"/>
        <v>0</v>
      </c>
      <c r="K19" s="13">
        <f t="shared" si="0"/>
        <v>0</v>
      </c>
    </row>
    <row r="20" spans="1:11" x14ac:dyDescent="0.25">
      <c r="A20" s="14">
        <v>100193</v>
      </c>
      <c r="B20" s="14" t="s">
        <v>86</v>
      </c>
      <c r="C20" s="8">
        <v>1.28</v>
      </c>
      <c r="D20" s="3"/>
      <c r="E20" s="3"/>
      <c r="F20" s="15"/>
      <c r="G20" s="16"/>
      <c r="H20" s="16">
        <f t="shared" si="1"/>
        <v>0</v>
      </c>
      <c r="I20" s="16"/>
      <c r="J20" s="17">
        <f t="shared" si="2"/>
        <v>0</v>
      </c>
      <c r="K20" s="18">
        <f t="shared" si="0"/>
        <v>0</v>
      </c>
    </row>
    <row r="21" spans="1:11" x14ac:dyDescent="0.25">
      <c r="A21" s="7" t="s">
        <v>61</v>
      </c>
      <c r="B21" s="7" t="s">
        <v>62</v>
      </c>
      <c r="C21" s="8">
        <v>1.1100000000000001</v>
      </c>
      <c r="D21" s="9"/>
      <c r="E21" s="9"/>
      <c r="F21" s="10"/>
      <c r="G21" s="11"/>
      <c r="H21" s="11">
        <f t="shared" si="1"/>
        <v>0</v>
      </c>
      <c r="I21" s="11"/>
      <c r="J21" s="12">
        <f t="shared" si="2"/>
        <v>0</v>
      </c>
      <c r="K21" s="13">
        <f t="shared" si="0"/>
        <v>0</v>
      </c>
    </row>
    <row r="22" spans="1:11" x14ac:dyDescent="0.25">
      <c r="A22" s="14" t="s">
        <v>63</v>
      </c>
      <c r="B22" s="14" t="s">
        <v>64</v>
      </c>
      <c r="C22" s="8">
        <v>1.1499999999999999</v>
      </c>
      <c r="D22" s="3"/>
      <c r="E22" s="3"/>
      <c r="F22" s="15"/>
      <c r="G22" s="16"/>
      <c r="H22" s="16">
        <f t="shared" si="1"/>
        <v>0</v>
      </c>
      <c r="I22" s="16"/>
      <c r="J22" s="17">
        <f t="shared" si="2"/>
        <v>0</v>
      </c>
      <c r="K22" s="18">
        <f t="shared" si="0"/>
        <v>0</v>
      </c>
    </row>
    <row r="23" spans="1:11" x14ac:dyDescent="0.25">
      <c r="A23" s="7" t="s">
        <v>65</v>
      </c>
      <c r="B23" s="7" t="s">
        <v>66</v>
      </c>
      <c r="C23" s="8">
        <v>1.06</v>
      </c>
      <c r="D23" s="9"/>
      <c r="E23" s="9"/>
      <c r="F23" s="10"/>
      <c r="G23" s="11"/>
      <c r="H23" s="11">
        <f t="shared" si="1"/>
        <v>0</v>
      </c>
      <c r="I23" s="11"/>
      <c r="J23" s="12">
        <f t="shared" si="2"/>
        <v>0</v>
      </c>
      <c r="K23" s="13">
        <f t="shared" si="0"/>
        <v>0</v>
      </c>
    </row>
    <row r="24" spans="1:11" x14ac:dyDescent="0.25">
      <c r="A24" s="14" t="s">
        <v>67</v>
      </c>
      <c r="B24" s="14" t="s">
        <v>68</v>
      </c>
      <c r="C24" s="8">
        <v>4.75</v>
      </c>
      <c r="D24" s="3"/>
      <c r="E24" s="3"/>
      <c r="F24" s="15"/>
      <c r="G24" s="16"/>
      <c r="H24" s="16">
        <f t="shared" si="1"/>
        <v>0</v>
      </c>
      <c r="I24" s="16"/>
      <c r="J24" s="17">
        <f t="shared" si="2"/>
        <v>0</v>
      </c>
      <c r="K24" s="18">
        <f t="shared" si="0"/>
        <v>0</v>
      </c>
    </row>
    <row r="25" spans="1:11" x14ac:dyDescent="0.25">
      <c r="A25" s="7">
        <v>100332</v>
      </c>
      <c r="B25" s="7" t="s">
        <v>87</v>
      </c>
      <c r="C25" s="8">
        <v>0.61</v>
      </c>
      <c r="D25" s="9"/>
      <c r="E25" s="9"/>
      <c r="F25" s="10"/>
      <c r="G25" s="11"/>
      <c r="H25" s="11">
        <f t="shared" si="1"/>
        <v>0</v>
      </c>
      <c r="I25" s="11"/>
      <c r="J25" s="12">
        <f t="shared" si="2"/>
        <v>0</v>
      </c>
      <c r="K25" s="13">
        <f t="shared" si="0"/>
        <v>0</v>
      </c>
    </row>
    <row r="26" spans="1:11" x14ac:dyDescent="0.25">
      <c r="A26" s="14" t="s">
        <v>69</v>
      </c>
      <c r="B26" s="14" t="s">
        <v>70</v>
      </c>
      <c r="C26" s="8">
        <v>0.45</v>
      </c>
      <c r="D26" s="3"/>
      <c r="E26" s="3"/>
      <c r="F26" s="15"/>
      <c r="G26" s="16"/>
      <c r="H26" s="16">
        <f t="shared" si="1"/>
        <v>0</v>
      </c>
      <c r="I26" s="16"/>
      <c r="J26" s="17">
        <f t="shared" si="2"/>
        <v>0</v>
      </c>
      <c r="K26" s="18">
        <f t="shared" si="0"/>
        <v>0</v>
      </c>
    </row>
    <row r="27" spans="1:11" x14ac:dyDescent="0.25">
      <c r="A27" s="7">
        <v>100420</v>
      </c>
      <c r="B27" s="7" t="s">
        <v>71</v>
      </c>
      <c r="C27" s="8">
        <v>0.28000000000000003</v>
      </c>
      <c r="D27" s="9"/>
      <c r="E27" s="9"/>
      <c r="F27" s="10"/>
      <c r="G27" s="11"/>
      <c r="H27" s="11">
        <f t="shared" si="1"/>
        <v>0</v>
      </c>
      <c r="I27" s="11"/>
      <c r="J27" s="12">
        <f t="shared" si="2"/>
        <v>0</v>
      </c>
      <c r="K27" s="13">
        <f t="shared" si="0"/>
        <v>0</v>
      </c>
    </row>
    <row r="28" spans="1:11" x14ac:dyDescent="0.25">
      <c r="A28" s="14">
        <v>100506</v>
      </c>
      <c r="B28" s="14" t="s">
        <v>88</v>
      </c>
      <c r="C28" s="8">
        <v>0.17</v>
      </c>
      <c r="D28" s="3"/>
      <c r="E28" s="3"/>
      <c r="F28" s="15"/>
      <c r="G28" s="16"/>
      <c r="H28" s="16">
        <f t="shared" si="1"/>
        <v>0</v>
      </c>
      <c r="I28" s="16"/>
      <c r="J28" s="17">
        <f t="shared" si="2"/>
        <v>0</v>
      </c>
      <c r="K28" s="18">
        <f t="shared" si="0"/>
        <v>0</v>
      </c>
    </row>
    <row r="29" spans="1:11" x14ac:dyDescent="0.25">
      <c r="A29" s="7">
        <v>100883</v>
      </c>
      <c r="B29" s="7" t="s">
        <v>89</v>
      </c>
      <c r="C29" s="8">
        <v>2.2000000000000002</v>
      </c>
      <c r="D29" s="9"/>
      <c r="E29" s="9"/>
      <c r="F29" s="10"/>
      <c r="G29" s="11"/>
      <c r="H29" s="11">
        <f t="shared" si="1"/>
        <v>0</v>
      </c>
      <c r="I29" s="11"/>
      <c r="J29" s="12">
        <f t="shared" si="2"/>
        <v>0</v>
      </c>
      <c r="K29" s="13">
        <f t="shared" si="0"/>
        <v>0</v>
      </c>
    </row>
    <row r="30" spans="1:11" x14ac:dyDescent="0.25">
      <c r="A30" s="14">
        <v>100912</v>
      </c>
      <c r="B30" s="14" t="s">
        <v>72</v>
      </c>
      <c r="C30" s="8">
        <v>0.27</v>
      </c>
      <c r="D30" s="3"/>
      <c r="E30" s="3"/>
      <c r="F30" s="15"/>
      <c r="G30" s="16"/>
      <c r="H30" s="16">
        <f t="shared" si="1"/>
        <v>0</v>
      </c>
      <c r="I30" s="16"/>
      <c r="J30" s="17">
        <f t="shared" si="2"/>
        <v>0</v>
      </c>
      <c r="K30" s="18">
        <f t="shared" si="0"/>
        <v>0</v>
      </c>
    </row>
    <row r="31" spans="1:11" x14ac:dyDescent="0.25">
      <c r="A31" s="7">
        <v>100980</v>
      </c>
      <c r="B31" s="7" t="s">
        <v>90</v>
      </c>
      <c r="C31" s="8">
        <v>0.18</v>
      </c>
      <c r="D31" s="9"/>
      <c r="E31" s="9"/>
      <c r="F31" s="10"/>
      <c r="G31" s="11"/>
      <c r="H31" s="11">
        <f t="shared" si="1"/>
        <v>0</v>
      </c>
      <c r="I31" s="11"/>
      <c r="J31" s="12">
        <f t="shared" si="2"/>
        <v>0</v>
      </c>
      <c r="K31" s="13">
        <f t="shared" si="0"/>
        <v>0</v>
      </c>
    </row>
    <row r="32" spans="1:11" x14ac:dyDescent="0.25">
      <c r="A32" s="14">
        <v>110149</v>
      </c>
      <c r="B32" s="14" t="s">
        <v>73</v>
      </c>
      <c r="C32" s="8">
        <v>0.37</v>
      </c>
      <c r="D32" s="3"/>
      <c r="E32" s="3"/>
      <c r="F32" s="15"/>
      <c r="G32" s="16"/>
      <c r="H32" s="16">
        <f t="shared" si="1"/>
        <v>0</v>
      </c>
      <c r="I32" s="16"/>
      <c r="J32" s="17">
        <f t="shared" si="2"/>
        <v>0</v>
      </c>
      <c r="K32" s="18">
        <f t="shared" si="0"/>
        <v>0</v>
      </c>
    </row>
    <row r="33" spans="1:11" x14ac:dyDescent="0.25">
      <c r="A33" s="7">
        <v>110227</v>
      </c>
      <c r="B33" s="7" t="s">
        <v>91</v>
      </c>
      <c r="C33" s="8">
        <v>0.12</v>
      </c>
      <c r="D33" s="9"/>
      <c r="E33" s="9"/>
      <c r="F33" s="10"/>
      <c r="G33" s="11"/>
      <c r="H33" s="11">
        <f t="shared" si="1"/>
        <v>0</v>
      </c>
      <c r="I33" s="11"/>
      <c r="J33" s="12">
        <f t="shared" si="2"/>
        <v>0</v>
      </c>
      <c r="K33" s="13">
        <f t="shared" si="0"/>
        <v>0</v>
      </c>
    </row>
    <row r="34" spans="1:11" x14ac:dyDescent="0.25">
      <c r="A34" s="14">
        <v>110242</v>
      </c>
      <c r="B34" s="14" t="s">
        <v>92</v>
      </c>
      <c r="C34" s="8">
        <v>2.15</v>
      </c>
      <c r="D34" s="3"/>
      <c r="E34" s="3"/>
      <c r="F34" s="15"/>
      <c r="G34" s="16"/>
      <c r="H34" s="16">
        <f t="shared" si="1"/>
        <v>0</v>
      </c>
      <c r="I34" s="16"/>
      <c r="J34" s="17">
        <f t="shared" si="2"/>
        <v>0</v>
      </c>
      <c r="K34" s="18">
        <f t="shared" si="0"/>
        <v>0</v>
      </c>
    </row>
    <row r="35" spans="1:11" x14ac:dyDescent="0.25">
      <c r="A35" s="7">
        <v>110244</v>
      </c>
      <c r="B35" s="7" t="s">
        <v>93</v>
      </c>
      <c r="C35" s="8">
        <v>1.84</v>
      </c>
      <c r="D35" s="9"/>
      <c r="E35" s="9"/>
      <c r="F35" s="10"/>
      <c r="G35" s="11"/>
      <c r="H35" s="11">
        <f t="shared" si="1"/>
        <v>0</v>
      </c>
      <c r="I35" s="11"/>
      <c r="J35" s="12">
        <f t="shared" si="2"/>
        <v>0</v>
      </c>
      <c r="K35" s="13">
        <f t="shared" si="0"/>
        <v>0</v>
      </c>
    </row>
    <row r="36" spans="1:11" x14ac:dyDescent="0.25">
      <c r="A36" s="14">
        <v>110254</v>
      </c>
      <c r="B36" s="14" t="s">
        <v>74</v>
      </c>
      <c r="C36" s="8">
        <v>1.99</v>
      </c>
      <c r="D36" s="3"/>
      <c r="E36" s="3"/>
      <c r="F36" s="15"/>
      <c r="G36" s="16"/>
      <c r="H36" s="16">
        <f t="shared" si="1"/>
        <v>0</v>
      </c>
      <c r="I36" s="16"/>
      <c r="J36" s="17">
        <f t="shared" si="2"/>
        <v>0</v>
      </c>
      <c r="K36" s="18">
        <f t="shared" si="0"/>
        <v>0</v>
      </c>
    </row>
    <row r="37" spans="1:11" x14ac:dyDescent="0.25">
      <c r="A37" s="7">
        <v>110381</v>
      </c>
      <c r="B37" s="7" t="s">
        <v>75</v>
      </c>
      <c r="C37" s="8">
        <v>0.51</v>
      </c>
      <c r="D37" s="9"/>
      <c r="E37" s="9"/>
      <c r="F37" s="10"/>
      <c r="G37" s="11"/>
      <c r="H37" s="11">
        <f t="shared" si="1"/>
        <v>0</v>
      </c>
      <c r="I37" s="11"/>
      <c r="J37" s="12">
        <f t="shared" si="2"/>
        <v>0</v>
      </c>
      <c r="K37" s="13">
        <f t="shared" si="0"/>
        <v>0</v>
      </c>
    </row>
    <row r="38" spans="1:11" x14ac:dyDescent="0.25">
      <c r="A38" s="14">
        <v>110601</v>
      </c>
      <c r="B38" s="14" t="s">
        <v>76</v>
      </c>
      <c r="C38" s="8">
        <v>1.67</v>
      </c>
      <c r="D38" s="3"/>
      <c r="E38" s="3"/>
      <c r="F38" s="15"/>
      <c r="G38" s="16"/>
      <c r="H38" s="16">
        <f t="shared" si="1"/>
        <v>0</v>
      </c>
      <c r="I38" s="16"/>
      <c r="J38" s="17">
        <f t="shared" si="2"/>
        <v>0</v>
      </c>
      <c r="K38" s="18">
        <f t="shared" si="0"/>
        <v>0</v>
      </c>
    </row>
    <row r="39" spans="1:11" x14ac:dyDescent="0.25">
      <c r="A39" s="7">
        <v>110700</v>
      </c>
      <c r="B39" s="7" t="s">
        <v>77</v>
      </c>
      <c r="C39" s="8">
        <v>0.63</v>
      </c>
      <c r="D39" s="9"/>
      <c r="E39" s="9"/>
      <c r="F39" s="10"/>
      <c r="G39" s="11"/>
      <c r="H39" s="11">
        <f t="shared" si="1"/>
        <v>0</v>
      </c>
      <c r="I39" s="11"/>
      <c r="J39" s="12">
        <f t="shared" si="2"/>
        <v>0</v>
      </c>
      <c r="K39" s="13">
        <f t="shared" si="0"/>
        <v>0</v>
      </c>
    </row>
    <row r="40" spans="1:11" x14ac:dyDescent="0.25">
      <c r="A40" s="14" t="s">
        <v>78</v>
      </c>
      <c r="B40" s="14" t="s">
        <v>79</v>
      </c>
      <c r="C40" s="8">
        <v>1.58</v>
      </c>
      <c r="D40" s="3"/>
      <c r="E40" s="3"/>
      <c r="F40" s="15"/>
      <c r="G40" s="16"/>
      <c r="H40" s="16">
        <f t="shared" si="1"/>
        <v>0</v>
      </c>
      <c r="I40" s="16"/>
      <c r="J40" s="17">
        <f t="shared" si="2"/>
        <v>0</v>
      </c>
      <c r="K40" s="18">
        <f t="shared" si="0"/>
        <v>0</v>
      </c>
    </row>
  </sheetData>
  <pageMargins left="0.7" right="0.7" top="0.75" bottom="0.75" header="0.3" footer="0.3"/>
  <pageSetup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C9372-2C67-46CE-AE8E-0FA50717BB48}">
  <sheetPr>
    <tabColor rgb="FFFFC000"/>
    <pageSetUpPr fitToPage="1"/>
  </sheetPr>
  <dimension ref="A1:O4"/>
  <sheetViews>
    <sheetView view="pageBreakPreview" zoomScaleNormal="100" zoomScaleSheetLayoutView="100" workbookViewId="0">
      <selection activeCell="G15" sqref="G15"/>
    </sheetView>
  </sheetViews>
  <sheetFormatPr defaultRowHeight="15" x14ac:dyDescent="0.25"/>
  <cols>
    <col min="1" max="1" width="13.42578125" customWidth="1"/>
    <col min="2" max="2" width="14.140625" customWidth="1"/>
    <col min="3" max="11" width="13.42578125" customWidth="1"/>
    <col min="12" max="12" width="51.28515625" customWidth="1"/>
    <col min="13" max="14" width="13.42578125" customWidth="1"/>
    <col min="15" max="15" width="11.140625" bestFit="1" customWidth="1"/>
  </cols>
  <sheetData>
    <row r="1" spans="1:15" ht="57" customHeight="1" x14ac:dyDescent="0.25">
      <c r="A1" s="26" t="s">
        <v>103</v>
      </c>
      <c r="B1" s="27"/>
      <c r="C1" s="26" t="s">
        <v>102</v>
      </c>
      <c r="D1" s="27"/>
      <c r="E1" s="26" t="s">
        <v>110</v>
      </c>
      <c r="F1" s="27"/>
      <c r="G1" s="26" t="s">
        <v>104</v>
      </c>
      <c r="H1" s="27"/>
      <c r="I1" s="26" t="s">
        <v>114</v>
      </c>
      <c r="J1" s="27"/>
      <c r="K1" s="26" t="s">
        <v>105</v>
      </c>
      <c r="L1" s="28"/>
    </row>
    <row r="2" spans="1:15" x14ac:dyDescent="0.25">
      <c r="A2" s="25"/>
      <c r="B2" s="25"/>
      <c r="C2" s="25"/>
      <c r="D2" s="25"/>
      <c r="E2" s="25"/>
      <c r="F2" s="25"/>
      <c r="G2" s="25"/>
      <c r="H2" s="25"/>
      <c r="I2" s="25"/>
      <c r="J2" s="25"/>
      <c r="K2" s="25"/>
      <c r="L2" s="25"/>
    </row>
    <row r="3" spans="1:15" ht="51" x14ac:dyDescent="0.25">
      <c r="A3" s="2" t="s">
        <v>129</v>
      </c>
      <c r="B3" s="2" t="s">
        <v>115</v>
      </c>
      <c r="C3" s="2" t="s">
        <v>116</v>
      </c>
      <c r="D3" s="2" t="s">
        <v>117</v>
      </c>
      <c r="E3" s="2" t="s">
        <v>118</v>
      </c>
      <c r="F3" s="2" t="s">
        <v>119</v>
      </c>
      <c r="G3" s="2" t="s">
        <v>130</v>
      </c>
      <c r="H3" s="2" t="s">
        <v>120</v>
      </c>
      <c r="I3" s="2" t="s">
        <v>121</v>
      </c>
      <c r="J3" s="2" t="s">
        <v>122</v>
      </c>
      <c r="K3" s="2" t="s">
        <v>123</v>
      </c>
      <c r="L3" s="2" t="s">
        <v>124</v>
      </c>
      <c r="M3" s="2" t="s">
        <v>125</v>
      </c>
      <c r="N3" s="2" t="s">
        <v>126</v>
      </c>
      <c r="O3" s="2" t="s">
        <v>127</v>
      </c>
    </row>
    <row r="4" spans="1:15" x14ac:dyDescent="0.25">
      <c r="A4" s="4">
        <v>0</v>
      </c>
      <c r="B4" s="4">
        <v>0</v>
      </c>
      <c r="C4" s="4">
        <v>0</v>
      </c>
      <c r="D4" s="4">
        <v>0</v>
      </c>
      <c r="E4" s="4">
        <v>0</v>
      </c>
      <c r="F4" s="4">
        <v>0</v>
      </c>
      <c r="G4" s="4">
        <v>0</v>
      </c>
      <c r="H4" s="4">
        <v>0</v>
      </c>
      <c r="I4" s="4">
        <v>0</v>
      </c>
      <c r="J4" s="4">
        <v>0</v>
      </c>
      <c r="K4" s="4">
        <v>0</v>
      </c>
      <c r="L4" s="4">
        <v>0</v>
      </c>
      <c r="M4" s="4">
        <v>0</v>
      </c>
      <c r="N4" s="5">
        <f>SUM(B4:M4)</f>
        <v>0</v>
      </c>
      <c r="O4" s="6" t="e">
        <f>N4/A4</f>
        <v>#DIV/0!</v>
      </c>
    </row>
  </sheetData>
  <mergeCells count="12">
    <mergeCell ref="K2:L2"/>
    <mergeCell ref="A1:B1"/>
    <mergeCell ref="C1:D1"/>
    <mergeCell ref="E1:F1"/>
    <mergeCell ref="G1:H1"/>
    <mergeCell ref="I1:J1"/>
    <mergeCell ref="K1:L1"/>
    <mergeCell ref="A2:B2"/>
    <mergeCell ref="C2:D2"/>
    <mergeCell ref="E2:F2"/>
    <mergeCell ref="G2:H2"/>
    <mergeCell ref="I2:J2"/>
  </mergeCells>
  <pageMargins left="0.7" right="0.7" top="0.75" bottom="0.75" header="0.3" footer="0.3"/>
  <pageSetup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9F22B-B78E-495B-A534-291F0169184C}">
  <sheetPr>
    <tabColor rgb="FFFFC000"/>
  </sheetPr>
  <dimension ref="A1"/>
  <sheetViews>
    <sheetView view="pageBreakPreview" zoomScaleNormal="100" zoomScaleSheetLayoutView="100" workbookViewId="0">
      <selection activeCell="L12" sqref="L12"/>
    </sheetView>
  </sheetViews>
  <sheetFormatPr defaultRowHeight="15" x14ac:dyDescent="0.25"/>
  <sheetData/>
  <pageMargins left="0.7" right="0.7" top="0.75" bottom="0.75" header="0.3" footer="0.3"/>
  <pageSetup scale="84"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823C1-ED2F-46EF-9E21-3BC100D70279}">
  <sheetPr>
    <tabColor rgb="FF00B050"/>
  </sheetPr>
  <dimension ref="A1"/>
  <sheetViews>
    <sheetView tabSelected="1" view="pageBreakPreview" zoomScaleNormal="100" zoomScaleSheetLayoutView="100" workbookViewId="0">
      <selection activeCell="L1" sqref="L1:L1048576"/>
    </sheetView>
  </sheetViews>
  <sheetFormatPr defaultRowHeight="15" x14ac:dyDescent="0.25"/>
  <sheetData/>
  <pageMargins left="0.7" right="0.7" top="0.75" bottom="0.75" header="0.3" footer="0.3"/>
  <pageSetup scale="84" orientation="portrait" r:id="rId1"/>
  <drawing r:id="rId2"/>
  <legacyDrawing r:id="rId3"/>
</worksheet>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 and Step 1</vt:lpstr>
      <vt:lpstr>Step 2- Direct Delivered (BB)</vt:lpstr>
      <vt:lpstr>Step 3 Processors</vt:lpstr>
      <vt:lpstr>Step 4 - DoD Fresh Funds</vt:lpstr>
      <vt:lpstr>5 Excess Inventory  Explanation</vt:lpstr>
      <vt:lpstr>Step 6-Signature Page</vt:lpstr>
      <vt:lpstr>'5 Excess Inventory  Explanation'!Print_Area</vt:lpstr>
      <vt:lpstr>'Instructions and Step 1'!Print_Area</vt:lpstr>
      <vt:lpstr>'Step 2- Direct Delivered (BB)'!Print_Area</vt:lpstr>
      <vt:lpstr>'Step 4 - DoD Fresh Funds'!Print_Area</vt:lpstr>
      <vt:lpstr>'Step 6-Signature Page'!Print_Area</vt:lpstr>
    </vt:vector>
  </TitlesOfParts>
  <Company>Indiana Office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 Cheryl</dc:creator>
  <cp:lastModifiedBy>Moore, Cheryl</cp:lastModifiedBy>
  <cp:lastPrinted>2025-11-20T11:54:50Z</cp:lastPrinted>
  <dcterms:created xsi:type="dcterms:W3CDTF">2025-08-05T13:56:23Z</dcterms:created>
  <dcterms:modified xsi:type="dcterms:W3CDTF">2025-11-24T14:15:24Z</dcterms:modified>
</cp:coreProperties>
</file>