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FChiki\Downloads\"/>
    </mc:Choice>
  </mc:AlternateContent>
  <xr:revisionPtr revIDLastSave="0" documentId="13_ncr:1_{01793B53-105C-49A9-8A14-01D974C11FA9}" xr6:coauthVersionLast="47" xr6:coauthVersionMax="47" xr10:uidLastSave="{00000000-0000-0000-0000-000000000000}"/>
  <bookViews>
    <workbookView xWindow="13470" yWindow="-16320" windowWidth="29040" windowHeight="15840" firstSheet="1" activeTab="1" xr2:uid="{00000000-000D-0000-FFFF-FFFF00000000}"/>
  </bookViews>
  <sheets>
    <sheet name="CORP LIST" sheetId="5" state="hidden" r:id="rId1"/>
    <sheet name="Summary" sheetId="1" r:id="rId2"/>
    <sheet name="Details" sheetId="4" r:id="rId3"/>
  </sheets>
  <definedNames>
    <definedName name="BudgetCategory">Details!$E$5:$E$53</definedName>
    <definedName name="CORP">'CORP LIST'!$A$1:$A$409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H11" i="1"/>
  <c r="C54" i="4" l="1"/>
  <c r="K17" i="1" l="1"/>
  <c r="H13" i="1"/>
  <c r="E13" i="1"/>
  <c r="C13" i="1"/>
  <c r="K12" i="1"/>
  <c r="J12" i="1"/>
  <c r="I12" i="1"/>
  <c r="H12" i="1"/>
  <c r="K11" i="1"/>
  <c r="J11" i="1"/>
  <c r="G11" i="1"/>
  <c r="J17" i="1" l="1"/>
  <c r="F5" i="4" l="1"/>
  <c r="F6" i="4"/>
  <c r="E11" i="1" s="1"/>
  <c r="F9" i="4"/>
  <c r="I11" i="1" s="1"/>
  <c r="F12" i="4"/>
  <c r="C12" i="1" s="1"/>
  <c r="F13" i="4"/>
  <c r="E12" i="1" s="1"/>
  <c r="F14" i="4"/>
  <c r="G12" i="1" s="1"/>
  <c r="G13" i="1"/>
  <c r="J13" i="1"/>
  <c r="K13" i="1"/>
  <c r="C14" i="1"/>
  <c r="E14" i="1"/>
  <c r="G14" i="1"/>
  <c r="H14" i="1"/>
  <c r="I14" i="1"/>
  <c r="J14" i="1"/>
  <c r="K14" i="1"/>
  <c r="C15" i="1"/>
  <c r="E15" i="1"/>
  <c r="G15" i="1"/>
  <c r="H15" i="1"/>
  <c r="I15" i="1"/>
  <c r="J15" i="1"/>
  <c r="K15" i="1"/>
  <c r="C17" i="1"/>
  <c r="E17" i="1"/>
  <c r="G17" i="1"/>
  <c r="H17" i="1"/>
  <c r="I17" i="1"/>
  <c r="N14" i="1" l="1"/>
  <c r="N12" i="1"/>
  <c r="I19" i="1"/>
  <c r="N15" i="1"/>
  <c r="H19" i="1"/>
  <c r="K19" i="1"/>
  <c r="G19" i="1"/>
  <c r="E19" i="1"/>
  <c r="N13" i="1"/>
  <c r="N17" i="1"/>
  <c r="J19" i="1"/>
  <c r="F54" i="4"/>
  <c r="C11" i="1"/>
  <c r="N11" i="1" l="1"/>
  <c r="N19" i="1" s="1"/>
  <c r="C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Audrey Carnahan</author>
    <author>Busk, Erin</author>
    <author>Austin Dietrich</author>
  </authors>
  <commentList>
    <comment ref="G9" authorId="0" shapeId="0" xr:uid="{00000000-0006-0000-0100-000001000000}">
      <text>
        <r>
          <rPr>
            <sz val="9"/>
            <color indexed="81"/>
            <rFont val="Tahoma"/>
            <family val="2"/>
          </rPr>
          <t xml:space="preserve">This column is for partner contracts as well as staff training and conference registration fees </t>
        </r>
      </text>
    </comment>
    <comment ref="H9" authorId="0" shapeId="0" xr:uid="{00000000-0006-0000-0100-000002000000}">
      <text>
        <r>
          <rPr>
            <sz val="9"/>
            <color indexed="81"/>
            <rFont val="Tahoma"/>
            <family val="2"/>
          </rPr>
          <t>This column is for rental expenses only.</t>
        </r>
      </text>
    </comment>
    <comment ref="C10" authorId="0" shapeId="0" xr:uid="{00000000-0006-0000-0100-000003000000}">
      <text>
        <r>
          <rPr>
            <sz val="9"/>
            <color indexed="81"/>
            <rFont val="Tahoma"/>
            <family val="2"/>
          </rPr>
          <t xml:space="preserve">This column is for salary expenses </t>
        </r>
      </text>
    </comment>
    <comment ref="A11" authorId="1" shapeId="0" xr:uid="{00000000-0006-0000-0100-000004000000}">
      <text>
        <r>
          <rPr>
            <sz val="9"/>
            <color indexed="81"/>
            <rFont val="Tahoma"/>
            <family val="2"/>
          </rPr>
          <t>Do not edit</t>
        </r>
      </text>
    </comment>
    <comment ref="H11" authorId="2" shapeId="0" xr:uid="{00000000-0006-0000-0100-000005000000}">
      <text>
        <r>
          <rPr>
            <b/>
            <sz val="9"/>
            <color indexed="81"/>
            <rFont val="Tahoma"/>
            <family val="2"/>
          </rPr>
          <t>Rental or Lease costs for the building</t>
        </r>
      </text>
    </comment>
    <comment ref="A12" authorId="1" shapeId="0" xr:uid="{00000000-0006-0000-0100-000006000000}">
      <text>
        <r>
          <rPr>
            <sz val="9"/>
            <color indexed="81"/>
            <rFont val="Tahoma"/>
            <family val="2"/>
          </rPr>
          <t>Do not edit</t>
        </r>
      </text>
    </comment>
    <comment ref="H12" authorId="2" shapeId="0" xr:uid="{00000000-0006-0000-0100-000007000000}">
      <text>
        <r>
          <rPr>
            <b/>
            <sz val="9"/>
            <color indexed="81"/>
            <rFont val="Tahoma"/>
            <family val="2"/>
          </rPr>
          <t>Rental or lease costs for equipment</t>
        </r>
      </text>
    </comment>
    <comment ref="A13" authorId="1" shapeId="0" xr:uid="{00000000-0006-0000-0100-000008000000}">
      <text>
        <r>
          <rPr>
            <sz val="9"/>
            <color indexed="81"/>
            <rFont val="Tahoma"/>
            <family val="2"/>
          </rPr>
          <t>Do not edit</t>
        </r>
      </text>
    </comment>
    <comment ref="K13" authorId="2" shapeId="0" xr:uid="{00000000-0006-0000-0100-000009000000}">
      <text>
        <r>
          <rPr>
            <b/>
            <sz val="9"/>
            <color indexed="81"/>
            <rFont val="Tahoma"/>
            <charset val="1"/>
          </rPr>
          <t>Purchase Land</t>
        </r>
      </text>
    </comment>
    <comment ref="A14" authorId="1" shapeId="0" xr:uid="{00000000-0006-0000-0100-00000A000000}">
      <text>
        <r>
          <rPr>
            <sz val="9"/>
            <color indexed="81"/>
            <rFont val="Tahoma"/>
            <family val="2"/>
          </rPr>
          <t>Do not edit</t>
        </r>
      </text>
    </comment>
    <comment ref="G14" authorId="2" shapeId="0" xr:uid="{00000000-0006-0000-0100-00000B000000}">
      <text>
        <r>
          <rPr>
            <b/>
            <sz val="9"/>
            <color indexed="81"/>
            <rFont val="Tahoma"/>
            <charset val="1"/>
          </rPr>
          <t>Architecture Fees</t>
        </r>
      </text>
    </comment>
    <comment ref="H14" authorId="2" shapeId="0" xr:uid="{00000000-0006-0000-0100-00000C000000}">
      <text>
        <r>
          <rPr>
            <b/>
            <sz val="9"/>
            <color indexed="81"/>
            <rFont val="Tahoma"/>
            <charset val="1"/>
          </rPr>
          <t>Building contractor fees for construction or renovation</t>
        </r>
      </text>
    </comment>
    <comment ref="I14" authorId="2" shapeId="0" xr:uid="{00000000-0006-0000-0100-00000D000000}">
      <text>
        <r>
          <rPr>
            <b/>
            <sz val="9"/>
            <color indexed="81"/>
            <rFont val="Tahoma"/>
            <charset val="1"/>
          </rPr>
          <t>Insurance for Building</t>
        </r>
      </text>
    </comment>
    <comment ref="K14" authorId="2" shapeId="0" xr:uid="{00000000-0006-0000-0100-00000E000000}">
      <text>
        <r>
          <rPr>
            <b/>
            <sz val="9"/>
            <color indexed="81"/>
            <rFont val="Tahoma"/>
            <charset val="1"/>
          </rPr>
          <t>Purchase of a Building</t>
        </r>
      </text>
    </comment>
    <comment ref="A15" authorId="1" shapeId="0" xr:uid="{00000000-0006-0000-0100-00000F000000}">
      <text>
        <r>
          <rPr>
            <sz val="9"/>
            <color indexed="81"/>
            <rFont val="Tahoma"/>
            <family val="2"/>
          </rPr>
          <t>Do not edit</t>
        </r>
      </text>
    </comment>
    <comment ref="M15" authorId="2" shapeId="0" xr:uid="{00000000-0006-0000-0100-000010000000}">
      <text>
        <r>
          <rPr>
            <b/>
            <sz val="9"/>
            <color indexed="81"/>
            <rFont val="Tahoma"/>
            <charset val="1"/>
          </rPr>
          <t>Debt Service Payments</t>
        </r>
      </text>
    </comment>
    <comment ref="A17" authorId="1" shapeId="0" xr:uid="{00000000-0006-0000-0100-000011000000}">
      <text>
        <r>
          <rPr>
            <sz val="9"/>
            <color indexed="81"/>
            <rFont val="Tahoma"/>
            <family val="2"/>
          </rPr>
          <t>Do not edit</t>
        </r>
      </text>
    </comment>
    <comment ref="C17" authorId="2" shapeId="0" xr:uid="{00000000-0006-0000-0100-000012000000}">
      <text>
        <r>
          <rPr>
            <b/>
            <sz val="9"/>
            <color indexed="81"/>
            <rFont val="Tahoma"/>
            <charset val="1"/>
          </rPr>
          <t>Position to manage the construction (e.g. Site supervisor) If an employee of the subgrantee</t>
        </r>
      </text>
    </comment>
    <comment ref="G17" authorId="2" shapeId="0" xr:uid="{00000000-0006-0000-0100-000013000000}">
      <text>
        <r>
          <rPr>
            <b/>
            <sz val="9"/>
            <color indexed="81"/>
            <rFont val="Tahoma"/>
            <charset val="1"/>
          </rPr>
          <t>Position to manage the construction (e.g. Site supervisor) not directly employed by the subgrantee</t>
        </r>
      </text>
    </comment>
  </commentList>
</comments>
</file>

<file path=xl/sharedStrings.xml><?xml version="1.0" encoding="utf-8"?>
<sst xmlns="http://schemas.openxmlformats.org/spreadsheetml/2006/main" count="491" uniqueCount="486">
  <si>
    <t>211-290</t>
  </si>
  <si>
    <t>510-593</t>
  </si>
  <si>
    <t>611-689</t>
  </si>
  <si>
    <t>710-748</t>
  </si>
  <si>
    <t>Account Number</t>
  </si>
  <si>
    <t>Expenditure Account</t>
  </si>
  <si>
    <t>Salary</t>
  </si>
  <si>
    <t>Benefits</t>
  </si>
  <si>
    <t>Professional Services</t>
  </si>
  <si>
    <t>Rentals</t>
  </si>
  <si>
    <t>Property</t>
  </si>
  <si>
    <t>Line Totals</t>
  </si>
  <si>
    <t>Supplies</t>
  </si>
  <si>
    <t>Additional Funding Source</t>
  </si>
  <si>
    <t>Budget Category</t>
  </si>
  <si>
    <t>Budget Category Reference</t>
  </si>
  <si>
    <t>Category Total</t>
  </si>
  <si>
    <t>Activity Total Cost</t>
  </si>
  <si>
    <t xml:space="preserve">9545 21st Century Charter Sch Of Gary  </t>
  </si>
  <si>
    <t>9970 ACE Preparatory Academy</t>
  </si>
  <si>
    <t xml:space="preserve">0015 Adams Central Community Schools </t>
  </si>
  <si>
    <t xml:space="preserve">5265 Alexandria Com School Corp    </t>
  </si>
  <si>
    <t>9065 Allegiant Preparatory Academy</t>
  </si>
  <si>
    <t>5275 Anderson Community School Corp</t>
  </si>
  <si>
    <t>9750 Anderson Excel Center</t>
  </si>
  <si>
    <t xml:space="preserve">9790 Anderson Preparatory Academy      </t>
  </si>
  <si>
    <t xml:space="preserve">9615 Andrew J Brown Academy            </t>
  </si>
  <si>
    <t xml:space="preserve">5470 Argos Community Schools       </t>
  </si>
  <si>
    <t xml:space="preserve">9685 Aspire Charter Academy            </t>
  </si>
  <si>
    <t xml:space="preserve">2435 Attica Consolidated Sch Corp  </t>
  </si>
  <si>
    <t xml:space="preserve">3315 Avon Community School Corp    </t>
  </si>
  <si>
    <t>9040 Avondale Meadows Academy</t>
  </si>
  <si>
    <t>9645 Avondale Meadows Academy</t>
  </si>
  <si>
    <t xml:space="preserve">1315 Barr-Reeve Com Schools Inc    </t>
  </si>
  <si>
    <t xml:space="preserve">0365 Bartholomew Con School Corp   </t>
  </si>
  <si>
    <t xml:space="preserve">6895 Batesville Community Sch Corp </t>
  </si>
  <si>
    <t xml:space="preserve">2260 Baugo Community Schools       </t>
  </si>
  <si>
    <t xml:space="preserve">5380 Beech Grove City Schools      </t>
  </si>
  <si>
    <t xml:space="preserve">0395 Benton Community School Corp  </t>
  </si>
  <si>
    <t xml:space="preserve">0515 Blackford County Schools      </t>
  </si>
  <si>
    <t xml:space="preserve">2920 Bloomfield School District    </t>
  </si>
  <si>
    <t xml:space="preserve">3405 Blue River Valley Schools     </t>
  </si>
  <si>
    <t xml:space="preserve">5480 Bremen Public Schools         </t>
  </si>
  <si>
    <t xml:space="preserve">3305 Brownsburg Community Sch Corp </t>
  </si>
  <si>
    <t xml:space="preserve">3695 Brownstown Cnt Com Sch Corp   </t>
  </si>
  <si>
    <t>9620 Burris Laboratory School</t>
  </si>
  <si>
    <t>3455 C A Beard Memorial School Corp</t>
  </si>
  <si>
    <t>9725 Canaan Community Academy</t>
  </si>
  <si>
    <t xml:space="preserve">6340 Cannelton City Schools        </t>
  </si>
  <si>
    <t>9880 Career Academy High School</t>
  </si>
  <si>
    <t>9965 Career Academy Middle School</t>
  </si>
  <si>
    <t xml:space="preserve">3060 Carmel Clay Schools           </t>
  </si>
  <si>
    <t>9710 Carpe Diem - Northwest</t>
  </si>
  <si>
    <t xml:space="preserve">0750 Carroll Consolidated Sch Corp </t>
  </si>
  <si>
    <t xml:space="preserve">2650 Caston School Corporation     </t>
  </si>
  <si>
    <t xml:space="preserve">4205 Center Grove Com Sch Corp     </t>
  </si>
  <si>
    <t xml:space="preserve">8360 Centerville-Abington Com Schs </t>
  </si>
  <si>
    <t xml:space="preserve">6055 Central Noble Com School Corp </t>
  </si>
  <si>
    <t>9445 Charles A Tindley Accelerated Schl</t>
  </si>
  <si>
    <t xml:space="preserve">9310 Charter School Of The Dunes       </t>
  </si>
  <si>
    <t xml:space="preserve">9380 Christel House Academy South            </t>
  </si>
  <si>
    <t>9395 Christel House Academy West</t>
  </si>
  <si>
    <t>9385 Christel House DORS</t>
  </si>
  <si>
    <t>9440 Christel House DORS West</t>
  </si>
  <si>
    <t>9150 Circle City Prep Charter School</t>
  </si>
  <si>
    <t>4145 Clark-Pleasant Com School Corp</t>
  </si>
  <si>
    <t xml:space="preserve">1000 Clarksville Com School Corp   </t>
  </si>
  <si>
    <t xml:space="preserve">1125 Clay Community Schools        </t>
  </si>
  <si>
    <t xml:space="preserve">1150 Clinton Central School Corp   </t>
  </si>
  <si>
    <t xml:space="preserve">1160 Clinton Prairie School Corp   </t>
  </si>
  <si>
    <t xml:space="preserve">6750 Cloverdale Community Schools  </t>
  </si>
  <si>
    <t xml:space="preserve">9320 Community Montessori Inc          </t>
  </si>
  <si>
    <t>1170 Community Schools Of Frankfort</t>
  </si>
  <si>
    <t xml:space="preserve">2270 Concord Community Schools     </t>
  </si>
  <si>
    <t>0670 County School Corp Of Brown Co</t>
  </si>
  <si>
    <t xml:space="preserve">2440 Covington Community Sch Corp  </t>
  </si>
  <si>
    <t xml:space="preserve">1900 Cowan Community School Corp   </t>
  </si>
  <si>
    <t xml:space="preserve">1300 Crawford Co Com School Corp   </t>
  </si>
  <si>
    <t xml:space="preserve">5855 Crawfordsville Com Schools    </t>
  </si>
  <si>
    <t>3710 Crothersville Community School</t>
  </si>
  <si>
    <t>4660 Crown Point Community Sch Corp</t>
  </si>
  <si>
    <t>8825 CSUSA Donnan</t>
  </si>
  <si>
    <t>8810 CSUSA Howe</t>
  </si>
  <si>
    <t>8815 CSUSA Manual</t>
  </si>
  <si>
    <t xml:space="preserve">5455 Culver Community Schools Corp </t>
  </si>
  <si>
    <t xml:space="preserve">1940 Daleville Community Schools   </t>
  </si>
  <si>
    <t>9920 Damar Charter Academy</t>
  </si>
  <si>
    <t>3325 Danville Community School Corp</t>
  </si>
  <si>
    <t xml:space="preserve">1655 Decatur County Com Schools    </t>
  </si>
  <si>
    <t xml:space="preserve">1835 Dekalb Co Ctl United Sch Dist </t>
  </si>
  <si>
    <t>1805 Dekalb Co Eastern Com Sch Dist</t>
  </si>
  <si>
    <t>1875 Delaware Community School Corp</t>
  </si>
  <si>
    <t xml:space="preserve">0755 Delphi Community School Corp  </t>
  </si>
  <si>
    <t>9870 Discovery Charter School</t>
  </si>
  <si>
    <t xml:space="preserve">9795 Dr Robert H Faulkner Academy      </t>
  </si>
  <si>
    <t>9950 Dugger Union Comm Schools Academy</t>
  </si>
  <si>
    <t xml:space="preserve">6470 Duneland School Corporation   </t>
  </si>
  <si>
    <t xml:space="preserve">0255 East Allen County Schools     </t>
  </si>
  <si>
    <t xml:space="preserve">9595 East Chicago Lighthouse Charter   </t>
  </si>
  <si>
    <t>9555 East Chicago Urban Enterprise Acad</t>
  </si>
  <si>
    <t>2725 East Gibson School Corporation</t>
  </si>
  <si>
    <t xml:space="preserve">6060 East Noble School Corp        </t>
  </si>
  <si>
    <t>6510 East Porter County School Corp</t>
  </si>
  <si>
    <t xml:space="preserve">8215 East Washington School Corp   </t>
  </si>
  <si>
    <t xml:space="preserve">2815 Eastbrook Community Sch Corp  </t>
  </si>
  <si>
    <t>3145 Eastern Hancock Co Com Sch Cor</t>
  </si>
  <si>
    <t xml:space="preserve">6620 Eastern Pulaski Com Sch Corp  </t>
  </si>
  <si>
    <t xml:space="preserve">2940 Eastern Sch Dist Of Greene Co </t>
  </si>
  <si>
    <t xml:space="preserve">3480 Eastern-Howard School Corp    </t>
  </si>
  <si>
    <t xml:space="preserve">4215 Edinburgh Community Sch Corp  </t>
  </si>
  <si>
    <t>8820 Edison Learning Roosevelt</t>
  </si>
  <si>
    <t xml:space="preserve">2305 Elkhart Community Schools     </t>
  </si>
  <si>
    <t xml:space="preserve">5280 Elwood Community School Corp  </t>
  </si>
  <si>
    <t xml:space="preserve">5910 Eminence Con School Corp      </t>
  </si>
  <si>
    <t>9365 Enlace Academy</t>
  </si>
  <si>
    <t>7995 Evansville-Vanderburgh Sch Cor</t>
  </si>
  <si>
    <t>9050 Excel Center - Clarksville</t>
  </si>
  <si>
    <t>9355 Excel Center - Kokomo</t>
  </si>
  <si>
    <t xml:space="preserve">9345 Excel Center - Lafayette   </t>
  </si>
  <si>
    <t>9335 Excel Center - Lafayette Square Mall</t>
  </si>
  <si>
    <t>9305 Excel Center - Richmond</t>
  </si>
  <si>
    <t>9995 Excel Center - Shelbyville</t>
  </si>
  <si>
    <t>9910 Excel Center for Adult Learners</t>
  </si>
  <si>
    <t>9190 Excel Center Gary (LEADS)</t>
  </si>
  <si>
    <t>9855 Excel Center Noblesville</t>
  </si>
  <si>
    <t>9900 Excel Center South Bend</t>
  </si>
  <si>
    <t>9840 Excel Center University Heights</t>
  </si>
  <si>
    <t xml:space="preserve">2155 Fairfield Community Schools   </t>
  </si>
  <si>
    <t xml:space="preserve">2395 Fayette County School Corp    </t>
  </si>
  <si>
    <t>0370 Flat Rock-Hawcreek School Corp</t>
  </si>
  <si>
    <t xml:space="preserve">0235 Fort Wayne Community Schools  </t>
  </si>
  <si>
    <t>4225 Franklin Community School Corp</t>
  </si>
  <si>
    <t xml:space="preserve">2475 Franklin County Com Sch Corp  </t>
  </si>
  <si>
    <t>5310 Franklin Township Com Sch Corp</t>
  </si>
  <si>
    <t xml:space="preserve">5245 Frankton-Lapel Community Schs </t>
  </si>
  <si>
    <t xml:space="preserve">7605 Fremont Community Schools     </t>
  </si>
  <si>
    <t xml:space="preserve">8525 Frontier School Corporation   </t>
  </si>
  <si>
    <t xml:space="preserve">1820 Garrett-Keyser-Butler Com     </t>
  </si>
  <si>
    <t>4690 Gary Community School Corp</t>
  </si>
  <si>
    <t xml:space="preserve">9535 Gary Lighthouse Charter School    </t>
  </si>
  <si>
    <t>9885 Gary Middle College</t>
  </si>
  <si>
    <t>9070 Gary Middle College West</t>
  </si>
  <si>
    <t xml:space="preserve">9665 Geist Montessori Academy          </t>
  </si>
  <si>
    <t>9975 Global Preparatory Academy</t>
  </si>
  <si>
    <t xml:space="preserve">2315 Goshen Community Schools      </t>
  </si>
  <si>
    <t xml:space="preserve">1010 Greater Clark County Schools  </t>
  </si>
  <si>
    <t xml:space="preserve">2120 Greater Jasper Con Schs       </t>
  </si>
  <si>
    <t>6755 Greencastle Community Sch Corp</t>
  </si>
  <si>
    <t>3125 Greenfield-Central Com Schools</t>
  </si>
  <si>
    <t xml:space="preserve">1730 Greensburg Community Schools  </t>
  </si>
  <si>
    <t xml:space="preserve">4245 Greenwood Community Sch Corp  </t>
  </si>
  <si>
    <t xml:space="preserve">4700 Griffith Public Schools       </t>
  </si>
  <si>
    <t xml:space="preserve">7610 Hamilton Community Schools    </t>
  </si>
  <si>
    <t xml:space="preserve">3025 Hamilton Heights School Corp  </t>
  </si>
  <si>
    <t xml:space="preserve">3005 Hamilton Southeastern Schools </t>
  </si>
  <si>
    <t>9705 Hammond Academy</t>
  </si>
  <si>
    <t>4580 Hanover Community</t>
  </si>
  <si>
    <t xml:space="preserve">9650 Herron High School                 </t>
  </si>
  <si>
    <t>9990 Higher Institute of Arts &amp; Tech</t>
  </si>
  <si>
    <t xml:space="preserve">9805 Hoosier Academy - Indianapolis    </t>
  </si>
  <si>
    <t>9865 Hoosier Academy Virtual</t>
  </si>
  <si>
    <t xml:space="preserve">9655 Hope Academy                      </t>
  </si>
  <si>
    <t xml:space="preserve">3625 Huntington Co Com Sch Corp    </t>
  </si>
  <si>
    <t>9010 Ignite Achievement Academy</t>
  </si>
  <si>
    <t>9625 IN Academy for Science ,Math, and Humanities</t>
  </si>
  <si>
    <t>9905 IN Connections Academy Virtual Pilot</t>
  </si>
  <si>
    <t>5444 IN Math &amp; Science Ac. North</t>
  </si>
  <si>
    <t>9435 Indiana Achievement Academy</t>
  </si>
  <si>
    <t>9505 Indiana Agriculture and Technology</t>
  </si>
  <si>
    <t>9035 Indiana Career Connections Academy</t>
  </si>
  <si>
    <t>9490 Indiana College Preparatory</t>
  </si>
  <si>
    <t>9100 Indiana Dept. of Corrections (Part D only)</t>
  </si>
  <si>
    <t>9895 Indiana Math and Science Academy - North</t>
  </si>
  <si>
    <t>9785 Indiana Math And Science Academy -Indianapolis</t>
  </si>
  <si>
    <t xml:space="preserve">9155 Indiana Virtual Pathways Academy </t>
  </si>
  <si>
    <t>9890 Indiana Virtual School</t>
  </si>
  <si>
    <t>9780 Indianapolis Academy of Excellence</t>
  </si>
  <si>
    <t>9770 Indianapolis Lighthouse Charter East</t>
  </si>
  <si>
    <t>9670 Indianapolis Metropolitan High Sch</t>
  </si>
  <si>
    <t xml:space="preserve">5385 Indianapolis Public Schools   </t>
  </si>
  <si>
    <t xml:space="preserve">9575 Indpls Lighthouse Charter School  </t>
  </si>
  <si>
    <t>9120 Insight School Of Indiana</t>
  </si>
  <si>
    <t>9735 Inspire Academy</t>
  </si>
  <si>
    <t xml:space="preserve">9330 Irvington Community School        </t>
  </si>
  <si>
    <t>6900 Jac-Cen-Del Community Sch Corp</t>
  </si>
  <si>
    <t>9045 James and Rosemary Phalen Leadership Academy</t>
  </si>
  <si>
    <t xml:space="preserve">3945 Jay School Corp               </t>
  </si>
  <si>
    <t xml:space="preserve">4015 Jennings County School Corp   </t>
  </si>
  <si>
    <t xml:space="preserve">7150 John Glenn School Corporation </t>
  </si>
  <si>
    <t xml:space="preserve">9495 Joshua Academy                    </t>
  </si>
  <si>
    <t xml:space="preserve">3785 Kankakee Valley School Corp   </t>
  </si>
  <si>
    <t>9115 Kindezi Academy</t>
  </si>
  <si>
    <t xml:space="preserve">9400 KIPP Indpls College Preparatory   </t>
  </si>
  <si>
    <t>9410 KIPP Unite College Prep Elementary</t>
  </si>
  <si>
    <t xml:space="preserve">7525 Knox Community School Corp    </t>
  </si>
  <si>
    <t>3500 Kokomo Sch Corp</t>
  </si>
  <si>
    <t xml:space="preserve">7855 Lafayette School Corporation  </t>
  </si>
  <si>
    <t xml:space="preserve">4615 Lake Central School Corp      </t>
  </si>
  <si>
    <t xml:space="preserve">4650 Lake Ridge Schools            </t>
  </si>
  <si>
    <t>4680 Lake Station Community Schools</t>
  </si>
  <si>
    <t xml:space="preserve">4535 Lakeland School Corporation   </t>
  </si>
  <si>
    <t>3160 Lanesville Community School Co</t>
  </si>
  <si>
    <t xml:space="preserve">4945 Laporte Community School Corp </t>
  </si>
  <si>
    <t xml:space="preserve">1620 Lawrenceburg Com School Corp  </t>
  </si>
  <si>
    <t xml:space="preserve">0665 Lebanon Community School Corp </t>
  </si>
  <si>
    <t xml:space="preserve">0815 Lewis Cass Schools </t>
  </si>
  <si>
    <t xml:space="preserve">1895 Liberty-Perry Com School Corp </t>
  </si>
  <si>
    <t xml:space="preserve">2950 Linton-Stockton School Corp   </t>
  </si>
  <si>
    <t xml:space="preserve">0875 Logansport Community Sch Corp </t>
  </si>
  <si>
    <t xml:space="preserve">5525 Loogootee Community Sch Corp  </t>
  </si>
  <si>
    <t xml:space="preserve">8445 M S D Bluffton-Harrison       </t>
  </si>
  <si>
    <t xml:space="preserve">6460 M S D Boone Township          </t>
  </si>
  <si>
    <t xml:space="preserve">5300 M S D Decatur Township        </t>
  </si>
  <si>
    <t xml:space="preserve">5330 M S D Lawrence Township       </t>
  </si>
  <si>
    <t xml:space="preserve">5925 M S D Martinsville Schools    </t>
  </si>
  <si>
    <t xml:space="preserve">6590 M S D Mount Vernon            </t>
  </si>
  <si>
    <t>4860 M S D New Durham Township</t>
  </si>
  <si>
    <t xml:space="preserve">6600 M S D North Posey Co Schools  </t>
  </si>
  <si>
    <t xml:space="preserve">5350 M S D Pike Township           </t>
  </si>
  <si>
    <t xml:space="preserve">2960 M S D Shakamak Schools        </t>
  </si>
  <si>
    <t xml:space="preserve">0125 M S D Southwest Allen County  </t>
  </si>
  <si>
    <t xml:space="preserve">7615 M S D Steuben County          </t>
  </si>
  <si>
    <t xml:space="preserve">8050 M S D Wabash County Schools   </t>
  </si>
  <si>
    <t xml:space="preserve">8115 M S D Warren County           </t>
  </si>
  <si>
    <t xml:space="preserve">5360 M S D Warren Township         </t>
  </si>
  <si>
    <t xml:space="preserve">5370 M S D Washington Township     </t>
  </si>
  <si>
    <t xml:space="preserve">5375 M S D Wayne Township          </t>
  </si>
  <si>
    <t xml:space="preserve">5615 Maconaquah School Corp        </t>
  </si>
  <si>
    <t xml:space="preserve">3995 Madison Consolidated Schools  </t>
  </si>
  <si>
    <t xml:space="preserve">2825 Madison-Grant United Sch Corp </t>
  </si>
  <si>
    <t xml:space="preserve">8045 Manchester Community Schools  </t>
  </si>
  <si>
    <t>9915 Marion Academy</t>
  </si>
  <si>
    <t xml:space="preserve">2865 Marion Community Schools      </t>
  </si>
  <si>
    <t>9090 Matchbook Learning</t>
  </si>
  <si>
    <t>9955 Mays Community Academy</t>
  </si>
  <si>
    <t xml:space="preserve">3640 Medora Community School Corp  </t>
  </si>
  <si>
    <t>4600 Merrillville Community Schools</t>
  </si>
  <si>
    <t xml:space="preserve">4925 Michigan City Area Schools    </t>
  </si>
  <si>
    <t xml:space="preserve">2275 Middlebury Community Schools  </t>
  </si>
  <si>
    <t xml:space="preserve">6910 Milan Community Schools       </t>
  </si>
  <si>
    <t xml:space="preserve">3335 Mill Creek Community Sch Corp </t>
  </si>
  <si>
    <t xml:space="preserve">2855 Mississinewa Com Schools Corp </t>
  </si>
  <si>
    <t xml:space="preserve">5085 Mitchell Community Schools    </t>
  </si>
  <si>
    <t xml:space="preserve">6820 Monroe Central School Corp    </t>
  </si>
  <si>
    <t xml:space="preserve">5740 Monroe County Com Sch Corp    </t>
  </si>
  <si>
    <t xml:space="preserve">5900 Monroe-Gregg School District  </t>
  </si>
  <si>
    <t xml:space="preserve">5930 Mooresville Con School Corp   </t>
  </si>
  <si>
    <t xml:space="preserve">3135 Mt Vernon Community Sch Corp  </t>
  </si>
  <si>
    <t xml:space="preserve">1970 Muncie Community Schools      </t>
  </si>
  <si>
    <t>9160 Muncie Excel Center</t>
  </si>
  <si>
    <t>9730 Neighbors' New Vistas High School</t>
  </si>
  <si>
    <t xml:space="preserve">8305 Nettle Creek School Corp      </t>
  </si>
  <si>
    <t xml:space="preserve">2400 New Albany-Floyd Co Con Sch   </t>
  </si>
  <si>
    <t xml:space="preserve">3445 New Castle Community Sch Corp </t>
  </si>
  <si>
    <t>4805 New Prairie United School Corp</t>
  </si>
  <si>
    <t>9930 Nexus Academy of Indianapolis</t>
  </si>
  <si>
    <t>4255 Nineveh-Hensley-Jackson United</t>
  </si>
  <si>
    <t xml:space="preserve">3070 Noblesville Schools           </t>
  </si>
  <si>
    <t xml:space="preserve">0025 North Adams Community Schools </t>
  </si>
  <si>
    <t>6375 North Central Parke Comm Sch Corp</t>
  </si>
  <si>
    <t xml:space="preserve">1375 North Daviess Com Schools  </t>
  </si>
  <si>
    <t xml:space="preserve">2735 North Gibson School Corp      </t>
  </si>
  <si>
    <t>3180 North Harrison Com School Corp</t>
  </si>
  <si>
    <t>7515 North Judson-San Pierre Sch Co</t>
  </si>
  <si>
    <t xml:space="preserve">4315 North Knox School Corp        </t>
  </si>
  <si>
    <t xml:space="preserve">5075 North Lawrence Com Schools    </t>
  </si>
  <si>
    <t xml:space="preserve">5620 North Miami Community Schools </t>
  </si>
  <si>
    <t xml:space="preserve">5835 North Montgomery Com Sch Corp </t>
  </si>
  <si>
    <t xml:space="preserve">5945 North Newton School Corp      </t>
  </si>
  <si>
    <t>6715 North Putnam Community Schools</t>
  </si>
  <si>
    <t xml:space="preserve">7385 North Spencer County Sch Corp </t>
  </si>
  <si>
    <t xml:space="preserve">8010 North Vermillion Com Sch Corp </t>
  </si>
  <si>
    <t>3295 North West Hendricks Schools</t>
  </si>
  <si>
    <t xml:space="preserve">8515 North White School Corp       </t>
  </si>
  <si>
    <t xml:space="preserve">2040 Northeast Dubois Co Sch Corp  </t>
  </si>
  <si>
    <t xml:space="preserve">7645 Northeast School Corp         </t>
  </si>
  <si>
    <t xml:space="preserve">8375 Northeastern Wayne Schools    </t>
  </si>
  <si>
    <t xml:space="preserve">8435 Northern Wells Com Schools    </t>
  </si>
  <si>
    <t>0225 Northwest Allen County Schools</t>
  </si>
  <si>
    <t xml:space="preserve">7350 Northwestern Con School Corp  </t>
  </si>
  <si>
    <t xml:space="preserve">3470 Northwestern School Corp      </t>
  </si>
  <si>
    <t xml:space="preserve">5625 Oak Hill United School Corp   </t>
  </si>
  <si>
    <t xml:space="preserve">9640 Options Charter Sch - Noblesville </t>
  </si>
  <si>
    <t xml:space="preserve">9325 Options Charter School - Carmel  </t>
  </si>
  <si>
    <t xml:space="preserve">7495 Oregon-Davis School Corp      </t>
  </si>
  <si>
    <t xml:space="preserve">6145 Orleans Community Schools     </t>
  </si>
  <si>
    <t>9030 Otwell Miller Academy</t>
  </si>
  <si>
    <t xml:space="preserve">6155 Paoli Community School Corp   </t>
  </si>
  <si>
    <t>9860 Paramount Brookside</t>
  </si>
  <si>
    <t>9680 Paramount School of Excellence</t>
  </si>
  <si>
    <t>9060 Paramount School of Excellence II</t>
  </si>
  <si>
    <t xml:space="preserve">7175 Penn-Harris-Madison Sch Corp  </t>
  </si>
  <si>
    <t>6325 Perry Central Com Schools Corp</t>
  </si>
  <si>
    <t xml:space="preserve">5340 Perry Township Schools         </t>
  </si>
  <si>
    <t xml:space="preserve">5635 Peru Community Schools        </t>
  </si>
  <si>
    <t xml:space="preserve">6445 Pike County School Corp       </t>
  </si>
  <si>
    <t>9085 PilotED Schools Bethel Park</t>
  </si>
  <si>
    <t xml:space="preserve">0775 Pioneer Regional School Corp  </t>
  </si>
  <si>
    <t xml:space="preserve">3330 Plainfield Community Sch Corp </t>
  </si>
  <si>
    <t>5485 Plymouth Community School Corp</t>
  </si>
  <si>
    <t xml:space="preserve">6550 Portage Township Schools      </t>
  </si>
  <si>
    <t xml:space="preserve">6520 Porter Township School Corp   </t>
  </si>
  <si>
    <t xml:space="preserve">4515 Prairie Heights Com Sch Corp  </t>
  </si>
  <si>
    <t>9015 Purdue Polytechnic High School</t>
  </si>
  <si>
    <t xml:space="preserve">6825 Randolph Central School Corp  </t>
  </si>
  <si>
    <t xml:space="preserve">6835 Randolph Eastern School Corp  </t>
  </si>
  <si>
    <t xml:space="preserve">6805 Randolph Southern School Corp </t>
  </si>
  <si>
    <t>9690 Renaissance Academy Charter School</t>
  </si>
  <si>
    <t>3815 Rensselaer Central School Corp</t>
  </si>
  <si>
    <t xml:space="preserve">5705 Richland-Bean Blossom C S C   </t>
  </si>
  <si>
    <t>8385 Richmond Community School Corp</t>
  </si>
  <si>
    <t xml:space="preserve">6080 Rising Sun-Ohio Co Com        </t>
  </si>
  <si>
    <t>4590 River Forest Community Sch Cor</t>
  </si>
  <si>
    <t>9145 Riverside Charter Sch,District</t>
  </si>
  <si>
    <t xml:space="preserve">2645 Rochester Community Sch Corp  </t>
  </si>
  <si>
    <t>9875 Rock Creek Community Academy</t>
  </si>
  <si>
    <t xml:space="preserve">1180 Rossville Con School District </t>
  </si>
  <si>
    <t xml:space="preserve">9465 Rural Community Schools Inc       </t>
  </si>
  <si>
    <t xml:space="preserve">6995 Rush County Schools           </t>
  </si>
  <si>
    <t xml:space="preserve">8205 Salem Community Schools       </t>
  </si>
  <si>
    <t xml:space="preserve">4670 School City Of East Chicago   </t>
  </si>
  <si>
    <t xml:space="preserve">4710 School City Of Hammond        </t>
  </si>
  <si>
    <t xml:space="preserve">4730 School City Of Hobart         </t>
  </si>
  <si>
    <t xml:space="preserve">7200 School City Of Mishawaka      </t>
  </si>
  <si>
    <t xml:space="preserve">4720 School Town Of Highland       </t>
  </si>
  <si>
    <t xml:space="preserve">4740 School Town Of Munster        </t>
  </si>
  <si>
    <t>5400 School Town Of Speedway</t>
  </si>
  <si>
    <t>7230 Scott County School District 1</t>
  </si>
  <si>
    <t>7255 Scott County School District 2</t>
  </si>
  <si>
    <t xml:space="preserve">9485 Se Neighborhood Sch Of Excellence </t>
  </si>
  <si>
    <t>9985 Seven Oaks Classical School</t>
  </si>
  <si>
    <t xml:space="preserve">3675 Seymour Community Schools     </t>
  </si>
  <si>
    <t>7285 Shelby Eastern Schools</t>
  </si>
  <si>
    <t xml:space="preserve">7365 Shelbyville Central Schools   </t>
  </si>
  <si>
    <t xml:space="preserve">3435 Shenandoah School Corporation </t>
  </si>
  <si>
    <t>3055 Sheridan Community Schools</t>
  </si>
  <si>
    <t xml:space="preserve">5520 Shoals Community School Corp  </t>
  </si>
  <si>
    <t xml:space="preserve">9315 Signature School Inc              </t>
  </si>
  <si>
    <t>9760 Smith Academy of Excellence</t>
  </si>
  <si>
    <t xml:space="preserve">8625 Smith-Green Community Schools </t>
  </si>
  <si>
    <t xml:space="preserve">0035 South Adams Schools           </t>
  </si>
  <si>
    <t xml:space="preserve">7205 South Bend Community Sch Corp </t>
  </si>
  <si>
    <t xml:space="preserve">4940 South Central Com School Corp </t>
  </si>
  <si>
    <t>1600 South Dearborn Com School Corp</t>
  </si>
  <si>
    <t xml:space="preserve">2765 South Gibson School Corp      </t>
  </si>
  <si>
    <t xml:space="preserve">3190 South Harrison Com Schools    </t>
  </si>
  <si>
    <t xml:space="preserve">3415 South Henry School Corp       </t>
  </si>
  <si>
    <t xml:space="preserve">4325 South Knox School Corp        </t>
  </si>
  <si>
    <t xml:space="preserve">5255 South Madison Com Sch Corp    </t>
  </si>
  <si>
    <t xml:space="preserve">5845 South Montgomery Com Sch Corp </t>
  </si>
  <si>
    <t xml:space="preserve">5995 South Newton School Corp      </t>
  </si>
  <si>
    <t>6705 South Putnam Community Schools</t>
  </si>
  <si>
    <t xml:space="preserve">6865 South Ripley Com Sch Corp     </t>
  </si>
  <si>
    <t xml:space="preserve">7445 South Spencer County Sch Corp </t>
  </si>
  <si>
    <t xml:space="preserve">8020 South Vermillion Com Sch Corp </t>
  </si>
  <si>
    <t>2100 Southeast Dubois Co Sch Corp</t>
  </si>
  <si>
    <t>2455 Southeast Fountain School Corp</t>
  </si>
  <si>
    <t>3115 Southern Hancock Co Com Sch Co</t>
  </si>
  <si>
    <t xml:space="preserve">8425 Southern Wells Com Schools    </t>
  </si>
  <si>
    <t xml:space="preserve">2110 Southwest Dubois Co Sch Corp  </t>
  </si>
  <si>
    <t xml:space="preserve">6260 Southwest Parke Com Sch Corp  </t>
  </si>
  <si>
    <t xml:space="preserve">7715 Southwest School Corp         </t>
  </si>
  <si>
    <t>7360 Southwestern Con Sch Shelby Co</t>
  </si>
  <si>
    <t xml:space="preserve">4000 Southwestern-Jefferson Co Con </t>
  </si>
  <si>
    <t>6195 Spencer-Owen Community Schools</t>
  </si>
  <si>
    <t>6160 Springs Valley Com School Corp</t>
  </si>
  <si>
    <t>9980 Steel City Academy</t>
  </si>
  <si>
    <t>9960 Success Academy Primary School</t>
  </si>
  <si>
    <t xml:space="preserve">1560 Sunman-Dearborn Com Sch Corp  </t>
  </si>
  <si>
    <t>7775 Switzerland County School Corp</t>
  </si>
  <si>
    <t xml:space="preserve">3460 Taylor Community School Corp  </t>
  </si>
  <si>
    <t>6350 Tell City-Troy Twp School Corp</t>
  </si>
  <si>
    <t xml:space="preserve">9835 The Bloomington Project School    </t>
  </si>
  <si>
    <t>9925 The George &amp; Veronica Phalen Academy</t>
  </si>
  <si>
    <t xml:space="preserve">9460 Thea Bowman Leadership Academy    </t>
  </si>
  <si>
    <t>9740 Thurgood Marshall Leadership Academy</t>
  </si>
  <si>
    <t xml:space="preserve">9350 Timothy L Johnson Academy         </t>
  </si>
  <si>
    <t>9195 Timothy L Johnson Leadership Academy</t>
  </si>
  <si>
    <t>9940 Tindley Collegiate Academy</t>
  </si>
  <si>
    <t>9425 Tindley Genesis</t>
  </si>
  <si>
    <t>9745 Tindley Prepatory Academy</t>
  </si>
  <si>
    <t>9945 Tindley Renaissance Academy</t>
  </si>
  <si>
    <t>9430 Tindley Summit</t>
  </si>
  <si>
    <t xml:space="preserve">7865 Tippecanoe School Corp        </t>
  </si>
  <si>
    <t xml:space="preserve">4445 Tippecanoe Valley School Corp </t>
  </si>
  <si>
    <t xml:space="preserve">7945 Tipton Community School Corp  </t>
  </si>
  <si>
    <t xml:space="preserve">7935 Tri-Central Community Schools </t>
  </si>
  <si>
    <t xml:space="preserve">8535 Tri-County School Corp        </t>
  </si>
  <si>
    <t xml:space="preserve">4645 Tri-Creek School Corp         </t>
  </si>
  <si>
    <t xml:space="preserve">5495 Triton School Corporation     </t>
  </si>
  <si>
    <t xml:space="preserve">4915 Tri-Township Cons Sch (Cass, Dewey, Prairie)         </t>
  </si>
  <si>
    <t xml:space="preserve">8565 Twin Lakes School Corp        </t>
  </si>
  <si>
    <t xml:space="preserve">7950 Union Co/Clg Corner Joint Sch </t>
  </si>
  <si>
    <t xml:space="preserve">6795 Union School Corporation      </t>
  </si>
  <si>
    <t xml:space="preserve">6530 Union Township School Corp    </t>
  </si>
  <si>
    <t>7215 Union-North United School Corp</t>
  </si>
  <si>
    <t>9095 Urban ACT Academy Innovation Network Charter School</t>
  </si>
  <si>
    <t xml:space="preserve">6560 Valparaiso Community Schools  </t>
  </si>
  <si>
    <t>9080 Vanguard Collegiate of Indy</t>
  </si>
  <si>
    <t xml:space="preserve">8030 Vigo County School Corp       </t>
  </si>
  <si>
    <t xml:space="preserve">4335 Vincennes Community Sch Corp  </t>
  </si>
  <si>
    <t>9935 Vision Academy</t>
  </si>
  <si>
    <t xml:space="preserve">8060 Wabash City Schools           </t>
  </si>
  <si>
    <t xml:space="preserve">2285 Wa-Nee Community Schools      </t>
  </si>
  <si>
    <t xml:space="preserve">8130 Warrick County School Corp    </t>
  </si>
  <si>
    <t xml:space="preserve">4415 Warsaw Community Schools      </t>
  </si>
  <si>
    <t xml:space="preserve">1405 Washington Com Schools Inc    </t>
  </si>
  <si>
    <t xml:space="preserve">4345 Wawasee Community School Corp </t>
  </si>
  <si>
    <t>1885 Wes-Del Community Schools</t>
  </si>
  <si>
    <t xml:space="preserve">6630 West Central School Corp      </t>
  </si>
  <si>
    <t xml:space="preserve">0940 West Clark Community Schools  </t>
  </si>
  <si>
    <t>7875 West Lafayette Com School Corp</t>
  </si>
  <si>
    <t xml:space="preserve">6065 West Noble School Corporation </t>
  </si>
  <si>
    <t xml:space="preserve">8220 West Washington School Corp   </t>
  </si>
  <si>
    <t xml:space="preserve">0615 Western Boone Co Com Sch Dist </t>
  </si>
  <si>
    <t xml:space="preserve">3490 Western School Corp           </t>
  </si>
  <si>
    <t xml:space="preserve">8355 Western Wayne Schools         </t>
  </si>
  <si>
    <t xml:space="preserve">3030 Westfield-Washington Schools  </t>
  </si>
  <si>
    <t xml:space="preserve">4525 Westview School Corporation   </t>
  </si>
  <si>
    <t xml:space="preserve">2980 White River Valley Sch Dist   </t>
  </si>
  <si>
    <t xml:space="preserve">4760 Whiting School City           </t>
  </si>
  <si>
    <t xml:space="preserve">4455 Whitko Community School Corp  </t>
  </si>
  <si>
    <t xml:space="preserve">8665 Whitley Co Cons Schools       </t>
  </si>
  <si>
    <t xml:space="preserve">9845 Xavier School Of Excellence       </t>
  </si>
  <si>
    <t>1910 Yorktown Community Schools</t>
  </si>
  <si>
    <t>0630 Zionsville Community Schools</t>
  </si>
  <si>
    <t>Other Purchased Services</t>
  </si>
  <si>
    <t xml:space="preserve">Professional Services </t>
  </si>
  <si>
    <t xml:space="preserve">Budget Descriptions: Staffing </t>
  </si>
  <si>
    <t xml:space="preserve">Budget Descriptions: Non-Staffing </t>
  </si>
  <si>
    <t xml:space="preserve">Staff position </t>
  </si>
  <si>
    <t>Certified &amp; Non Certified</t>
  </si>
  <si>
    <t xml:space="preserve">Certified &amp; Non Certified </t>
  </si>
  <si>
    <t>Applicant Name</t>
  </si>
  <si>
    <t>Applicant Federal ID Number</t>
  </si>
  <si>
    <r>
      <t xml:space="preserve"> Federal Agency:   </t>
    </r>
    <r>
      <rPr>
        <sz val="13"/>
        <rFont val="Century Gothic"/>
        <family val="2"/>
      </rPr>
      <t xml:space="preserve">U.S. Department of Education </t>
    </r>
    <r>
      <rPr>
        <b/>
        <sz val="13"/>
        <rFont val="Century Gothic"/>
        <family val="2"/>
      </rPr>
      <t xml:space="preserve">       Pass-Through Entity: </t>
    </r>
    <r>
      <rPr>
        <sz val="13"/>
        <rFont val="Century Gothic"/>
        <family val="2"/>
      </rPr>
      <t>Indiana Department of Education</t>
    </r>
  </si>
  <si>
    <t>Applicant DUNS#</t>
  </si>
  <si>
    <t>Total Budget</t>
  </si>
  <si>
    <t>Total</t>
  </si>
  <si>
    <t>Certified or Non-Certified</t>
  </si>
  <si>
    <t>Split Funded: Y/N?</t>
  </si>
  <si>
    <t>Column Totals</t>
  </si>
  <si>
    <t>Stipend: Y/N?</t>
  </si>
  <si>
    <t>XXX</t>
  </si>
  <si>
    <t>Part-Time or Full-Time</t>
  </si>
  <si>
    <t>Do not edit the table below</t>
  </si>
  <si>
    <r>
      <t xml:space="preserve">Expense                                                                      </t>
    </r>
    <r>
      <rPr>
        <sz val="11"/>
        <color theme="0"/>
        <rFont val="Calibri"/>
        <family val="2"/>
        <scheme val="minor"/>
      </rPr>
      <t>(description of expenses should be entered on the charts below)</t>
    </r>
  </si>
  <si>
    <t>Non-Certified</t>
  </si>
  <si>
    <t>Part-Time</t>
  </si>
  <si>
    <t>N/A</t>
  </si>
  <si>
    <t>N</t>
  </si>
  <si>
    <t>Example: Site Coordinator</t>
  </si>
  <si>
    <t>Y</t>
  </si>
  <si>
    <t>Rent or Lease of Buildings</t>
  </si>
  <si>
    <t xml:space="preserve">Rent or Lease of Equipment </t>
  </si>
  <si>
    <t>Purchase Land</t>
  </si>
  <si>
    <t>Purchase, Construct, or Renovate Building Owned or Leased</t>
  </si>
  <si>
    <t>51100-52600</t>
  </si>
  <si>
    <t>Debt Service</t>
  </si>
  <si>
    <t>Adminstristrative Expenses to Direct or Manage Operations</t>
  </si>
  <si>
    <t>411-499</t>
  </si>
  <si>
    <t>Purchased Property and Utility Services</t>
  </si>
  <si>
    <t xml:space="preserve"> Supplies</t>
  </si>
  <si>
    <t>311-352</t>
  </si>
  <si>
    <t>810-899</t>
  </si>
  <si>
    <t>Other</t>
  </si>
  <si>
    <t>Rent/Lease Buildings: Purchased Property and Utility Services</t>
  </si>
  <si>
    <t>Rent/Lease Equipment: Purchased Property and Utility Services</t>
  </si>
  <si>
    <t>Purchase Land: Property</t>
  </si>
  <si>
    <t>Purchase, construct, or renovate building owned or leased: Professional Services</t>
  </si>
  <si>
    <t>Purchase, construct, or renovate building owned or leased:Purchased Property and Utility Services</t>
  </si>
  <si>
    <t>Purchase, construct, or renovate building owned or leased: Other Purchased Services</t>
  </si>
  <si>
    <t>Purchase, construct, or renovate building owned or leased: Property</t>
  </si>
  <si>
    <t>Debt Service: Other</t>
  </si>
  <si>
    <t>Administrative Expenses: Salary</t>
  </si>
  <si>
    <t>Administrative Expenses: Professional Services</t>
  </si>
  <si>
    <r>
      <t xml:space="preserve">CFDA: </t>
    </r>
    <r>
      <rPr>
        <sz val="13"/>
        <rFont val="Century Gothic"/>
        <family val="2"/>
      </rPr>
      <t xml:space="preserve">84.282D   </t>
    </r>
    <r>
      <rPr>
        <b/>
        <sz val="13"/>
        <rFont val="Century Gothic"/>
        <family val="2"/>
      </rPr>
      <t xml:space="preserve">Federal Award I.D.#:    </t>
    </r>
    <r>
      <rPr>
        <sz val="13"/>
        <rFont val="Century Gothic"/>
        <family val="2"/>
      </rPr>
      <t xml:space="preserve">S282D190002    </t>
    </r>
    <r>
      <rPr>
        <b/>
        <sz val="13"/>
        <rFont val="Century Gothic"/>
        <family val="2"/>
      </rPr>
      <t xml:space="preserve">Fiscal Year of Award: </t>
    </r>
    <r>
      <rPr>
        <b/>
        <sz val="13"/>
        <color rgb="FFFF0000"/>
        <rFont val="Century Gothic"/>
        <family val="2"/>
      </rPr>
      <t>2019</t>
    </r>
    <r>
      <rPr>
        <sz val="13"/>
        <rFont val="Century Gothic"/>
        <family val="2"/>
      </rPr>
      <t xml:space="preserve">    </t>
    </r>
    <r>
      <rPr>
        <b/>
        <sz val="13"/>
        <rFont val="Century Gothic"/>
        <family val="2"/>
      </rPr>
      <t/>
    </r>
  </si>
  <si>
    <t>Charter School Facilities Incentive Grant Budget Template</t>
  </si>
  <si>
    <t>Allowable Cost Guidance</t>
  </si>
  <si>
    <t>Keys to Quality Budget Details</t>
  </si>
  <si>
    <t xml:space="preserve"> $100,000.00 </t>
  </si>
  <si>
    <r>
      <rPr>
        <b/>
        <u/>
        <sz val="12"/>
        <rFont val="Century Gothic"/>
        <family val="2"/>
      </rPr>
      <t>Directions:</t>
    </r>
    <r>
      <rPr>
        <b/>
        <sz val="12"/>
        <rFont val="Century Gothic"/>
        <family val="2"/>
      </rPr>
      <t xml:space="preserve"> </t>
    </r>
    <r>
      <rPr>
        <b/>
        <sz val="10"/>
        <rFont val="Century Gothic"/>
        <family val="2"/>
      </rPr>
      <t xml:space="preserve">                                                                                                                                   1. Enter the expense (land, property, construction, debt service, rent, lease etc) in the first column 2. Choose the corresponding budget category in the second column                                       3. Enter the cost in the third column 4. Budget to be created only for Year 1 CFIG allocations. </t>
    </r>
  </si>
  <si>
    <t>Ex: Property at Address XXXX</t>
  </si>
  <si>
    <r>
      <rPr>
        <b/>
        <u/>
        <sz val="11"/>
        <color theme="1"/>
        <rFont val="Calibri"/>
        <family val="2"/>
        <scheme val="minor"/>
      </rPr>
      <t>DIRECTIONS:</t>
    </r>
    <r>
      <rPr>
        <b/>
        <sz val="11"/>
        <color theme="1"/>
        <rFont val="Calibri"/>
        <family val="2"/>
        <scheme val="minor"/>
      </rPr>
      <t xml:space="preserve"> </t>
    </r>
    <r>
      <rPr>
        <sz val="11"/>
        <color theme="1"/>
        <rFont val="Calibri"/>
        <family val="2"/>
        <scheme val="minor"/>
      </rPr>
      <t xml:space="preserve"> Provide a narrative below on how funding is allocated.  Include the line number on which the funds are budgeted and the itemized amounts/items.  Budget should be created ONLY for Year 1 allocation funding.                                                                 </t>
    </r>
  </si>
  <si>
    <t>Advancement and Obligations</t>
  </si>
  <si>
    <t>54200--54250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</si>
</sst>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26"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1"/>
      <color theme="0"/>
      <name val="Calibri"/>
      <family val="2"/>
      <scheme val="minor"/>
    </font>
    <font>
      <b/>
      <sz val="9"/>
      <color theme="0"/>
      <name val="Century Gothic"/>
      <family val="2"/>
    </font>
    <font>
      <sz val="11"/>
      <name val="Calibri"/>
      <family val="2"/>
      <scheme val="minor"/>
    </font>
    <font>
      <b/>
      <sz val="14"/>
      <color theme="0"/>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b/>
      <sz val="12"/>
      <color theme="0"/>
      <name val="Century Gothic"/>
      <family val="2"/>
    </font>
    <font>
      <i/>
      <sz val="11"/>
      <name val="Calibri"/>
      <family val="2"/>
      <scheme val="minor"/>
    </font>
    <font>
      <b/>
      <sz val="13"/>
      <name val="Century Gothic"/>
      <family val="2"/>
    </font>
    <font>
      <sz val="13"/>
      <name val="Century Gothic"/>
      <family val="2"/>
    </font>
    <font>
      <b/>
      <sz val="22"/>
      <name val="Century Gothic"/>
      <family val="2"/>
    </font>
    <font>
      <b/>
      <sz val="10"/>
      <name val="Century Gothic"/>
      <family val="2"/>
    </font>
    <font>
      <b/>
      <sz val="13"/>
      <color rgb="FFFF0000"/>
      <name val="Century Gothic"/>
      <family val="2"/>
    </font>
    <font>
      <sz val="11"/>
      <color theme="0"/>
      <name val="Calibri"/>
      <family val="2"/>
      <scheme val="minor"/>
    </font>
    <font>
      <b/>
      <sz val="16"/>
      <color theme="0"/>
      <name val="Calibri"/>
      <family val="2"/>
      <scheme val="minor"/>
    </font>
    <font>
      <b/>
      <sz val="22"/>
      <color theme="0"/>
      <name val="Century Gothic"/>
      <family val="2"/>
    </font>
    <font>
      <b/>
      <u/>
      <sz val="12"/>
      <name val="Century Gothic"/>
      <family val="2"/>
    </font>
    <font>
      <b/>
      <sz val="12"/>
      <name val="Century Gothic"/>
      <family val="2"/>
    </font>
    <font>
      <b/>
      <u/>
      <sz val="11"/>
      <color theme="1"/>
      <name val="Calibri"/>
      <family val="2"/>
      <scheme val="minor"/>
    </font>
    <font>
      <b/>
      <sz val="11"/>
      <color rgb="FFFF0000"/>
      <name val="Calibri"/>
      <family val="2"/>
      <scheme val="minor"/>
    </font>
    <font>
      <b/>
      <sz val="9"/>
      <color indexed="81"/>
      <name val="Tahoma"/>
      <charset val="1"/>
    </font>
  </fonts>
  <fills count="1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1"/>
        <bgColor indexed="64"/>
      </patternFill>
    </fill>
    <fill>
      <patternFill patternType="solid">
        <fgColor theme="7" tint="0.39997558519241921"/>
        <bgColor indexed="64"/>
      </patternFill>
    </fill>
    <fill>
      <patternFill patternType="solid">
        <fgColor theme="2"/>
        <bgColor indexed="64"/>
      </patternFill>
    </fill>
    <fill>
      <patternFill patternType="lightTrellis"/>
    </fill>
    <fill>
      <patternFill patternType="solid">
        <fgColor indexed="65"/>
        <bgColor indexed="64"/>
      </patternFill>
    </fill>
    <fill>
      <patternFill patternType="solid">
        <fgColor rgb="FFFFFF00"/>
        <bgColor indexed="64"/>
      </patternFill>
    </fill>
    <fill>
      <patternFill patternType="solid">
        <fgColor theme="1"/>
        <bgColor theme="1"/>
      </patternFill>
    </fill>
    <fill>
      <patternFill patternType="lightGray"/>
    </fill>
    <fill>
      <patternFill patternType="lightGray">
        <bgColor theme="1"/>
      </patternFill>
    </fill>
    <fill>
      <patternFill patternType="lightGray">
        <fgColor theme="1"/>
        <bgColor theme="1"/>
      </patternFill>
    </fill>
    <fill>
      <patternFill patternType="lightGray">
        <bgColor theme="0"/>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theme="1"/>
      </right>
      <top/>
      <bottom style="medium">
        <color theme="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163">
    <xf numFmtId="0" fontId="0" fillId="0" borderId="0" xfId="0"/>
    <xf numFmtId="0" fontId="0" fillId="3" borderId="0" xfId="0" applyFill="1"/>
    <xf numFmtId="0" fontId="0" fillId="0" borderId="0" xfId="0" applyFont="1"/>
    <xf numFmtId="0" fontId="6" fillId="0" borderId="1" xfId="0" applyFont="1" applyBorder="1" applyAlignment="1">
      <alignment horizontal="center" vertical="center" wrapText="1"/>
    </xf>
    <xf numFmtId="44" fontId="0" fillId="0" borderId="1" xfId="1" applyNumberFormat="1" applyFont="1" applyBorder="1" applyAlignment="1">
      <alignment horizontal="center" vertical="center"/>
    </xf>
    <xf numFmtId="0" fontId="0" fillId="0" borderId="0" xfId="0" applyProtection="1">
      <protection locked="0"/>
    </xf>
    <xf numFmtId="44" fontId="0" fillId="0" borderId="0" xfId="1" applyFont="1" applyProtection="1">
      <protection locked="0"/>
    </xf>
    <xf numFmtId="0" fontId="0" fillId="0" borderId="0" xfId="0" applyProtection="1"/>
    <xf numFmtId="0" fontId="0"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7" fillId="2" borderId="1" xfId="0" applyFont="1" applyFill="1" applyBorder="1" applyAlignment="1" applyProtection="1">
      <protection locked="0" hidden="1"/>
    </xf>
    <xf numFmtId="0" fontId="7" fillId="2" borderId="1" xfId="0" applyFont="1" applyFill="1" applyBorder="1" applyProtection="1">
      <protection locked="0" hidden="1"/>
    </xf>
    <xf numFmtId="0" fontId="6" fillId="0" borderId="1" xfId="0" applyFont="1" applyFill="1" applyBorder="1" applyAlignment="1" applyProtection="1">
      <protection locked="0" hidden="1"/>
    </xf>
    <xf numFmtId="44" fontId="0" fillId="0" borderId="1" xfId="0" applyNumberFormat="1" applyBorder="1" applyProtection="1">
      <protection locked="0" hidden="1"/>
    </xf>
    <xf numFmtId="0" fontId="0" fillId="0" borderId="1" xfId="0" applyFill="1" applyBorder="1" applyProtection="1">
      <protection locked="0" hidden="1"/>
    </xf>
    <xf numFmtId="0" fontId="6" fillId="0" borderId="1" xfId="0" applyNumberFormat="1" applyFont="1" applyFill="1" applyBorder="1" applyAlignment="1" applyProtection="1">
      <protection locked="0" hidden="1"/>
    </xf>
    <xf numFmtId="0" fontId="6" fillId="3" borderId="1" xfId="0" applyFont="1" applyFill="1" applyBorder="1" applyAlignment="1">
      <alignment horizontal="center" vertical="center" wrapText="1"/>
    </xf>
    <xf numFmtId="0" fontId="12" fillId="3" borderId="0" xfId="0" applyFont="1" applyFill="1" applyAlignment="1">
      <alignment vertical="center" wrapText="1"/>
    </xf>
    <xf numFmtId="44" fontId="12" fillId="3" borderId="0" xfId="0" applyNumberFormat="1" applyFont="1" applyFill="1" applyAlignment="1">
      <alignment vertical="center" wrapText="1"/>
    </xf>
    <xf numFmtId="0" fontId="15" fillId="7" borderId="1" xfId="0" applyFont="1" applyFill="1" applyBorder="1" applyAlignment="1">
      <alignment vertical="center" wrapText="1"/>
    </xf>
    <xf numFmtId="0" fontId="1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0" fillId="0" borderId="0" xfId="0" applyFill="1"/>
    <xf numFmtId="0" fontId="0" fillId="0" borderId="0" xfId="0" applyFill="1" applyBorder="1"/>
    <xf numFmtId="0" fontId="7" fillId="2" borderId="6" xfId="0" applyFont="1" applyFill="1" applyBorder="1" applyAlignment="1" applyProtection="1">
      <alignment horizontal="right"/>
      <protection locked="0" hidden="1"/>
    </xf>
    <xf numFmtId="44" fontId="0" fillId="0" borderId="1" xfId="0" applyNumberFormat="1" applyFont="1" applyFill="1" applyBorder="1"/>
    <xf numFmtId="44" fontId="0" fillId="6" borderId="1" xfId="1" applyNumberFormat="1" applyFont="1" applyFill="1" applyBorder="1" applyAlignment="1">
      <alignment horizontal="center" vertical="center"/>
    </xf>
    <xf numFmtId="0" fontId="0" fillId="3" borderId="0" xfId="0" applyFont="1" applyFill="1"/>
    <xf numFmtId="0" fontId="0" fillId="0" borderId="1" xfId="0" applyFont="1" applyBorder="1"/>
    <xf numFmtId="44" fontId="0" fillId="0" borderId="1" xfId="0" applyNumberFormat="1" applyFont="1" applyBorder="1"/>
    <xf numFmtId="44" fontId="0" fillId="0" borderId="4" xfId="0" applyNumberFormat="1" applyFont="1" applyBorder="1"/>
    <xf numFmtId="0" fontId="0" fillId="0" borderId="0" xfId="0" applyBorder="1" applyAlignment="1">
      <alignment horizontal="right"/>
    </xf>
    <xf numFmtId="44" fontId="0" fillId="0" borderId="0" xfId="0" applyNumberFormat="1" applyFont="1" applyFill="1" applyBorder="1"/>
    <xf numFmtId="44" fontId="9" fillId="0" borderId="0" xfId="0" applyNumberFormat="1" applyFont="1" applyBorder="1" applyProtection="1">
      <protection locked="0" hidden="1"/>
    </xf>
    <xf numFmtId="0" fontId="7" fillId="0" borderId="0" xfId="0" applyFont="1" applyFill="1" applyBorder="1" applyAlignment="1" applyProtection="1">
      <alignment horizontal="right"/>
      <protection locked="0" hidden="1"/>
    </xf>
    <xf numFmtId="0" fontId="0" fillId="5" borderId="3" xfId="0" applyFill="1" applyBorder="1" applyAlignment="1">
      <alignment horizontal="center"/>
    </xf>
    <xf numFmtId="0" fontId="0" fillId="5" borderId="2" xfId="0" applyFill="1" applyBorder="1" applyAlignment="1">
      <alignment horizontal="center"/>
    </xf>
    <xf numFmtId="0" fontId="0" fillId="5" borderId="4" xfId="0" applyFill="1" applyBorder="1" applyAlignment="1">
      <alignment horizontal="center"/>
    </xf>
    <xf numFmtId="0" fontId="6" fillId="6" borderId="1" xfId="0" applyFont="1" applyFill="1" applyBorder="1" applyAlignment="1">
      <alignment horizontal="center" vertical="center" wrapText="1"/>
    </xf>
    <xf numFmtId="0" fontId="0" fillId="10" borderId="1" xfId="0" applyFill="1" applyBorder="1" applyProtection="1">
      <protection locked="0" hidden="1"/>
    </xf>
    <xf numFmtId="44" fontId="9" fillId="0" borderId="1" xfId="0" applyNumberFormat="1" applyFont="1" applyBorder="1" applyProtection="1">
      <protection locked="0" hidden="1"/>
    </xf>
    <xf numFmtId="0" fontId="6" fillId="0" borderId="1" xfId="0" applyFont="1" applyFill="1" applyBorder="1" applyAlignment="1" applyProtection="1">
      <alignment wrapText="1"/>
      <protection locked="0" hidden="1"/>
    </xf>
    <xf numFmtId="44" fontId="0" fillId="9" borderId="1" xfId="0" applyNumberFormat="1" applyFill="1" applyBorder="1" applyProtection="1">
      <protection locked="0" hidden="1"/>
    </xf>
    <xf numFmtId="0" fontId="6" fillId="10" borderId="1" xfId="0" applyFont="1" applyFill="1" applyBorder="1" applyAlignment="1" applyProtection="1">
      <protection locked="0" hidden="1"/>
    </xf>
    <xf numFmtId="0" fontId="4" fillId="2" borderId="8" xfId="0" applyFont="1" applyFill="1" applyBorder="1" applyAlignment="1">
      <alignment horizontal="center" wrapText="1"/>
    </xf>
    <xf numFmtId="0" fontId="4" fillId="2" borderId="8" xfId="0" applyFont="1" applyFill="1" applyBorder="1" applyAlignment="1">
      <alignment horizontal="center" vertical="center"/>
    </xf>
    <xf numFmtId="0" fontId="24" fillId="0" borderId="1" xfId="0" applyFont="1" applyBorder="1"/>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18" fillId="2" borderId="0" xfId="0" applyFont="1" applyFill="1" applyAlignment="1">
      <alignment horizontal="center" vertical="center"/>
    </xf>
    <xf numFmtId="44" fontId="0" fillId="10" borderId="1" xfId="0" applyNumberFormat="1" applyFill="1" applyBorder="1" applyProtection="1">
      <protection locked="0" hidden="1"/>
    </xf>
    <xf numFmtId="0" fontId="10" fillId="0" borderId="0" xfId="2" applyAlignment="1">
      <alignment horizontal="center"/>
    </xf>
    <xf numFmtId="0" fontId="0" fillId="8" borderId="3" xfId="0" applyFont="1" applyFill="1" applyBorder="1" applyAlignment="1">
      <alignment horizontal="center"/>
    </xf>
    <xf numFmtId="0" fontId="0" fillId="8" borderId="2" xfId="0" applyFont="1" applyFill="1" applyBorder="1" applyAlignment="1">
      <alignment horizontal="center"/>
    </xf>
    <xf numFmtId="0" fontId="0" fillId="8" borderId="4" xfId="0" applyFont="1" applyFill="1" applyBorder="1" applyAlignment="1">
      <alignment horizontal="center"/>
    </xf>
    <xf numFmtId="0" fontId="6" fillId="6" borderId="3"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13" fillId="4" borderId="3"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3"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3" xfId="0" applyFont="1" applyFill="1" applyBorder="1" applyAlignment="1">
      <alignment horizontal="right" vertical="center" wrapText="1"/>
    </xf>
    <xf numFmtId="0" fontId="13" fillId="4" borderId="2" xfId="0" applyFont="1" applyFill="1" applyBorder="1" applyAlignment="1">
      <alignment horizontal="right" vertical="center" wrapText="1"/>
    </xf>
    <xf numFmtId="0" fontId="13" fillId="4" borderId="4" xfId="0" applyFont="1" applyFill="1" applyBorder="1" applyAlignment="1">
      <alignment horizontal="right" vertical="center" wrapText="1"/>
    </xf>
    <xf numFmtId="0" fontId="8" fillId="0" borderId="3" xfId="0" applyFont="1" applyBorder="1" applyAlignment="1">
      <alignment horizontal="right"/>
    </xf>
    <xf numFmtId="0" fontId="8" fillId="0" borderId="4" xfId="0" applyFont="1" applyBorder="1" applyAlignment="1">
      <alignment horizontal="right"/>
    </xf>
    <xf numFmtId="44" fontId="0" fillId="0" borderId="3" xfId="0" applyNumberFormat="1" applyFont="1" applyBorder="1" applyAlignment="1">
      <alignment horizontal="center"/>
    </xf>
    <xf numFmtId="44" fontId="0" fillId="0" borderId="4" xfId="0" applyNumberFormat="1" applyFont="1" applyBorder="1" applyAlignment="1">
      <alignment horizont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9" fillId="2" borderId="3" xfId="0" applyFont="1" applyFill="1" applyBorder="1" applyAlignment="1">
      <alignment horizontal="center" vertical="center"/>
    </xf>
    <xf numFmtId="0" fontId="19" fillId="2" borderId="2" xfId="0" applyFont="1" applyFill="1" applyBorder="1" applyAlignment="1">
      <alignment horizontal="center" vertical="center"/>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9" xfId="0" applyBorder="1" applyAlignment="1">
      <alignment horizontal="center" wrapText="1"/>
    </xf>
    <xf numFmtId="0" fontId="0" fillId="0" borderId="12"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0"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20"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11" borderId="11" xfId="0" applyFont="1" applyFill="1" applyBorder="1" applyAlignment="1">
      <alignment horizontal="center" vertical="center" wrapText="1"/>
    </xf>
    <xf numFmtId="0" fontId="15" fillId="11" borderId="13" xfId="0" applyFont="1" applyFill="1" applyBorder="1" applyAlignment="1">
      <alignment horizontal="center" vertical="center" wrapText="1"/>
    </xf>
    <xf numFmtId="0" fontId="15" fillId="11" borderId="14" xfId="0" applyFont="1" applyFill="1" applyBorder="1" applyAlignment="1">
      <alignment horizontal="center" vertical="center" wrapText="1"/>
    </xf>
    <xf numFmtId="0" fontId="15" fillId="11" borderId="16" xfId="0" applyFont="1" applyFill="1" applyBorder="1" applyAlignment="1">
      <alignment horizontal="center" vertical="center" wrapText="1"/>
    </xf>
    <xf numFmtId="0" fontId="0" fillId="0" borderId="3" xfId="0" applyBorder="1" applyAlignment="1">
      <alignment horizontal="center" vertical="top" wrapText="1"/>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0" borderId="9" xfId="0" applyBorder="1" applyAlignment="1">
      <alignment horizontal="center" vertical="top" wrapText="1"/>
    </xf>
    <xf numFmtId="0" fontId="0" fillId="0" borderId="12" xfId="0"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0" xfId="0"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16" fillId="7" borderId="7" xfId="0" applyFont="1" applyFill="1" applyBorder="1" applyAlignment="1">
      <alignment horizontal="left" vertical="top" wrapText="1"/>
    </xf>
    <xf numFmtId="0" fontId="0" fillId="0" borderId="1" xfId="0" applyBorder="1" applyAlignment="1">
      <alignment horizontal="right"/>
    </xf>
    <xf numFmtId="0" fontId="19" fillId="2" borderId="3" xfId="0" applyFont="1" applyFill="1" applyBorder="1" applyAlignment="1">
      <alignment horizontal="center"/>
    </xf>
    <xf numFmtId="0" fontId="19" fillId="2" borderId="2" xfId="0" applyFont="1" applyFill="1" applyBorder="1" applyAlignment="1">
      <alignment horizontal="center"/>
    </xf>
    <xf numFmtId="0" fontId="19" fillId="2" borderId="4" xfId="0" applyFont="1" applyFill="1" applyBorder="1" applyAlignment="1">
      <alignment horizontal="center"/>
    </xf>
    <xf numFmtId="44" fontId="0" fillId="13" borderId="3" xfId="1" applyNumberFormat="1" applyFont="1" applyFill="1" applyBorder="1" applyAlignment="1" applyProtection="1">
      <alignment horizontal="center" vertical="center"/>
      <protection locked="0"/>
    </xf>
    <xf numFmtId="44" fontId="0" fillId="13" borderId="4" xfId="1" applyNumberFormat="1" applyFont="1" applyFill="1" applyBorder="1" applyAlignment="1" applyProtection="1">
      <alignment horizontal="center" vertical="center"/>
      <protection locked="0"/>
    </xf>
    <xf numFmtId="44" fontId="0" fillId="13" borderId="1" xfId="1" applyNumberFormat="1" applyFont="1" applyFill="1" applyBorder="1" applyAlignment="1" applyProtection="1">
      <alignment horizontal="center" vertical="center"/>
      <protection locked="0"/>
    </xf>
    <xf numFmtId="7" fontId="0" fillId="13" borderId="1" xfId="1" applyNumberFormat="1" applyFont="1" applyFill="1" applyBorder="1" applyAlignment="1" applyProtection="1">
      <alignment horizontal="center" vertical="center"/>
      <protection locked="0"/>
    </xf>
    <xf numFmtId="44" fontId="0" fillId="14" borderId="3" xfId="1" applyNumberFormat="1" applyFont="1" applyFill="1" applyBorder="1" applyAlignment="1" applyProtection="1">
      <alignment horizontal="center" vertical="center"/>
      <protection locked="0"/>
    </xf>
    <xf numFmtId="44" fontId="0" fillId="14" borderId="4" xfId="1" applyNumberFormat="1" applyFont="1" applyFill="1" applyBorder="1" applyAlignment="1" applyProtection="1">
      <alignment horizontal="center" vertical="center"/>
      <protection locked="0"/>
    </xf>
    <xf numFmtId="44" fontId="0" fillId="14" borderId="1" xfId="1" applyNumberFormat="1" applyFont="1" applyFill="1" applyBorder="1" applyAlignment="1" applyProtection="1">
      <alignment horizontal="center" vertical="center"/>
      <protection locked="0"/>
    </xf>
    <xf numFmtId="44" fontId="0" fillId="12" borderId="1" xfId="1" applyNumberFormat="1" applyFont="1" applyFill="1" applyBorder="1" applyAlignment="1" applyProtection="1">
      <alignment horizontal="center" vertical="center"/>
      <protection locked="0"/>
    </xf>
    <xf numFmtId="44" fontId="0" fillId="15" borderId="1" xfId="1" applyNumberFormat="1" applyFont="1" applyFill="1" applyBorder="1" applyAlignment="1" applyProtection="1">
      <alignment horizontal="center" vertical="center"/>
      <protection locked="0"/>
    </xf>
    <xf numFmtId="44" fontId="0" fillId="13" borderId="1" xfId="1" applyFont="1" applyFill="1" applyBorder="1" applyAlignment="1" applyProtection="1">
      <alignment horizontal="center" vertical="center"/>
      <protection locked="0"/>
    </xf>
    <xf numFmtId="44" fontId="0" fillId="0" borderId="1" xfId="1" applyFont="1" applyFill="1" applyBorder="1" applyAlignment="1" applyProtection="1">
      <alignment horizontal="center" vertical="center"/>
      <protection locked="0"/>
    </xf>
    <xf numFmtId="44" fontId="0" fillId="0" borderId="1" xfId="1" applyNumberFormat="1" applyFont="1" applyBorder="1" applyAlignment="1" applyProtection="1">
      <alignment horizontal="center" vertical="center"/>
      <protection locked="0"/>
    </xf>
    <xf numFmtId="44" fontId="0" fillId="10" borderId="1" xfId="1" applyNumberFormat="1" applyFont="1" applyFill="1" applyBorder="1" applyAlignment="1" applyProtection="1">
      <alignment horizontal="center" vertical="center"/>
      <protection locked="0"/>
    </xf>
    <xf numFmtId="7" fontId="0" fillId="0" borderId="1" xfId="1" applyNumberFormat="1" applyFont="1" applyFill="1" applyBorder="1" applyAlignment="1" applyProtection="1">
      <alignment horizontal="center" vertical="center"/>
      <protection locked="0"/>
    </xf>
    <xf numFmtId="44" fontId="0" fillId="13" borderId="3" xfId="1" applyNumberFormat="1" applyFont="1" applyFill="1" applyBorder="1" applyAlignment="1" applyProtection="1">
      <alignment horizontal="center" vertical="center"/>
      <protection locked="0"/>
    </xf>
    <xf numFmtId="44" fontId="0" fillId="13" borderId="4" xfId="1" applyNumberFormat="1" applyFont="1" applyFill="1" applyBorder="1" applyAlignment="1" applyProtection="1">
      <alignment horizontal="center" vertical="center"/>
      <protection locked="0"/>
    </xf>
    <xf numFmtId="44" fontId="0" fillId="0" borderId="3" xfId="1" applyNumberFormat="1" applyFont="1" applyBorder="1" applyAlignment="1" applyProtection="1">
      <alignment horizontal="center" vertical="center"/>
      <protection locked="0"/>
    </xf>
    <xf numFmtId="44" fontId="0" fillId="0" borderId="4" xfId="1" applyNumberFormat="1" applyFont="1" applyBorder="1" applyAlignment="1" applyProtection="1">
      <alignment horizontal="center" vertical="center"/>
      <protection locked="0"/>
    </xf>
    <xf numFmtId="0" fontId="17" fillId="4" borderId="3"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3" fillId="4" borderId="2" xfId="0" applyFont="1" applyFill="1" applyBorder="1" applyAlignment="1" applyProtection="1">
      <alignment horizontal="center" vertical="center" wrapText="1"/>
      <protection locked="0"/>
    </xf>
    <xf numFmtId="0" fontId="13" fillId="4" borderId="4" xfId="0" applyFont="1" applyFill="1" applyBorder="1" applyAlignment="1" applyProtection="1">
      <alignment horizontal="center" vertical="center" wrapText="1"/>
      <protection locked="0"/>
    </xf>
    <xf numFmtId="44" fontId="0" fillId="16" borderId="3" xfId="1" applyNumberFormat="1" applyFont="1" applyFill="1" applyBorder="1" applyAlignment="1" applyProtection="1">
      <alignment horizontal="center" vertical="center"/>
      <protection locked="0"/>
    </xf>
    <xf numFmtId="44" fontId="0" fillId="16" borderId="4" xfId="1" applyNumberFormat="1" applyFont="1" applyFill="1" applyBorder="1" applyAlignment="1" applyProtection="1">
      <alignment horizontal="center" vertical="center"/>
      <protection locked="0"/>
    </xf>
    <xf numFmtId="44" fontId="0" fillId="16" borderId="1" xfId="1" applyNumberFormat="1" applyFont="1" applyFill="1" applyBorder="1" applyAlignment="1" applyProtection="1">
      <alignment horizontal="center" vertical="center"/>
      <protection locked="0"/>
    </xf>
    <xf numFmtId="44" fontId="0" fillId="3" borderId="1" xfId="1" applyNumberFormat="1" applyFont="1" applyFill="1" applyBorder="1" applyAlignment="1" applyProtection="1">
      <alignment horizontal="center" vertical="center"/>
      <protection locked="0"/>
    </xf>
    <xf numFmtId="7" fontId="0" fillId="16" borderId="1" xfId="1" applyNumberFormat="1" applyFont="1" applyFill="1" applyBorder="1" applyAlignment="1" applyProtection="1">
      <alignment horizontal="center" vertical="center"/>
      <protection locked="0"/>
    </xf>
  </cellXfs>
  <cellStyles count="3">
    <cellStyle name="Currency" xfId="1" builtinId="4"/>
    <cellStyle name="Hyperlink" xfId="2" builtinId="8"/>
    <cellStyle name="Normal" xfId="0" builtinId="0"/>
  </cellStyles>
  <dxfs count="15">
    <dxf>
      <font>
        <b/>
        <i val="0"/>
        <strike val="0"/>
        <condense val="0"/>
        <extend val="0"/>
        <outline val="0"/>
        <shadow val="0"/>
        <u val="none"/>
        <vertAlign val="baseline"/>
        <sz val="14"/>
        <color auto="1"/>
        <name val="Calibri"/>
        <scheme val="minor"/>
      </font>
      <numFmt numFmtId="34" formatCode="_(&quot;$&quot;* #,##0.00_);_(&quot;$&quot;* \(#,##0.00\);_(&quot;$&quot;*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4"/>
        <color theme="0"/>
        <name val="Calibri"/>
        <scheme val="minor"/>
      </font>
      <fill>
        <patternFill patternType="solid">
          <fgColor indexed="64"/>
          <bgColor rgb="FF002060"/>
        </patternFill>
      </fill>
      <border diagonalUp="0" diagonalDown="0" outline="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1"/>
        <color theme="0"/>
        <name val="Calibri"/>
        <scheme val="minor"/>
      </font>
      <fill>
        <patternFill patternType="solid">
          <fgColor indexed="64"/>
          <bgColor rgb="FF002060"/>
        </patternFill>
      </fill>
      <border diagonalUp="0" diagonalDown="0" outline="0">
        <left style="thin">
          <color indexed="64"/>
        </left>
        <right style="thin">
          <color indexed="64"/>
        </right>
        <top style="thin">
          <color indexed="64"/>
        </top>
        <bottom style="thin">
          <color indexed="64"/>
        </bottom>
      </border>
    </dxf>
    <dxf>
      <border>
        <top style="thin">
          <color indexed="64"/>
        </top>
      </border>
    </dxf>
    <dxf>
      <font>
        <strike val="0"/>
        <outline val="0"/>
        <shadow val="0"/>
        <u val="none"/>
        <vertAlign val="baseline"/>
        <sz val="11"/>
        <color rgb="FFFFFFFF"/>
        <name val="Calibri"/>
        <scheme val="none"/>
      </font>
      <fill>
        <patternFill patternType="solid">
          <fgColor indexed="64"/>
          <bgColor rgb="FF002060"/>
        </patternFill>
      </fill>
      <border diagonalUp="0" diagonalDown="0" outline="0">
        <left style="thin">
          <color indexed="64"/>
        </left>
        <right style="thin">
          <color indexed="64"/>
        </right>
        <top/>
        <bottom/>
      </border>
    </dxf>
    <dxf>
      <protection locked="0" hidden="0"/>
    </dxf>
    <dxf>
      <font>
        <b val="0"/>
        <i/>
        <strike val="0"/>
        <outline val="0"/>
        <shadow val="0"/>
        <u val="none"/>
        <vertAlign val="baseline"/>
        <sz val="11"/>
        <color auto="1"/>
        <name val="Calibri"/>
        <scheme val="minor"/>
      </font>
      <fill>
        <patternFill patternType="solid">
          <fgColor indexed="64"/>
          <bgColor theme="0"/>
        </patternFill>
      </fill>
      <alignment horizontal="general" vertical="center" textRotation="0" wrapText="1" indent="0" justifyLastLine="0" shrinkToFit="0" readingOrder="0"/>
    </dxf>
    <dxf>
      <fill>
        <patternFill>
          <bgColor rgb="FF92D050"/>
        </patternFill>
      </fill>
    </dxf>
    <dxf>
      <font>
        <color theme="0"/>
      </font>
      <fill>
        <patternFill>
          <bgColor rgb="FFC00000"/>
        </patternFill>
      </fill>
    </dxf>
    <dxf>
      <fill>
        <patternFill>
          <bgColor rgb="FFC00000"/>
        </patternFill>
      </fill>
    </dxf>
    <dxf>
      <fill>
        <patternFill>
          <bgColor theme="0" tint="-4.9989318521683403E-2"/>
        </patternFill>
      </fill>
    </dxf>
    <dxf>
      <fill>
        <patternFill>
          <bgColor theme="2"/>
        </patternFill>
      </fill>
    </dxf>
    <dxf>
      <fill>
        <patternFill>
          <bgColor theme="2"/>
        </patternFill>
      </fill>
    </dxf>
  </dxfs>
  <tableStyles count="0" defaultTableStyle="TableStyleMedium2" defaultPivotStyle="PivotStyleLight16"/>
  <colors>
    <mruColors>
      <color rgb="FFCC0000"/>
      <color rgb="FF02F425"/>
      <color rgb="FF00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A4:C53" totalsRowShown="0" headerRowDxfId="8" dataDxfId="7" totalsRowDxfId="6" totalsRowBorderDxfId="5">
  <tableColumns count="3">
    <tableColumn id="1" xr3:uid="{00000000-0010-0000-0000-000001000000}" name="Ex: Property at Address XXXX" totalsRowDxfId="4"/>
    <tableColumn id="3" xr3:uid="{00000000-0010-0000-0000-000003000000}" name="Purchase Land: Property" dataDxfId="3" totalsRowDxfId="2"/>
    <tableColumn id="4" xr3:uid="{00000000-0010-0000-0000-000004000000}" name=" $100,000.00 " dataDxfId="1" totalsRowDxfId="0" dataCellStyle="Currency"/>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doe.in.gov/sites/default/files/grants/cfig-allowable-cost-guidance.pdf"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409"/>
  <sheetViews>
    <sheetView topLeftCell="A10" workbookViewId="0">
      <selection activeCell="D29" sqref="D29"/>
    </sheetView>
  </sheetViews>
  <sheetFormatPr defaultRowHeight="14.4" x14ac:dyDescent="0.3"/>
  <sheetData>
    <row r="2" spans="1:1" x14ac:dyDescent="0.3">
      <c r="A2" t="s">
        <v>18</v>
      </c>
    </row>
    <row r="3" spans="1:1" x14ac:dyDescent="0.3">
      <c r="A3" t="s">
        <v>19</v>
      </c>
    </row>
    <row r="4" spans="1:1" x14ac:dyDescent="0.3">
      <c r="A4" t="s">
        <v>20</v>
      </c>
    </row>
    <row r="5" spans="1:1" x14ac:dyDescent="0.3">
      <c r="A5" t="s">
        <v>21</v>
      </c>
    </row>
    <row r="6" spans="1:1" x14ac:dyDescent="0.3">
      <c r="A6" t="s">
        <v>22</v>
      </c>
    </row>
    <row r="7" spans="1:1" x14ac:dyDescent="0.3">
      <c r="A7" t="s">
        <v>23</v>
      </c>
    </row>
    <row r="8" spans="1:1" x14ac:dyDescent="0.3">
      <c r="A8" t="s">
        <v>24</v>
      </c>
    </row>
    <row r="9" spans="1:1" x14ac:dyDescent="0.3">
      <c r="A9" t="s">
        <v>25</v>
      </c>
    </row>
    <row r="10" spans="1:1" x14ac:dyDescent="0.3">
      <c r="A10" t="s">
        <v>26</v>
      </c>
    </row>
    <row r="11" spans="1:1" x14ac:dyDescent="0.3">
      <c r="A11" t="s">
        <v>27</v>
      </c>
    </row>
    <row r="12" spans="1:1" x14ac:dyDescent="0.3">
      <c r="A12" t="s">
        <v>28</v>
      </c>
    </row>
    <row r="13" spans="1:1" x14ac:dyDescent="0.3">
      <c r="A13" t="s">
        <v>29</v>
      </c>
    </row>
    <row r="14" spans="1:1" x14ac:dyDescent="0.3">
      <c r="A14" t="s">
        <v>30</v>
      </c>
    </row>
    <row r="15" spans="1:1" x14ac:dyDescent="0.3">
      <c r="A15" t="s">
        <v>31</v>
      </c>
    </row>
    <row r="16" spans="1:1" x14ac:dyDescent="0.3">
      <c r="A16" t="s">
        <v>32</v>
      </c>
    </row>
    <row r="17" spans="1:1" x14ac:dyDescent="0.3">
      <c r="A17" t="s">
        <v>33</v>
      </c>
    </row>
    <row r="18" spans="1:1" x14ac:dyDescent="0.3">
      <c r="A18" t="s">
        <v>34</v>
      </c>
    </row>
    <row r="19" spans="1:1" x14ac:dyDescent="0.3">
      <c r="A19" t="s">
        <v>35</v>
      </c>
    </row>
    <row r="20" spans="1:1" x14ac:dyDescent="0.3">
      <c r="A20" t="s">
        <v>36</v>
      </c>
    </row>
    <row r="21" spans="1:1" x14ac:dyDescent="0.3">
      <c r="A21" t="s">
        <v>37</v>
      </c>
    </row>
    <row r="22" spans="1:1" x14ac:dyDescent="0.3">
      <c r="A22" t="s">
        <v>38</v>
      </c>
    </row>
    <row r="23" spans="1:1" x14ac:dyDescent="0.3">
      <c r="A23" t="s">
        <v>39</v>
      </c>
    </row>
    <row r="24" spans="1:1" x14ac:dyDescent="0.3">
      <c r="A24" t="s">
        <v>40</v>
      </c>
    </row>
    <row r="25" spans="1:1" x14ac:dyDescent="0.3">
      <c r="A25" t="s">
        <v>41</v>
      </c>
    </row>
    <row r="26" spans="1:1" x14ac:dyDescent="0.3">
      <c r="A26" t="s">
        <v>42</v>
      </c>
    </row>
    <row r="27" spans="1:1" x14ac:dyDescent="0.3">
      <c r="A27" t="s">
        <v>43</v>
      </c>
    </row>
    <row r="28" spans="1:1" x14ac:dyDescent="0.3">
      <c r="A28" t="s">
        <v>44</v>
      </c>
    </row>
    <row r="29" spans="1:1" x14ac:dyDescent="0.3">
      <c r="A29" t="s">
        <v>45</v>
      </c>
    </row>
    <row r="30" spans="1:1" x14ac:dyDescent="0.3">
      <c r="A30" t="s">
        <v>46</v>
      </c>
    </row>
    <row r="31" spans="1:1" x14ac:dyDescent="0.3">
      <c r="A31" t="s">
        <v>47</v>
      </c>
    </row>
    <row r="32" spans="1:1" x14ac:dyDescent="0.3">
      <c r="A32" t="s">
        <v>48</v>
      </c>
    </row>
    <row r="33" spans="1:1" x14ac:dyDescent="0.3">
      <c r="A33" t="s">
        <v>49</v>
      </c>
    </row>
    <row r="34" spans="1:1" x14ac:dyDescent="0.3">
      <c r="A34" t="s">
        <v>50</v>
      </c>
    </row>
    <row r="35" spans="1:1" x14ac:dyDescent="0.3">
      <c r="A35" t="s">
        <v>51</v>
      </c>
    </row>
    <row r="36" spans="1:1" x14ac:dyDescent="0.3">
      <c r="A36" t="s">
        <v>52</v>
      </c>
    </row>
    <row r="37" spans="1:1" x14ac:dyDescent="0.3">
      <c r="A37" t="s">
        <v>53</v>
      </c>
    </row>
    <row r="38" spans="1:1" x14ac:dyDescent="0.3">
      <c r="A38" t="s">
        <v>54</v>
      </c>
    </row>
    <row r="39" spans="1:1" x14ac:dyDescent="0.3">
      <c r="A39" t="s">
        <v>55</v>
      </c>
    </row>
    <row r="40" spans="1:1" x14ac:dyDescent="0.3">
      <c r="A40" t="s">
        <v>56</v>
      </c>
    </row>
    <row r="41" spans="1:1" x14ac:dyDescent="0.3">
      <c r="A41" t="s">
        <v>57</v>
      </c>
    </row>
    <row r="42" spans="1:1" x14ac:dyDescent="0.3">
      <c r="A42" t="s">
        <v>58</v>
      </c>
    </row>
    <row r="43" spans="1:1" x14ac:dyDescent="0.3">
      <c r="A43" t="s">
        <v>59</v>
      </c>
    </row>
    <row r="44" spans="1:1" x14ac:dyDescent="0.3">
      <c r="A44" t="s">
        <v>60</v>
      </c>
    </row>
    <row r="45" spans="1:1" x14ac:dyDescent="0.3">
      <c r="A45" t="s">
        <v>61</v>
      </c>
    </row>
    <row r="46" spans="1:1" x14ac:dyDescent="0.3">
      <c r="A46" t="s">
        <v>62</v>
      </c>
    </row>
    <row r="47" spans="1:1" x14ac:dyDescent="0.3">
      <c r="A47" t="s">
        <v>63</v>
      </c>
    </row>
    <row r="48" spans="1:1" x14ac:dyDescent="0.3">
      <c r="A48" t="s">
        <v>64</v>
      </c>
    </row>
    <row r="49" spans="1:1" x14ac:dyDescent="0.3">
      <c r="A49" t="s">
        <v>65</v>
      </c>
    </row>
    <row r="50" spans="1:1" x14ac:dyDescent="0.3">
      <c r="A50" t="s">
        <v>66</v>
      </c>
    </row>
    <row r="51" spans="1:1" x14ac:dyDescent="0.3">
      <c r="A51" t="s">
        <v>67</v>
      </c>
    </row>
    <row r="52" spans="1:1" x14ac:dyDescent="0.3">
      <c r="A52" t="s">
        <v>68</v>
      </c>
    </row>
    <row r="53" spans="1:1" x14ac:dyDescent="0.3">
      <c r="A53" t="s">
        <v>69</v>
      </c>
    </row>
    <row r="54" spans="1:1" x14ac:dyDescent="0.3">
      <c r="A54" t="s">
        <v>70</v>
      </c>
    </row>
    <row r="55" spans="1:1" x14ac:dyDescent="0.3">
      <c r="A55" t="s">
        <v>71</v>
      </c>
    </row>
    <row r="56" spans="1:1" x14ac:dyDescent="0.3">
      <c r="A56" t="s">
        <v>72</v>
      </c>
    </row>
    <row r="57" spans="1:1" x14ac:dyDescent="0.3">
      <c r="A57" t="s">
        <v>73</v>
      </c>
    </row>
    <row r="58" spans="1:1" x14ac:dyDescent="0.3">
      <c r="A58" t="s">
        <v>74</v>
      </c>
    </row>
    <row r="59" spans="1:1" x14ac:dyDescent="0.3">
      <c r="A59" t="s">
        <v>75</v>
      </c>
    </row>
    <row r="60" spans="1:1" x14ac:dyDescent="0.3">
      <c r="A60" t="s">
        <v>76</v>
      </c>
    </row>
    <row r="61" spans="1:1" x14ac:dyDescent="0.3">
      <c r="A61" t="s">
        <v>77</v>
      </c>
    </row>
    <row r="62" spans="1:1" x14ac:dyDescent="0.3">
      <c r="A62" t="s">
        <v>78</v>
      </c>
    </row>
    <row r="63" spans="1:1" x14ac:dyDescent="0.3">
      <c r="A63" t="s">
        <v>79</v>
      </c>
    </row>
    <row r="64" spans="1:1" x14ac:dyDescent="0.3">
      <c r="A64" t="s">
        <v>80</v>
      </c>
    </row>
    <row r="65" spans="1:1" x14ac:dyDescent="0.3">
      <c r="A65" t="s">
        <v>81</v>
      </c>
    </row>
    <row r="66" spans="1:1" x14ac:dyDescent="0.3">
      <c r="A66" t="s">
        <v>82</v>
      </c>
    </row>
    <row r="67" spans="1:1" x14ac:dyDescent="0.3">
      <c r="A67" t="s">
        <v>83</v>
      </c>
    </row>
    <row r="68" spans="1:1" x14ac:dyDescent="0.3">
      <c r="A68" t="s">
        <v>84</v>
      </c>
    </row>
    <row r="69" spans="1:1" x14ac:dyDescent="0.3">
      <c r="A69" t="s">
        <v>85</v>
      </c>
    </row>
    <row r="70" spans="1:1" x14ac:dyDescent="0.3">
      <c r="A70" t="s">
        <v>86</v>
      </c>
    </row>
    <row r="71" spans="1:1" x14ac:dyDescent="0.3">
      <c r="A71" t="s">
        <v>87</v>
      </c>
    </row>
    <row r="72" spans="1:1" x14ac:dyDescent="0.3">
      <c r="A72" t="s">
        <v>88</v>
      </c>
    </row>
    <row r="73" spans="1:1" x14ac:dyDescent="0.3">
      <c r="A73" t="s">
        <v>89</v>
      </c>
    </row>
    <row r="74" spans="1:1" x14ac:dyDescent="0.3">
      <c r="A74" t="s">
        <v>90</v>
      </c>
    </row>
    <row r="75" spans="1:1" x14ac:dyDescent="0.3">
      <c r="A75" t="s">
        <v>91</v>
      </c>
    </row>
    <row r="76" spans="1:1" x14ac:dyDescent="0.3">
      <c r="A76" t="s">
        <v>92</v>
      </c>
    </row>
    <row r="77" spans="1:1" x14ac:dyDescent="0.3">
      <c r="A77" t="s">
        <v>93</v>
      </c>
    </row>
    <row r="78" spans="1:1" x14ac:dyDescent="0.3">
      <c r="A78" t="s">
        <v>94</v>
      </c>
    </row>
    <row r="79" spans="1:1" x14ac:dyDescent="0.3">
      <c r="A79" t="s">
        <v>95</v>
      </c>
    </row>
    <row r="80" spans="1:1" x14ac:dyDescent="0.3">
      <c r="A80" t="s">
        <v>96</v>
      </c>
    </row>
    <row r="81" spans="1:1" x14ac:dyDescent="0.3">
      <c r="A81" t="s">
        <v>97</v>
      </c>
    </row>
    <row r="82" spans="1:1" x14ac:dyDescent="0.3">
      <c r="A82" t="s">
        <v>98</v>
      </c>
    </row>
    <row r="83" spans="1:1" x14ac:dyDescent="0.3">
      <c r="A83" t="s">
        <v>99</v>
      </c>
    </row>
    <row r="84" spans="1:1" x14ac:dyDescent="0.3">
      <c r="A84" t="s">
        <v>100</v>
      </c>
    </row>
    <row r="85" spans="1:1" x14ac:dyDescent="0.3">
      <c r="A85" t="s">
        <v>101</v>
      </c>
    </row>
    <row r="86" spans="1:1" x14ac:dyDescent="0.3">
      <c r="A86" t="s">
        <v>102</v>
      </c>
    </row>
    <row r="87" spans="1:1" x14ac:dyDescent="0.3">
      <c r="A87" t="s">
        <v>103</v>
      </c>
    </row>
    <row r="88" spans="1:1" x14ac:dyDescent="0.3">
      <c r="A88" t="s">
        <v>104</v>
      </c>
    </row>
    <row r="89" spans="1:1" x14ac:dyDescent="0.3">
      <c r="A89" t="s">
        <v>105</v>
      </c>
    </row>
    <row r="90" spans="1:1" x14ac:dyDescent="0.3">
      <c r="A90" t="s">
        <v>106</v>
      </c>
    </row>
    <row r="91" spans="1:1" x14ac:dyDescent="0.3">
      <c r="A91" t="s">
        <v>107</v>
      </c>
    </row>
    <row r="92" spans="1:1" x14ac:dyDescent="0.3">
      <c r="A92" t="s">
        <v>108</v>
      </c>
    </row>
    <row r="93" spans="1:1" x14ac:dyDescent="0.3">
      <c r="A93" t="s">
        <v>109</v>
      </c>
    </row>
    <row r="94" spans="1:1" x14ac:dyDescent="0.3">
      <c r="A94" t="s">
        <v>110</v>
      </c>
    </row>
    <row r="95" spans="1:1" x14ac:dyDescent="0.3">
      <c r="A95" t="s">
        <v>111</v>
      </c>
    </row>
    <row r="96" spans="1:1" x14ac:dyDescent="0.3">
      <c r="A96" t="s">
        <v>112</v>
      </c>
    </row>
    <row r="97" spans="1:1" x14ac:dyDescent="0.3">
      <c r="A97" t="s">
        <v>113</v>
      </c>
    </row>
    <row r="98" spans="1:1" x14ac:dyDescent="0.3">
      <c r="A98" t="s">
        <v>114</v>
      </c>
    </row>
    <row r="99" spans="1:1" x14ac:dyDescent="0.3">
      <c r="A99" t="s">
        <v>115</v>
      </c>
    </row>
    <row r="100" spans="1:1" x14ac:dyDescent="0.3">
      <c r="A100" t="s">
        <v>116</v>
      </c>
    </row>
    <row r="101" spans="1:1" x14ac:dyDescent="0.3">
      <c r="A101" t="s">
        <v>117</v>
      </c>
    </row>
    <row r="102" spans="1:1" x14ac:dyDescent="0.3">
      <c r="A102" t="s">
        <v>118</v>
      </c>
    </row>
    <row r="103" spans="1:1" x14ac:dyDescent="0.3">
      <c r="A103" t="s">
        <v>119</v>
      </c>
    </row>
    <row r="104" spans="1:1" x14ac:dyDescent="0.3">
      <c r="A104" t="s">
        <v>120</v>
      </c>
    </row>
    <row r="105" spans="1:1" x14ac:dyDescent="0.3">
      <c r="A105" t="s">
        <v>121</v>
      </c>
    </row>
    <row r="106" spans="1:1" x14ac:dyDescent="0.3">
      <c r="A106" t="s">
        <v>122</v>
      </c>
    </row>
    <row r="107" spans="1:1" x14ac:dyDescent="0.3">
      <c r="A107" t="s">
        <v>123</v>
      </c>
    </row>
    <row r="108" spans="1:1" x14ac:dyDescent="0.3">
      <c r="A108" t="s">
        <v>124</v>
      </c>
    </row>
    <row r="109" spans="1:1" x14ac:dyDescent="0.3">
      <c r="A109" t="s">
        <v>125</v>
      </c>
    </row>
    <row r="110" spans="1:1" x14ac:dyDescent="0.3">
      <c r="A110" t="s">
        <v>126</v>
      </c>
    </row>
    <row r="111" spans="1:1" x14ac:dyDescent="0.3">
      <c r="A111" t="s">
        <v>127</v>
      </c>
    </row>
    <row r="112" spans="1:1" x14ac:dyDescent="0.3">
      <c r="A112" t="s">
        <v>128</v>
      </c>
    </row>
    <row r="113" spans="1:1" x14ac:dyDescent="0.3">
      <c r="A113" t="s">
        <v>129</v>
      </c>
    </row>
    <row r="114" spans="1:1" x14ac:dyDescent="0.3">
      <c r="A114" t="s">
        <v>130</v>
      </c>
    </row>
    <row r="115" spans="1:1" x14ac:dyDescent="0.3">
      <c r="A115" t="s">
        <v>131</v>
      </c>
    </row>
    <row r="116" spans="1:1" x14ac:dyDescent="0.3">
      <c r="A116" t="s">
        <v>132</v>
      </c>
    </row>
    <row r="117" spans="1:1" x14ac:dyDescent="0.3">
      <c r="A117" t="s">
        <v>133</v>
      </c>
    </row>
    <row r="118" spans="1:1" x14ac:dyDescent="0.3">
      <c r="A118" t="s">
        <v>134</v>
      </c>
    </row>
    <row r="119" spans="1:1" x14ac:dyDescent="0.3">
      <c r="A119" t="s">
        <v>135</v>
      </c>
    </row>
    <row r="120" spans="1:1" x14ac:dyDescent="0.3">
      <c r="A120" t="s">
        <v>136</v>
      </c>
    </row>
    <row r="121" spans="1:1" x14ac:dyDescent="0.3">
      <c r="A121" t="s">
        <v>137</v>
      </c>
    </row>
    <row r="122" spans="1:1" x14ac:dyDescent="0.3">
      <c r="A122" t="s">
        <v>138</v>
      </c>
    </row>
    <row r="123" spans="1:1" x14ac:dyDescent="0.3">
      <c r="A123" t="s">
        <v>139</v>
      </c>
    </row>
    <row r="124" spans="1:1" x14ac:dyDescent="0.3">
      <c r="A124" t="s">
        <v>140</v>
      </c>
    </row>
    <row r="125" spans="1:1" x14ac:dyDescent="0.3">
      <c r="A125" t="s">
        <v>141</v>
      </c>
    </row>
    <row r="126" spans="1:1" x14ac:dyDescent="0.3">
      <c r="A126" t="s">
        <v>142</v>
      </c>
    </row>
    <row r="127" spans="1:1" x14ac:dyDescent="0.3">
      <c r="A127" t="s">
        <v>143</v>
      </c>
    </row>
    <row r="128" spans="1:1" x14ac:dyDescent="0.3">
      <c r="A128" t="s">
        <v>144</v>
      </c>
    </row>
    <row r="129" spans="1:1" x14ac:dyDescent="0.3">
      <c r="A129" t="s">
        <v>145</v>
      </c>
    </row>
    <row r="130" spans="1:1" x14ac:dyDescent="0.3">
      <c r="A130" t="s">
        <v>146</v>
      </c>
    </row>
    <row r="131" spans="1:1" x14ac:dyDescent="0.3">
      <c r="A131" t="s">
        <v>147</v>
      </c>
    </row>
    <row r="132" spans="1:1" x14ac:dyDescent="0.3">
      <c r="A132" t="s">
        <v>148</v>
      </c>
    </row>
    <row r="133" spans="1:1" x14ac:dyDescent="0.3">
      <c r="A133" t="s">
        <v>149</v>
      </c>
    </row>
    <row r="134" spans="1:1" x14ac:dyDescent="0.3">
      <c r="A134" t="s">
        <v>150</v>
      </c>
    </row>
    <row r="135" spans="1:1" x14ac:dyDescent="0.3">
      <c r="A135" t="s">
        <v>151</v>
      </c>
    </row>
    <row r="136" spans="1:1" x14ac:dyDescent="0.3">
      <c r="A136" t="s">
        <v>152</v>
      </c>
    </row>
    <row r="137" spans="1:1" x14ac:dyDescent="0.3">
      <c r="A137" t="s">
        <v>153</v>
      </c>
    </row>
    <row r="138" spans="1:1" x14ac:dyDescent="0.3">
      <c r="A138" t="s">
        <v>154</v>
      </c>
    </row>
    <row r="139" spans="1:1" x14ac:dyDescent="0.3">
      <c r="A139" t="s">
        <v>155</v>
      </c>
    </row>
    <row r="140" spans="1:1" x14ac:dyDescent="0.3">
      <c r="A140" t="s">
        <v>156</v>
      </c>
    </row>
    <row r="141" spans="1:1" x14ac:dyDescent="0.3">
      <c r="A141" t="s">
        <v>157</v>
      </c>
    </row>
    <row r="142" spans="1:1" x14ac:dyDescent="0.3">
      <c r="A142" t="s">
        <v>158</v>
      </c>
    </row>
    <row r="143" spans="1:1" x14ac:dyDescent="0.3">
      <c r="A143" t="s">
        <v>159</v>
      </c>
    </row>
    <row r="144" spans="1:1" x14ac:dyDescent="0.3">
      <c r="A144" t="s">
        <v>160</v>
      </c>
    </row>
    <row r="145" spans="1:1" x14ac:dyDescent="0.3">
      <c r="A145" t="s">
        <v>161</v>
      </c>
    </row>
    <row r="146" spans="1:1" x14ac:dyDescent="0.3">
      <c r="A146" t="s">
        <v>162</v>
      </c>
    </row>
    <row r="147" spans="1:1" x14ac:dyDescent="0.3">
      <c r="A147" t="s">
        <v>163</v>
      </c>
    </row>
    <row r="148" spans="1:1" x14ac:dyDescent="0.3">
      <c r="A148" t="s">
        <v>164</v>
      </c>
    </row>
    <row r="149" spans="1:1" x14ac:dyDescent="0.3">
      <c r="A149" t="s">
        <v>165</v>
      </c>
    </row>
    <row r="150" spans="1:1" x14ac:dyDescent="0.3">
      <c r="A150" t="s">
        <v>166</v>
      </c>
    </row>
    <row r="151" spans="1:1" x14ac:dyDescent="0.3">
      <c r="A151" t="s">
        <v>167</v>
      </c>
    </row>
    <row r="152" spans="1:1" x14ac:dyDescent="0.3">
      <c r="A152" t="s">
        <v>168</v>
      </c>
    </row>
    <row r="153" spans="1:1" x14ac:dyDescent="0.3">
      <c r="A153" t="s">
        <v>169</v>
      </c>
    </row>
    <row r="154" spans="1:1" x14ac:dyDescent="0.3">
      <c r="A154" t="s">
        <v>170</v>
      </c>
    </row>
    <row r="155" spans="1:1" x14ac:dyDescent="0.3">
      <c r="A155" t="s">
        <v>171</v>
      </c>
    </row>
    <row r="156" spans="1:1" x14ac:dyDescent="0.3">
      <c r="A156" t="s">
        <v>172</v>
      </c>
    </row>
    <row r="157" spans="1:1" x14ac:dyDescent="0.3">
      <c r="A157" t="s">
        <v>173</v>
      </c>
    </row>
    <row r="158" spans="1:1" x14ac:dyDescent="0.3">
      <c r="A158" t="s">
        <v>174</v>
      </c>
    </row>
    <row r="159" spans="1:1" x14ac:dyDescent="0.3">
      <c r="A159" t="s">
        <v>175</v>
      </c>
    </row>
    <row r="160" spans="1:1" x14ac:dyDescent="0.3">
      <c r="A160" t="s">
        <v>176</v>
      </c>
    </row>
    <row r="161" spans="1:1" x14ac:dyDescent="0.3">
      <c r="A161" t="s">
        <v>177</v>
      </c>
    </row>
    <row r="162" spans="1:1" x14ac:dyDescent="0.3">
      <c r="A162" t="s">
        <v>178</v>
      </c>
    </row>
    <row r="163" spans="1:1" x14ac:dyDescent="0.3">
      <c r="A163" t="s">
        <v>179</v>
      </c>
    </row>
    <row r="164" spans="1:1" x14ac:dyDescent="0.3">
      <c r="A164" t="s">
        <v>180</v>
      </c>
    </row>
    <row r="165" spans="1:1" x14ac:dyDescent="0.3">
      <c r="A165" t="s">
        <v>181</v>
      </c>
    </row>
    <row r="166" spans="1:1" x14ac:dyDescent="0.3">
      <c r="A166" t="s">
        <v>182</v>
      </c>
    </row>
    <row r="167" spans="1:1" x14ac:dyDescent="0.3">
      <c r="A167" t="s">
        <v>183</v>
      </c>
    </row>
    <row r="168" spans="1:1" x14ac:dyDescent="0.3">
      <c r="A168" t="s">
        <v>184</v>
      </c>
    </row>
    <row r="169" spans="1:1" x14ac:dyDescent="0.3">
      <c r="A169" t="s">
        <v>185</v>
      </c>
    </row>
    <row r="170" spans="1:1" x14ac:dyDescent="0.3">
      <c r="A170" t="s">
        <v>186</v>
      </c>
    </row>
    <row r="171" spans="1:1" x14ac:dyDescent="0.3">
      <c r="A171" t="s">
        <v>187</v>
      </c>
    </row>
    <row r="172" spans="1:1" x14ac:dyDescent="0.3">
      <c r="A172" t="s">
        <v>188</v>
      </c>
    </row>
    <row r="173" spans="1:1" x14ac:dyDescent="0.3">
      <c r="A173" t="s">
        <v>189</v>
      </c>
    </row>
    <row r="174" spans="1:1" x14ac:dyDescent="0.3">
      <c r="A174" t="s">
        <v>190</v>
      </c>
    </row>
    <row r="175" spans="1:1" x14ac:dyDescent="0.3">
      <c r="A175" t="s">
        <v>191</v>
      </c>
    </row>
    <row r="176" spans="1:1" x14ac:dyDescent="0.3">
      <c r="A176" t="s">
        <v>192</v>
      </c>
    </row>
    <row r="177" spans="1:1" x14ac:dyDescent="0.3">
      <c r="A177" t="s">
        <v>193</v>
      </c>
    </row>
    <row r="178" spans="1:1" x14ac:dyDescent="0.3">
      <c r="A178" t="s">
        <v>194</v>
      </c>
    </row>
    <row r="179" spans="1:1" x14ac:dyDescent="0.3">
      <c r="A179" t="s">
        <v>195</v>
      </c>
    </row>
    <row r="180" spans="1:1" x14ac:dyDescent="0.3">
      <c r="A180" t="s">
        <v>196</v>
      </c>
    </row>
    <row r="181" spans="1:1" x14ac:dyDescent="0.3">
      <c r="A181" t="s">
        <v>197</v>
      </c>
    </row>
    <row r="182" spans="1:1" x14ac:dyDescent="0.3">
      <c r="A182" t="s">
        <v>198</v>
      </c>
    </row>
    <row r="183" spans="1:1" x14ac:dyDescent="0.3">
      <c r="A183" t="s">
        <v>199</v>
      </c>
    </row>
    <row r="184" spans="1:1" x14ac:dyDescent="0.3">
      <c r="A184" t="s">
        <v>200</v>
      </c>
    </row>
    <row r="185" spans="1:1" x14ac:dyDescent="0.3">
      <c r="A185" t="s">
        <v>201</v>
      </c>
    </row>
    <row r="186" spans="1:1" x14ac:dyDescent="0.3">
      <c r="A186" t="s">
        <v>202</v>
      </c>
    </row>
    <row r="187" spans="1:1" x14ac:dyDescent="0.3">
      <c r="A187" t="s">
        <v>203</v>
      </c>
    </row>
    <row r="188" spans="1:1" x14ac:dyDescent="0.3">
      <c r="A188" t="s">
        <v>204</v>
      </c>
    </row>
    <row r="189" spans="1:1" x14ac:dyDescent="0.3">
      <c r="A189" t="s">
        <v>205</v>
      </c>
    </row>
    <row r="190" spans="1:1" x14ac:dyDescent="0.3">
      <c r="A190" t="s">
        <v>206</v>
      </c>
    </row>
    <row r="191" spans="1:1" x14ac:dyDescent="0.3">
      <c r="A191" t="s">
        <v>207</v>
      </c>
    </row>
    <row r="192" spans="1:1" x14ac:dyDescent="0.3">
      <c r="A192" t="s">
        <v>208</v>
      </c>
    </row>
    <row r="193" spans="1:1" x14ac:dyDescent="0.3">
      <c r="A193" t="s">
        <v>209</v>
      </c>
    </row>
    <row r="194" spans="1:1" x14ac:dyDescent="0.3">
      <c r="A194" t="s">
        <v>210</v>
      </c>
    </row>
    <row r="195" spans="1:1" x14ac:dyDescent="0.3">
      <c r="A195" t="s">
        <v>211</v>
      </c>
    </row>
    <row r="196" spans="1:1" x14ac:dyDescent="0.3">
      <c r="A196" t="s">
        <v>212</v>
      </c>
    </row>
    <row r="197" spans="1:1" x14ac:dyDescent="0.3">
      <c r="A197" t="s">
        <v>213</v>
      </c>
    </row>
    <row r="198" spans="1:1" x14ac:dyDescent="0.3">
      <c r="A198" t="s">
        <v>214</v>
      </c>
    </row>
    <row r="199" spans="1:1" x14ac:dyDescent="0.3">
      <c r="A199" t="s">
        <v>215</v>
      </c>
    </row>
    <row r="200" spans="1:1" x14ac:dyDescent="0.3">
      <c r="A200" t="s">
        <v>216</v>
      </c>
    </row>
    <row r="201" spans="1:1" x14ac:dyDescent="0.3">
      <c r="A201" t="s">
        <v>217</v>
      </c>
    </row>
    <row r="202" spans="1:1" x14ac:dyDescent="0.3">
      <c r="A202" t="s">
        <v>218</v>
      </c>
    </row>
    <row r="203" spans="1:1" x14ac:dyDescent="0.3">
      <c r="A203" t="s">
        <v>219</v>
      </c>
    </row>
    <row r="204" spans="1:1" x14ac:dyDescent="0.3">
      <c r="A204" t="s">
        <v>220</v>
      </c>
    </row>
    <row r="205" spans="1:1" x14ac:dyDescent="0.3">
      <c r="A205" t="s">
        <v>221</v>
      </c>
    </row>
    <row r="206" spans="1:1" x14ac:dyDescent="0.3">
      <c r="A206" t="s">
        <v>222</v>
      </c>
    </row>
    <row r="207" spans="1:1" x14ac:dyDescent="0.3">
      <c r="A207" t="s">
        <v>223</v>
      </c>
    </row>
    <row r="208" spans="1:1" x14ac:dyDescent="0.3">
      <c r="A208" t="s">
        <v>224</v>
      </c>
    </row>
    <row r="209" spans="1:1" x14ac:dyDescent="0.3">
      <c r="A209" t="s">
        <v>225</v>
      </c>
    </row>
    <row r="210" spans="1:1" x14ac:dyDescent="0.3">
      <c r="A210" t="s">
        <v>226</v>
      </c>
    </row>
    <row r="211" spans="1:1" x14ac:dyDescent="0.3">
      <c r="A211" t="s">
        <v>227</v>
      </c>
    </row>
    <row r="212" spans="1:1" x14ac:dyDescent="0.3">
      <c r="A212" t="s">
        <v>228</v>
      </c>
    </row>
    <row r="213" spans="1:1" x14ac:dyDescent="0.3">
      <c r="A213" t="s">
        <v>229</v>
      </c>
    </row>
    <row r="214" spans="1:1" x14ac:dyDescent="0.3">
      <c r="A214" t="s">
        <v>230</v>
      </c>
    </row>
    <row r="215" spans="1:1" x14ac:dyDescent="0.3">
      <c r="A215" t="s">
        <v>231</v>
      </c>
    </row>
    <row r="216" spans="1:1" x14ac:dyDescent="0.3">
      <c r="A216" t="s">
        <v>232</v>
      </c>
    </row>
    <row r="217" spans="1:1" x14ac:dyDescent="0.3">
      <c r="A217" t="s">
        <v>233</v>
      </c>
    </row>
    <row r="218" spans="1:1" x14ac:dyDescent="0.3">
      <c r="A218" t="s">
        <v>234</v>
      </c>
    </row>
    <row r="219" spans="1:1" x14ac:dyDescent="0.3">
      <c r="A219" t="s">
        <v>235</v>
      </c>
    </row>
    <row r="220" spans="1:1" x14ac:dyDescent="0.3">
      <c r="A220" t="s">
        <v>236</v>
      </c>
    </row>
    <row r="221" spans="1:1" x14ac:dyDescent="0.3">
      <c r="A221" t="s">
        <v>237</v>
      </c>
    </row>
    <row r="222" spans="1:1" x14ac:dyDescent="0.3">
      <c r="A222" t="s">
        <v>238</v>
      </c>
    </row>
    <row r="223" spans="1:1" x14ac:dyDescent="0.3">
      <c r="A223" t="s">
        <v>239</v>
      </c>
    </row>
    <row r="224" spans="1:1" x14ac:dyDescent="0.3">
      <c r="A224" t="s">
        <v>240</v>
      </c>
    </row>
    <row r="225" spans="1:1" x14ac:dyDescent="0.3">
      <c r="A225" t="s">
        <v>241</v>
      </c>
    </row>
    <row r="226" spans="1:1" x14ac:dyDescent="0.3">
      <c r="A226" t="s">
        <v>242</v>
      </c>
    </row>
    <row r="227" spans="1:1" x14ac:dyDescent="0.3">
      <c r="A227" t="s">
        <v>243</v>
      </c>
    </row>
    <row r="228" spans="1:1" x14ac:dyDescent="0.3">
      <c r="A228" t="s">
        <v>244</v>
      </c>
    </row>
    <row r="229" spans="1:1" x14ac:dyDescent="0.3">
      <c r="A229" t="s">
        <v>245</v>
      </c>
    </row>
    <row r="230" spans="1:1" x14ac:dyDescent="0.3">
      <c r="A230" t="s">
        <v>246</v>
      </c>
    </row>
    <row r="231" spans="1:1" x14ac:dyDescent="0.3">
      <c r="A231" t="s">
        <v>247</v>
      </c>
    </row>
    <row r="232" spans="1:1" x14ac:dyDescent="0.3">
      <c r="A232" t="s">
        <v>248</v>
      </c>
    </row>
    <row r="233" spans="1:1" x14ac:dyDescent="0.3">
      <c r="A233" t="s">
        <v>249</v>
      </c>
    </row>
    <row r="234" spans="1:1" x14ac:dyDescent="0.3">
      <c r="A234" t="s">
        <v>250</v>
      </c>
    </row>
    <row r="235" spans="1:1" x14ac:dyDescent="0.3">
      <c r="A235" t="s">
        <v>251</v>
      </c>
    </row>
    <row r="236" spans="1:1" x14ac:dyDescent="0.3">
      <c r="A236" t="s">
        <v>252</v>
      </c>
    </row>
    <row r="237" spans="1:1" x14ac:dyDescent="0.3">
      <c r="A237" t="s">
        <v>253</v>
      </c>
    </row>
    <row r="238" spans="1:1" x14ac:dyDescent="0.3">
      <c r="A238" t="s">
        <v>254</v>
      </c>
    </row>
    <row r="239" spans="1:1" x14ac:dyDescent="0.3">
      <c r="A239" t="s">
        <v>255</v>
      </c>
    </row>
    <row r="240" spans="1:1" x14ac:dyDescent="0.3">
      <c r="A240" t="s">
        <v>256</v>
      </c>
    </row>
    <row r="241" spans="1:1" x14ac:dyDescent="0.3">
      <c r="A241" t="s">
        <v>257</v>
      </c>
    </row>
    <row r="242" spans="1:1" x14ac:dyDescent="0.3">
      <c r="A242" t="s">
        <v>258</v>
      </c>
    </row>
    <row r="243" spans="1:1" x14ac:dyDescent="0.3">
      <c r="A243" t="s">
        <v>259</v>
      </c>
    </row>
    <row r="244" spans="1:1" x14ac:dyDescent="0.3">
      <c r="A244" t="s">
        <v>260</v>
      </c>
    </row>
    <row r="245" spans="1:1" x14ac:dyDescent="0.3">
      <c r="A245" t="s">
        <v>261</v>
      </c>
    </row>
    <row r="246" spans="1:1" x14ac:dyDescent="0.3">
      <c r="A246" t="s">
        <v>262</v>
      </c>
    </row>
    <row r="247" spans="1:1" x14ac:dyDescent="0.3">
      <c r="A247" t="s">
        <v>263</v>
      </c>
    </row>
    <row r="248" spans="1:1" x14ac:dyDescent="0.3">
      <c r="A248" t="s">
        <v>264</v>
      </c>
    </row>
    <row r="249" spans="1:1" x14ac:dyDescent="0.3">
      <c r="A249" t="s">
        <v>265</v>
      </c>
    </row>
    <row r="250" spans="1:1" x14ac:dyDescent="0.3">
      <c r="A250" t="s">
        <v>266</v>
      </c>
    </row>
    <row r="251" spans="1:1" x14ac:dyDescent="0.3">
      <c r="A251" t="s">
        <v>267</v>
      </c>
    </row>
    <row r="252" spans="1:1" x14ac:dyDescent="0.3">
      <c r="A252" t="s">
        <v>268</v>
      </c>
    </row>
    <row r="253" spans="1:1" x14ac:dyDescent="0.3">
      <c r="A253" t="s">
        <v>269</v>
      </c>
    </row>
    <row r="254" spans="1:1" x14ac:dyDescent="0.3">
      <c r="A254" t="s">
        <v>270</v>
      </c>
    </row>
    <row r="255" spans="1:1" x14ac:dyDescent="0.3">
      <c r="A255" t="s">
        <v>271</v>
      </c>
    </row>
    <row r="256" spans="1:1" x14ac:dyDescent="0.3">
      <c r="A256" t="s">
        <v>272</v>
      </c>
    </row>
    <row r="257" spans="1:1" x14ac:dyDescent="0.3">
      <c r="A257" t="s">
        <v>273</v>
      </c>
    </row>
    <row r="258" spans="1:1" x14ac:dyDescent="0.3">
      <c r="A258" t="s">
        <v>274</v>
      </c>
    </row>
    <row r="259" spans="1:1" x14ac:dyDescent="0.3">
      <c r="A259" t="s">
        <v>275</v>
      </c>
    </row>
    <row r="260" spans="1:1" x14ac:dyDescent="0.3">
      <c r="A260" t="s">
        <v>276</v>
      </c>
    </row>
    <row r="261" spans="1:1" x14ac:dyDescent="0.3">
      <c r="A261" t="s">
        <v>277</v>
      </c>
    </row>
    <row r="262" spans="1:1" x14ac:dyDescent="0.3">
      <c r="A262" t="s">
        <v>278</v>
      </c>
    </row>
    <row r="263" spans="1:1" x14ac:dyDescent="0.3">
      <c r="A263" t="s">
        <v>279</v>
      </c>
    </row>
    <row r="264" spans="1:1" x14ac:dyDescent="0.3">
      <c r="A264" t="s">
        <v>280</v>
      </c>
    </row>
    <row r="265" spans="1:1" x14ac:dyDescent="0.3">
      <c r="A265" t="s">
        <v>281</v>
      </c>
    </row>
    <row r="266" spans="1:1" x14ac:dyDescent="0.3">
      <c r="A266" t="s">
        <v>282</v>
      </c>
    </row>
    <row r="267" spans="1:1" x14ac:dyDescent="0.3">
      <c r="A267" t="s">
        <v>283</v>
      </c>
    </row>
    <row r="268" spans="1:1" x14ac:dyDescent="0.3">
      <c r="A268" t="s">
        <v>284</v>
      </c>
    </row>
    <row r="269" spans="1:1" x14ac:dyDescent="0.3">
      <c r="A269" t="s">
        <v>285</v>
      </c>
    </row>
    <row r="270" spans="1:1" x14ac:dyDescent="0.3">
      <c r="A270" t="s">
        <v>286</v>
      </c>
    </row>
    <row r="271" spans="1:1" x14ac:dyDescent="0.3">
      <c r="A271" t="s">
        <v>287</v>
      </c>
    </row>
    <row r="272" spans="1:1" x14ac:dyDescent="0.3">
      <c r="A272" t="s">
        <v>288</v>
      </c>
    </row>
    <row r="273" spans="1:1" x14ac:dyDescent="0.3">
      <c r="A273" t="s">
        <v>289</v>
      </c>
    </row>
    <row r="274" spans="1:1" x14ac:dyDescent="0.3">
      <c r="A274" t="s">
        <v>290</v>
      </c>
    </row>
    <row r="275" spans="1:1" x14ac:dyDescent="0.3">
      <c r="A275" t="s">
        <v>291</v>
      </c>
    </row>
    <row r="276" spans="1:1" x14ac:dyDescent="0.3">
      <c r="A276" t="s">
        <v>292</v>
      </c>
    </row>
    <row r="277" spans="1:1" x14ac:dyDescent="0.3">
      <c r="A277" t="s">
        <v>293</v>
      </c>
    </row>
    <row r="278" spans="1:1" x14ac:dyDescent="0.3">
      <c r="A278" t="s">
        <v>294</v>
      </c>
    </row>
    <row r="279" spans="1:1" x14ac:dyDescent="0.3">
      <c r="A279" t="s">
        <v>295</v>
      </c>
    </row>
    <row r="280" spans="1:1" x14ac:dyDescent="0.3">
      <c r="A280" t="s">
        <v>296</v>
      </c>
    </row>
    <row r="281" spans="1:1" x14ac:dyDescent="0.3">
      <c r="A281" t="s">
        <v>297</v>
      </c>
    </row>
    <row r="282" spans="1:1" x14ac:dyDescent="0.3">
      <c r="A282" t="s">
        <v>298</v>
      </c>
    </row>
    <row r="283" spans="1:1" x14ac:dyDescent="0.3">
      <c r="A283" t="s">
        <v>299</v>
      </c>
    </row>
    <row r="284" spans="1:1" x14ac:dyDescent="0.3">
      <c r="A284" t="s">
        <v>300</v>
      </c>
    </row>
    <row r="285" spans="1:1" x14ac:dyDescent="0.3">
      <c r="A285" t="s">
        <v>301</v>
      </c>
    </row>
    <row r="286" spans="1:1" x14ac:dyDescent="0.3">
      <c r="A286" t="s">
        <v>302</v>
      </c>
    </row>
    <row r="287" spans="1:1" x14ac:dyDescent="0.3">
      <c r="A287" t="s">
        <v>303</v>
      </c>
    </row>
    <row r="288" spans="1:1" x14ac:dyDescent="0.3">
      <c r="A288" t="s">
        <v>304</v>
      </c>
    </row>
    <row r="289" spans="1:1" x14ac:dyDescent="0.3">
      <c r="A289" t="s">
        <v>305</v>
      </c>
    </row>
    <row r="290" spans="1:1" x14ac:dyDescent="0.3">
      <c r="A290" t="s">
        <v>306</v>
      </c>
    </row>
    <row r="291" spans="1:1" x14ac:dyDescent="0.3">
      <c r="A291" t="s">
        <v>307</v>
      </c>
    </row>
    <row r="292" spans="1:1" x14ac:dyDescent="0.3">
      <c r="A292" t="s">
        <v>308</v>
      </c>
    </row>
    <row r="293" spans="1:1" x14ac:dyDescent="0.3">
      <c r="A293" t="s">
        <v>309</v>
      </c>
    </row>
    <row r="294" spans="1:1" x14ac:dyDescent="0.3">
      <c r="A294" t="s">
        <v>310</v>
      </c>
    </row>
    <row r="295" spans="1:1" x14ac:dyDescent="0.3">
      <c r="A295" t="s">
        <v>311</v>
      </c>
    </row>
    <row r="296" spans="1:1" x14ac:dyDescent="0.3">
      <c r="A296" t="s">
        <v>312</v>
      </c>
    </row>
    <row r="297" spans="1:1" x14ac:dyDescent="0.3">
      <c r="A297" t="s">
        <v>313</v>
      </c>
    </row>
    <row r="298" spans="1:1" x14ac:dyDescent="0.3">
      <c r="A298" t="s">
        <v>314</v>
      </c>
    </row>
    <row r="299" spans="1:1" x14ac:dyDescent="0.3">
      <c r="A299" t="s">
        <v>315</v>
      </c>
    </row>
    <row r="300" spans="1:1" x14ac:dyDescent="0.3">
      <c r="A300" t="s">
        <v>316</v>
      </c>
    </row>
    <row r="301" spans="1:1" x14ac:dyDescent="0.3">
      <c r="A301" t="s">
        <v>317</v>
      </c>
    </row>
    <row r="302" spans="1:1" x14ac:dyDescent="0.3">
      <c r="A302" t="s">
        <v>318</v>
      </c>
    </row>
    <row r="303" spans="1:1" x14ac:dyDescent="0.3">
      <c r="A303" t="s">
        <v>319</v>
      </c>
    </row>
    <row r="304" spans="1:1" x14ac:dyDescent="0.3">
      <c r="A304" t="s">
        <v>320</v>
      </c>
    </row>
    <row r="305" spans="1:1" x14ac:dyDescent="0.3">
      <c r="A305" t="s">
        <v>321</v>
      </c>
    </row>
    <row r="306" spans="1:1" x14ac:dyDescent="0.3">
      <c r="A306" t="s">
        <v>322</v>
      </c>
    </row>
    <row r="307" spans="1:1" x14ac:dyDescent="0.3">
      <c r="A307" t="s">
        <v>323</v>
      </c>
    </row>
    <row r="308" spans="1:1" x14ac:dyDescent="0.3">
      <c r="A308" t="s">
        <v>324</v>
      </c>
    </row>
    <row r="309" spans="1:1" x14ac:dyDescent="0.3">
      <c r="A309" t="s">
        <v>325</v>
      </c>
    </row>
    <row r="310" spans="1:1" x14ac:dyDescent="0.3">
      <c r="A310" t="s">
        <v>326</v>
      </c>
    </row>
    <row r="311" spans="1:1" x14ac:dyDescent="0.3">
      <c r="A311" t="s">
        <v>327</v>
      </c>
    </row>
    <row r="312" spans="1:1" x14ac:dyDescent="0.3">
      <c r="A312" t="s">
        <v>328</v>
      </c>
    </row>
    <row r="313" spans="1:1" x14ac:dyDescent="0.3">
      <c r="A313" t="s">
        <v>329</v>
      </c>
    </row>
    <row r="314" spans="1:1" x14ac:dyDescent="0.3">
      <c r="A314" t="s">
        <v>330</v>
      </c>
    </row>
    <row r="315" spans="1:1" x14ac:dyDescent="0.3">
      <c r="A315" t="s">
        <v>331</v>
      </c>
    </row>
    <row r="316" spans="1:1" x14ac:dyDescent="0.3">
      <c r="A316" t="s">
        <v>332</v>
      </c>
    </row>
    <row r="317" spans="1:1" x14ac:dyDescent="0.3">
      <c r="A317" t="s">
        <v>333</v>
      </c>
    </row>
    <row r="318" spans="1:1" x14ac:dyDescent="0.3">
      <c r="A318" t="s">
        <v>334</v>
      </c>
    </row>
    <row r="319" spans="1:1" x14ac:dyDescent="0.3">
      <c r="A319" t="s">
        <v>335</v>
      </c>
    </row>
    <row r="320" spans="1:1" x14ac:dyDescent="0.3">
      <c r="A320" t="s">
        <v>336</v>
      </c>
    </row>
    <row r="321" spans="1:1" x14ac:dyDescent="0.3">
      <c r="A321" t="s">
        <v>337</v>
      </c>
    </row>
    <row r="322" spans="1:1" x14ac:dyDescent="0.3">
      <c r="A322" t="s">
        <v>338</v>
      </c>
    </row>
    <row r="323" spans="1:1" x14ac:dyDescent="0.3">
      <c r="A323" t="s">
        <v>339</v>
      </c>
    </row>
    <row r="324" spans="1:1" x14ac:dyDescent="0.3">
      <c r="A324" t="s">
        <v>340</v>
      </c>
    </row>
    <row r="325" spans="1:1" x14ac:dyDescent="0.3">
      <c r="A325" t="s">
        <v>341</v>
      </c>
    </row>
    <row r="326" spans="1:1" x14ac:dyDescent="0.3">
      <c r="A326" t="s">
        <v>342</v>
      </c>
    </row>
    <row r="327" spans="1:1" x14ac:dyDescent="0.3">
      <c r="A327" t="s">
        <v>343</v>
      </c>
    </row>
    <row r="328" spans="1:1" x14ac:dyDescent="0.3">
      <c r="A328" t="s">
        <v>344</v>
      </c>
    </row>
    <row r="329" spans="1:1" x14ac:dyDescent="0.3">
      <c r="A329" t="s">
        <v>345</v>
      </c>
    </row>
    <row r="330" spans="1:1" x14ac:dyDescent="0.3">
      <c r="A330" t="s">
        <v>346</v>
      </c>
    </row>
    <row r="331" spans="1:1" x14ac:dyDescent="0.3">
      <c r="A331" t="s">
        <v>347</v>
      </c>
    </row>
    <row r="332" spans="1:1" x14ac:dyDescent="0.3">
      <c r="A332" t="s">
        <v>348</v>
      </c>
    </row>
    <row r="333" spans="1:1" x14ac:dyDescent="0.3">
      <c r="A333" t="s">
        <v>349</v>
      </c>
    </row>
    <row r="334" spans="1:1" x14ac:dyDescent="0.3">
      <c r="A334" t="s">
        <v>350</v>
      </c>
    </row>
    <row r="335" spans="1:1" x14ac:dyDescent="0.3">
      <c r="A335" t="s">
        <v>351</v>
      </c>
    </row>
    <row r="336" spans="1:1" x14ac:dyDescent="0.3">
      <c r="A336" t="s">
        <v>352</v>
      </c>
    </row>
    <row r="337" spans="1:1" x14ac:dyDescent="0.3">
      <c r="A337" t="s">
        <v>353</v>
      </c>
    </row>
    <row r="338" spans="1:1" x14ac:dyDescent="0.3">
      <c r="A338" t="s">
        <v>354</v>
      </c>
    </row>
    <row r="339" spans="1:1" x14ac:dyDescent="0.3">
      <c r="A339" t="s">
        <v>355</v>
      </c>
    </row>
    <row r="340" spans="1:1" x14ac:dyDescent="0.3">
      <c r="A340" t="s">
        <v>356</v>
      </c>
    </row>
    <row r="341" spans="1:1" x14ac:dyDescent="0.3">
      <c r="A341" t="s">
        <v>357</v>
      </c>
    </row>
    <row r="342" spans="1:1" x14ac:dyDescent="0.3">
      <c r="A342" t="s">
        <v>358</v>
      </c>
    </row>
    <row r="343" spans="1:1" x14ac:dyDescent="0.3">
      <c r="A343" t="s">
        <v>359</v>
      </c>
    </row>
    <row r="344" spans="1:1" x14ac:dyDescent="0.3">
      <c r="A344" t="s">
        <v>360</v>
      </c>
    </row>
    <row r="345" spans="1:1" x14ac:dyDescent="0.3">
      <c r="A345" t="s">
        <v>361</v>
      </c>
    </row>
    <row r="346" spans="1:1" x14ac:dyDescent="0.3">
      <c r="A346" t="s">
        <v>362</v>
      </c>
    </row>
    <row r="347" spans="1:1" x14ac:dyDescent="0.3">
      <c r="A347" t="s">
        <v>363</v>
      </c>
    </row>
    <row r="348" spans="1:1" x14ac:dyDescent="0.3">
      <c r="A348" t="s">
        <v>364</v>
      </c>
    </row>
    <row r="349" spans="1:1" x14ac:dyDescent="0.3">
      <c r="A349" t="s">
        <v>365</v>
      </c>
    </row>
    <row r="350" spans="1:1" x14ac:dyDescent="0.3">
      <c r="A350" t="s">
        <v>366</v>
      </c>
    </row>
    <row r="351" spans="1:1" x14ac:dyDescent="0.3">
      <c r="A351" t="s">
        <v>367</v>
      </c>
    </row>
    <row r="352" spans="1:1" x14ac:dyDescent="0.3">
      <c r="A352" t="s">
        <v>368</v>
      </c>
    </row>
    <row r="353" spans="1:1" x14ac:dyDescent="0.3">
      <c r="A353" t="s">
        <v>369</v>
      </c>
    </row>
    <row r="354" spans="1:1" x14ac:dyDescent="0.3">
      <c r="A354" t="s">
        <v>370</v>
      </c>
    </row>
    <row r="355" spans="1:1" x14ac:dyDescent="0.3">
      <c r="A355" t="s">
        <v>371</v>
      </c>
    </row>
    <row r="356" spans="1:1" x14ac:dyDescent="0.3">
      <c r="A356" t="s">
        <v>372</v>
      </c>
    </row>
    <row r="357" spans="1:1" x14ac:dyDescent="0.3">
      <c r="A357" t="s">
        <v>373</v>
      </c>
    </row>
    <row r="358" spans="1:1" x14ac:dyDescent="0.3">
      <c r="A358" t="s">
        <v>374</v>
      </c>
    </row>
    <row r="359" spans="1:1" x14ac:dyDescent="0.3">
      <c r="A359" t="s">
        <v>375</v>
      </c>
    </row>
    <row r="360" spans="1:1" x14ac:dyDescent="0.3">
      <c r="A360" t="s">
        <v>376</v>
      </c>
    </row>
    <row r="361" spans="1:1" x14ac:dyDescent="0.3">
      <c r="A361" t="s">
        <v>377</v>
      </c>
    </row>
    <row r="362" spans="1:1" x14ac:dyDescent="0.3">
      <c r="A362" t="s">
        <v>378</v>
      </c>
    </row>
    <row r="363" spans="1:1" x14ac:dyDescent="0.3">
      <c r="A363" t="s">
        <v>379</v>
      </c>
    </row>
    <row r="364" spans="1:1" x14ac:dyDescent="0.3">
      <c r="A364" t="s">
        <v>380</v>
      </c>
    </row>
    <row r="365" spans="1:1" x14ac:dyDescent="0.3">
      <c r="A365" t="s">
        <v>381</v>
      </c>
    </row>
    <row r="366" spans="1:1" x14ac:dyDescent="0.3">
      <c r="A366" t="s">
        <v>382</v>
      </c>
    </row>
    <row r="367" spans="1:1" x14ac:dyDescent="0.3">
      <c r="A367" t="s">
        <v>383</v>
      </c>
    </row>
    <row r="368" spans="1:1" x14ac:dyDescent="0.3">
      <c r="A368" t="s">
        <v>384</v>
      </c>
    </row>
    <row r="369" spans="1:1" x14ac:dyDescent="0.3">
      <c r="A369" t="s">
        <v>385</v>
      </c>
    </row>
    <row r="370" spans="1:1" x14ac:dyDescent="0.3">
      <c r="A370" t="s">
        <v>386</v>
      </c>
    </row>
    <row r="371" spans="1:1" x14ac:dyDescent="0.3">
      <c r="A371" t="s">
        <v>387</v>
      </c>
    </row>
    <row r="372" spans="1:1" x14ac:dyDescent="0.3">
      <c r="A372" t="s">
        <v>388</v>
      </c>
    </row>
    <row r="373" spans="1:1" x14ac:dyDescent="0.3">
      <c r="A373" t="s">
        <v>389</v>
      </c>
    </row>
    <row r="374" spans="1:1" x14ac:dyDescent="0.3">
      <c r="A374" t="s">
        <v>390</v>
      </c>
    </row>
    <row r="375" spans="1:1" x14ac:dyDescent="0.3">
      <c r="A375" t="s">
        <v>391</v>
      </c>
    </row>
    <row r="376" spans="1:1" x14ac:dyDescent="0.3">
      <c r="A376" t="s">
        <v>392</v>
      </c>
    </row>
    <row r="377" spans="1:1" x14ac:dyDescent="0.3">
      <c r="A377" t="s">
        <v>393</v>
      </c>
    </row>
    <row r="378" spans="1:1" x14ac:dyDescent="0.3">
      <c r="A378" t="s">
        <v>394</v>
      </c>
    </row>
    <row r="379" spans="1:1" x14ac:dyDescent="0.3">
      <c r="A379" t="s">
        <v>395</v>
      </c>
    </row>
    <row r="380" spans="1:1" x14ac:dyDescent="0.3">
      <c r="A380" t="s">
        <v>396</v>
      </c>
    </row>
    <row r="381" spans="1:1" x14ac:dyDescent="0.3">
      <c r="A381" t="s">
        <v>397</v>
      </c>
    </row>
    <row r="382" spans="1:1" x14ac:dyDescent="0.3">
      <c r="A382" t="s">
        <v>398</v>
      </c>
    </row>
    <row r="383" spans="1:1" x14ac:dyDescent="0.3">
      <c r="A383" t="s">
        <v>399</v>
      </c>
    </row>
    <row r="384" spans="1:1" x14ac:dyDescent="0.3">
      <c r="A384" t="s">
        <v>400</v>
      </c>
    </row>
    <row r="385" spans="1:1" x14ac:dyDescent="0.3">
      <c r="A385" t="s">
        <v>401</v>
      </c>
    </row>
    <row r="386" spans="1:1" x14ac:dyDescent="0.3">
      <c r="A386" t="s">
        <v>402</v>
      </c>
    </row>
    <row r="387" spans="1:1" x14ac:dyDescent="0.3">
      <c r="A387" t="s">
        <v>403</v>
      </c>
    </row>
    <row r="388" spans="1:1" x14ac:dyDescent="0.3">
      <c r="A388" t="s">
        <v>404</v>
      </c>
    </row>
    <row r="389" spans="1:1" x14ac:dyDescent="0.3">
      <c r="A389" t="s">
        <v>405</v>
      </c>
    </row>
    <row r="390" spans="1:1" x14ac:dyDescent="0.3">
      <c r="A390" t="s">
        <v>406</v>
      </c>
    </row>
    <row r="391" spans="1:1" x14ac:dyDescent="0.3">
      <c r="A391" t="s">
        <v>407</v>
      </c>
    </row>
    <row r="392" spans="1:1" x14ac:dyDescent="0.3">
      <c r="A392" t="s">
        <v>408</v>
      </c>
    </row>
    <row r="393" spans="1:1" x14ac:dyDescent="0.3">
      <c r="A393" t="s">
        <v>409</v>
      </c>
    </row>
    <row r="394" spans="1:1" x14ac:dyDescent="0.3">
      <c r="A394" t="s">
        <v>410</v>
      </c>
    </row>
    <row r="395" spans="1:1" x14ac:dyDescent="0.3">
      <c r="A395" t="s">
        <v>411</v>
      </c>
    </row>
    <row r="396" spans="1:1" x14ac:dyDescent="0.3">
      <c r="A396" t="s">
        <v>412</v>
      </c>
    </row>
    <row r="397" spans="1:1" x14ac:dyDescent="0.3">
      <c r="A397" t="s">
        <v>413</v>
      </c>
    </row>
    <row r="398" spans="1:1" x14ac:dyDescent="0.3">
      <c r="A398" t="s">
        <v>414</v>
      </c>
    </row>
    <row r="399" spans="1:1" x14ac:dyDescent="0.3">
      <c r="A399" t="s">
        <v>415</v>
      </c>
    </row>
    <row r="400" spans="1:1" x14ac:dyDescent="0.3">
      <c r="A400" t="s">
        <v>416</v>
      </c>
    </row>
    <row r="401" spans="1:1" x14ac:dyDescent="0.3">
      <c r="A401" t="s">
        <v>417</v>
      </c>
    </row>
    <row r="402" spans="1:1" x14ac:dyDescent="0.3">
      <c r="A402" t="s">
        <v>418</v>
      </c>
    </row>
    <row r="403" spans="1:1" x14ac:dyDescent="0.3">
      <c r="A403" t="s">
        <v>419</v>
      </c>
    </row>
    <row r="404" spans="1:1" x14ac:dyDescent="0.3">
      <c r="A404" t="s">
        <v>420</v>
      </c>
    </row>
    <row r="405" spans="1:1" x14ac:dyDescent="0.3">
      <c r="A405" t="s">
        <v>421</v>
      </c>
    </row>
    <row r="406" spans="1:1" x14ac:dyDescent="0.3">
      <c r="A406" t="s">
        <v>422</v>
      </c>
    </row>
    <row r="407" spans="1:1" x14ac:dyDescent="0.3">
      <c r="A407" t="s">
        <v>423</v>
      </c>
    </row>
    <row r="408" spans="1:1" x14ac:dyDescent="0.3">
      <c r="A408" t="s">
        <v>424</v>
      </c>
    </row>
    <row r="409" spans="1:1" x14ac:dyDescent="0.3">
      <c r="A409" t="s">
        <v>425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20"/>
  <sheetViews>
    <sheetView showGridLines="0" tabSelected="1" topLeftCell="A2" workbookViewId="0">
      <selection activeCell="P12" sqref="P12"/>
    </sheetView>
  </sheetViews>
  <sheetFormatPr defaultColWidth="8.88671875" defaultRowHeight="14.4" x14ac:dyDescent="0.3"/>
  <cols>
    <col min="1" max="1" width="19.44140625" style="2" customWidth="1"/>
    <col min="2" max="2" width="28.6640625" style="2" customWidth="1"/>
    <col min="3" max="3" width="4.88671875" style="2" customWidth="1"/>
    <col min="4" max="4" width="9.88671875" style="2" customWidth="1"/>
    <col min="5" max="5" width="8.5546875" style="2" customWidth="1"/>
    <col min="6" max="6" width="7.5546875" style="2" customWidth="1"/>
    <col min="7" max="7" width="12" style="2" customWidth="1"/>
    <col min="8" max="8" width="12.33203125" style="2" customWidth="1"/>
    <col min="9" max="9" width="11.44140625" style="2" customWidth="1"/>
    <col min="10" max="10" width="8.6640625" style="2" customWidth="1"/>
    <col min="11" max="11" width="9.44140625" style="2" customWidth="1"/>
    <col min="12" max="12" width="5.44140625" style="2" hidden="1" customWidth="1"/>
    <col min="13" max="13" width="9.5546875" style="2" customWidth="1"/>
    <col min="14" max="14" width="16.109375" style="2" customWidth="1"/>
    <col min="15" max="16384" width="8.88671875" style="2"/>
  </cols>
  <sheetData>
    <row r="1" spans="1:14" ht="37.5" customHeight="1" x14ac:dyDescent="0.3">
      <c r="A1" s="59" t="s">
        <v>477</v>
      </c>
      <c r="B1" s="60"/>
      <c r="C1" s="60"/>
      <c r="D1" s="60"/>
      <c r="E1" s="60"/>
      <c r="F1" s="60"/>
      <c r="G1" s="60"/>
      <c r="H1" s="60"/>
      <c r="I1" s="60"/>
      <c r="J1" s="60"/>
      <c r="K1" s="60"/>
      <c r="L1" s="60"/>
      <c r="M1" s="60"/>
      <c r="N1" s="61"/>
    </row>
    <row r="2" spans="1:14" ht="18.75" customHeight="1" x14ac:dyDescent="0.3">
      <c r="A2" s="73" t="s">
        <v>435</v>
      </c>
      <c r="B2" s="74"/>
      <c r="C2" s="74"/>
      <c r="D2" s="74"/>
      <c r="E2" s="74"/>
      <c r="F2" s="74"/>
      <c r="G2" s="74"/>
      <c r="H2" s="74"/>
      <c r="I2" s="74"/>
      <c r="J2" s="74"/>
      <c r="K2" s="74"/>
      <c r="L2" s="74"/>
      <c r="M2" s="74"/>
      <c r="N2" s="75"/>
    </row>
    <row r="3" spans="1:14" ht="19.5" customHeight="1" x14ac:dyDescent="0.3">
      <c r="A3" s="76" t="s">
        <v>476</v>
      </c>
      <c r="B3" s="77"/>
      <c r="C3" s="77"/>
      <c r="D3" s="77"/>
      <c r="E3" s="77"/>
      <c r="F3" s="77"/>
      <c r="G3" s="77"/>
      <c r="H3" s="77"/>
      <c r="I3" s="77"/>
      <c r="J3" s="77"/>
      <c r="K3" s="77"/>
      <c r="L3" s="77"/>
      <c r="M3" s="77"/>
      <c r="N3" s="78"/>
    </row>
    <row r="4" spans="1:14" ht="20.25" customHeight="1" x14ac:dyDescent="0.3">
      <c r="A4" s="79" t="s">
        <v>433</v>
      </c>
      <c r="B4" s="80"/>
      <c r="C4" s="80"/>
      <c r="D4" s="80"/>
      <c r="E4" s="80"/>
      <c r="F4" s="81"/>
      <c r="G4" s="153" t="s">
        <v>443</v>
      </c>
      <c r="H4" s="154"/>
      <c r="I4" s="154"/>
      <c r="J4" s="154"/>
      <c r="K4" s="154"/>
      <c r="L4" s="154"/>
      <c r="M4" s="154"/>
      <c r="N4" s="155"/>
    </row>
    <row r="5" spans="1:14" ht="20.25" customHeight="1" x14ac:dyDescent="0.3">
      <c r="A5" s="79" t="s">
        <v>434</v>
      </c>
      <c r="B5" s="80"/>
      <c r="C5" s="80"/>
      <c r="D5" s="80"/>
      <c r="E5" s="80"/>
      <c r="F5" s="81"/>
      <c r="G5" s="153" t="s">
        <v>443</v>
      </c>
      <c r="H5" s="154"/>
      <c r="I5" s="154"/>
      <c r="J5" s="154"/>
      <c r="K5" s="154"/>
      <c r="L5" s="154"/>
      <c r="M5" s="154"/>
      <c r="N5" s="155"/>
    </row>
    <row r="6" spans="1:14" ht="20.25" customHeight="1" x14ac:dyDescent="0.3">
      <c r="A6" s="79" t="s">
        <v>436</v>
      </c>
      <c r="B6" s="80"/>
      <c r="C6" s="80"/>
      <c r="D6" s="80"/>
      <c r="E6" s="80"/>
      <c r="F6" s="81"/>
      <c r="G6" s="153" t="s">
        <v>443</v>
      </c>
      <c r="H6" s="156"/>
      <c r="I6" s="156"/>
      <c r="J6" s="156"/>
      <c r="K6" s="156"/>
      <c r="L6" s="156"/>
      <c r="M6" s="156"/>
      <c r="N6" s="157"/>
    </row>
    <row r="7" spans="1:14" ht="8.25" customHeight="1" x14ac:dyDescent="0.3">
      <c r="A7" s="62"/>
      <c r="B7" s="63"/>
      <c r="C7" s="63"/>
      <c r="D7" s="63"/>
      <c r="E7" s="63"/>
      <c r="F7" s="63"/>
      <c r="G7" s="63"/>
      <c r="H7" s="63"/>
      <c r="I7" s="63"/>
      <c r="J7" s="63"/>
      <c r="K7" s="63"/>
      <c r="L7" s="63"/>
      <c r="M7" s="63"/>
      <c r="N7" s="64"/>
    </row>
    <row r="8" spans="1:14" ht="15" customHeight="1" x14ac:dyDescent="0.3">
      <c r="A8" s="52" t="s">
        <v>478</v>
      </c>
      <c r="B8" s="52"/>
      <c r="C8" s="65">
        <v>110</v>
      </c>
      <c r="D8" s="66"/>
      <c r="E8" s="65" t="s">
        <v>0</v>
      </c>
      <c r="F8" s="66"/>
      <c r="G8" s="3" t="s">
        <v>463</v>
      </c>
      <c r="H8" s="3" t="s">
        <v>460</v>
      </c>
      <c r="I8" s="3" t="s">
        <v>1</v>
      </c>
      <c r="J8" s="3" t="s">
        <v>2</v>
      </c>
      <c r="K8" s="3" t="s">
        <v>3</v>
      </c>
      <c r="L8" s="3"/>
      <c r="M8" s="3" t="s">
        <v>464</v>
      </c>
      <c r="N8" s="8"/>
    </row>
    <row r="9" spans="1:14" ht="15" customHeight="1" x14ac:dyDescent="0.3">
      <c r="A9" s="69" t="s">
        <v>4</v>
      </c>
      <c r="B9" s="69" t="s">
        <v>5</v>
      </c>
      <c r="C9" s="86" t="s">
        <v>6</v>
      </c>
      <c r="D9" s="87"/>
      <c r="E9" s="88" t="s">
        <v>7</v>
      </c>
      <c r="F9" s="88"/>
      <c r="G9" s="69" t="s">
        <v>8</v>
      </c>
      <c r="H9" s="69" t="s">
        <v>461</v>
      </c>
      <c r="I9" s="69" t="s">
        <v>426</v>
      </c>
      <c r="J9" s="69" t="s">
        <v>462</v>
      </c>
      <c r="K9" s="69" t="s">
        <v>10</v>
      </c>
      <c r="L9" s="69"/>
      <c r="M9" s="48"/>
      <c r="N9" s="71" t="s">
        <v>11</v>
      </c>
    </row>
    <row r="10" spans="1:14" ht="41.4" customHeight="1" x14ac:dyDescent="0.3">
      <c r="A10" s="70"/>
      <c r="B10" s="70"/>
      <c r="C10" s="67" t="s">
        <v>431</v>
      </c>
      <c r="D10" s="68"/>
      <c r="E10" s="67" t="s">
        <v>432</v>
      </c>
      <c r="F10" s="68"/>
      <c r="G10" s="70"/>
      <c r="H10" s="70"/>
      <c r="I10" s="70"/>
      <c r="J10" s="70"/>
      <c r="K10" s="70"/>
      <c r="L10" s="70"/>
      <c r="M10" s="49" t="s">
        <v>465</v>
      </c>
      <c r="N10" s="72"/>
    </row>
    <row r="11" spans="1:14" ht="15" customHeight="1" x14ac:dyDescent="0.3">
      <c r="A11" s="3">
        <v>53100</v>
      </c>
      <c r="B11" s="3" t="s">
        <v>453</v>
      </c>
      <c r="C11" s="158">
        <f>Details!F5</f>
        <v>0</v>
      </c>
      <c r="D11" s="159"/>
      <c r="E11" s="158">
        <f>Details!F6</f>
        <v>0</v>
      </c>
      <c r="F11" s="159"/>
      <c r="G11" s="160">
        <f>Details!F7</f>
        <v>0</v>
      </c>
      <c r="H11" s="161">
        <f>Details!F8</f>
        <v>0</v>
      </c>
      <c r="I11" s="160">
        <f>Details!F9</f>
        <v>0</v>
      </c>
      <c r="J11" s="160">
        <f>Details!F10</f>
        <v>0</v>
      </c>
      <c r="K11" s="160">
        <f>Details!F11</f>
        <v>0</v>
      </c>
      <c r="L11" s="160"/>
      <c r="M11" s="162"/>
      <c r="N11" s="4">
        <f>SUM(C11:L11)</f>
        <v>0</v>
      </c>
    </row>
    <row r="12" spans="1:14" s="28" customFormat="1" ht="30" customHeight="1" x14ac:dyDescent="0.3">
      <c r="A12" s="39">
        <v>53200</v>
      </c>
      <c r="B12" s="39" t="s">
        <v>454</v>
      </c>
      <c r="C12" s="139">
        <f>Details!F12</f>
        <v>0</v>
      </c>
      <c r="D12" s="140"/>
      <c r="E12" s="139">
        <f>Details!F13</f>
        <v>0</v>
      </c>
      <c r="F12" s="140"/>
      <c r="G12" s="141">
        <f>Details!F14</f>
        <v>0</v>
      </c>
      <c r="H12" s="142">
        <f>Details!F15</f>
        <v>0</v>
      </c>
      <c r="I12" s="143">
        <f>Details!F16</f>
        <v>0</v>
      </c>
      <c r="J12" s="143">
        <f>Details!F17</f>
        <v>0</v>
      </c>
      <c r="K12" s="143">
        <f>Details!F18</f>
        <v>0</v>
      </c>
      <c r="L12" s="141"/>
      <c r="M12" s="138"/>
      <c r="N12" s="27">
        <f t="shared" ref="N12:N17" si="0">SUM(C12:K12)</f>
        <v>0</v>
      </c>
    </row>
    <row r="13" spans="1:14" ht="45" customHeight="1" x14ac:dyDescent="0.3">
      <c r="A13" s="3">
        <v>41000</v>
      </c>
      <c r="B13" s="3" t="s">
        <v>455</v>
      </c>
      <c r="C13" s="135">
        <f>Details!F19</f>
        <v>0</v>
      </c>
      <c r="D13" s="136"/>
      <c r="E13" s="135">
        <f>Details!F20</f>
        <v>0</v>
      </c>
      <c r="F13" s="136"/>
      <c r="G13" s="137">
        <f>Details!F21</f>
        <v>0</v>
      </c>
      <c r="H13" s="144">
        <f>Details!F22</f>
        <v>0</v>
      </c>
      <c r="I13" s="137">
        <f>Details!F23</f>
        <v>0</v>
      </c>
      <c r="J13" s="137">
        <f>Details!F24</f>
        <v>0</v>
      </c>
      <c r="K13" s="145">
        <f>Details!F25</f>
        <v>0</v>
      </c>
      <c r="L13" s="146"/>
      <c r="M13" s="138"/>
      <c r="N13" s="4">
        <f t="shared" si="0"/>
        <v>0</v>
      </c>
    </row>
    <row r="14" spans="1:14" ht="39.6" customHeight="1" x14ac:dyDescent="0.3">
      <c r="A14" s="17">
        <v>45100</v>
      </c>
      <c r="B14" s="3" t="s">
        <v>456</v>
      </c>
      <c r="C14" s="135">
        <f>Details!F26</f>
        <v>0</v>
      </c>
      <c r="D14" s="136"/>
      <c r="E14" s="135">
        <f>Details!F27</f>
        <v>0</v>
      </c>
      <c r="F14" s="136"/>
      <c r="G14" s="146">
        <f>Details!F28</f>
        <v>0</v>
      </c>
      <c r="H14" s="147">
        <f>Details!F29</f>
        <v>0</v>
      </c>
      <c r="I14" s="146">
        <f>Details!F30</f>
        <v>0</v>
      </c>
      <c r="J14" s="137">
        <f>Details!F31</f>
        <v>0</v>
      </c>
      <c r="K14" s="147">
        <f>Details!F32</f>
        <v>0</v>
      </c>
      <c r="L14" s="146"/>
      <c r="M14" s="138"/>
      <c r="N14" s="4">
        <f>SUM(C14:K14)</f>
        <v>0</v>
      </c>
    </row>
    <row r="15" spans="1:14" ht="30" customHeight="1" x14ac:dyDescent="0.3">
      <c r="A15" s="17" t="s">
        <v>457</v>
      </c>
      <c r="B15" s="3" t="s">
        <v>458</v>
      </c>
      <c r="C15" s="135">
        <f>Details!F33</f>
        <v>0</v>
      </c>
      <c r="D15" s="136"/>
      <c r="E15" s="135">
        <f>Details!F34</f>
        <v>0</v>
      </c>
      <c r="F15" s="136"/>
      <c r="G15" s="137">
        <f>Details!F35</f>
        <v>0</v>
      </c>
      <c r="H15" s="137">
        <f>Details!F36</f>
        <v>0</v>
      </c>
      <c r="I15" s="137">
        <f>Details!F37</f>
        <v>0</v>
      </c>
      <c r="J15" s="137">
        <f>Details!F38</f>
        <v>0</v>
      </c>
      <c r="K15" s="137">
        <f>Details!F39</f>
        <v>0</v>
      </c>
      <c r="L15" s="146"/>
      <c r="M15" s="148"/>
      <c r="N15" s="4">
        <f t="shared" si="0"/>
        <v>0</v>
      </c>
    </row>
    <row r="16" spans="1:14" ht="30" customHeight="1" x14ac:dyDescent="0.3">
      <c r="A16" s="17" t="s">
        <v>485</v>
      </c>
      <c r="B16" s="3" t="s">
        <v>484</v>
      </c>
      <c r="C16" s="149"/>
      <c r="D16" s="150"/>
      <c r="E16" s="149"/>
      <c r="F16" s="150"/>
      <c r="G16" s="137"/>
      <c r="H16" s="137"/>
      <c r="I16" s="137"/>
      <c r="J16" s="137"/>
      <c r="K16" s="137"/>
      <c r="L16" s="146"/>
      <c r="M16" s="148"/>
      <c r="N16" s="4"/>
    </row>
    <row r="17" spans="1:14" ht="34.200000000000003" customHeight="1" x14ac:dyDescent="0.3">
      <c r="A17" s="3">
        <v>40100</v>
      </c>
      <c r="B17" s="3" t="s">
        <v>459</v>
      </c>
      <c r="C17" s="151">
        <f>Details!F40</f>
        <v>0</v>
      </c>
      <c r="D17" s="152"/>
      <c r="E17" s="135">
        <f>Details!F41</f>
        <v>0</v>
      </c>
      <c r="F17" s="136"/>
      <c r="G17" s="147">
        <f>Details!F42</f>
        <v>0</v>
      </c>
      <c r="H17" s="137">
        <f>Details!F43</f>
        <v>0</v>
      </c>
      <c r="I17" s="137">
        <f>Details!F44</f>
        <v>0</v>
      </c>
      <c r="J17" s="137">
        <f>Details!F45</f>
        <v>0</v>
      </c>
      <c r="K17" s="137">
        <f>Details!F46</f>
        <v>0</v>
      </c>
      <c r="L17" s="137"/>
      <c r="M17" s="138"/>
      <c r="N17" s="4">
        <f t="shared" si="0"/>
        <v>0</v>
      </c>
    </row>
    <row r="18" spans="1:14" ht="10.5" customHeight="1" x14ac:dyDescent="0.3">
      <c r="A18" s="56"/>
      <c r="B18" s="57"/>
      <c r="C18" s="57"/>
      <c r="D18" s="57"/>
      <c r="E18" s="57"/>
      <c r="F18" s="57"/>
      <c r="G18" s="57"/>
      <c r="H18" s="57"/>
      <c r="I18" s="57"/>
      <c r="J18" s="57"/>
      <c r="K18" s="57"/>
      <c r="L18" s="57"/>
      <c r="M18" s="57"/>
      <c r="N18" s="58"/>
    </row>
    <row r="19" spans="1:14" ht="17.25" customHeight="1" x14ac:dyDescent="0.3">
      <c r="A19" s="82" t="s">
        <v>441</v>
      </c>
      <c r="B19" s="83"/>
      <c r="C19" s="84">
        <f>SUM(C11:D17)</f>
        <v>0</v>
      </c>
      <c r="D19" s="85"/>
      <c r="E19" s="84">
        <f>SUM(E11:F17)</f>
        <v>0</v>
      </c>
      <c r="F19" s="85"/>
      <c r="G19" s="31">
        <f>SUM(G11:G17)</f>
        <v>0</v>
      </c>
      <c r="H19" s="30">
        <f>SUM(H11:H17)</f>
        <v>0</v>
      </c>
      <c r="I19" s="30">
        <f>SUM(I11:I17)</f>
        <v>0</v>
      </c>
      <c r="J19" s="30">
        <f>SUM(J11:J17)</f>
        <v>0</v>
      </c>
      <c r="K19" s="26">
        <f>SUM(K11:K17)</f>
        <v>0</v>
      </c>
      <c r="L19" s="29"/>
      <c r="M19" s="29"/>
      <c r="N19" s="30">
        <f>SUM(N11:N17)</f>
        <v>0</v>
      </c>
    </row>
    <row r="20" spans="1:14" ht="9" customHeight="1" x14ac:dyDescent="0.3">
      <c r="A20" s="53"/>
      <c r="B20" s="54"/>
      <c r="C20" s="54"/>
      <c r="D20" s="54"/>
      <c r="E20" s="54"/>
      <c r="F20" s="54"/>
      <c r="G20" s="54"/>
      <c r="H20" s="54"/>
      <c r="I20" s="54"/>
      <c r="J20" s="54"/>
      <c r="K20" s="54"/>
      <c r="L20" s="54"/>
      <c r="M20" s="54"/>
      <c r="N20" s="55"/>
    </row>
  </sheetData>
  <sheetProtection formatCells="0" formatColumns="0" formatRows="0" insertRows="0" insertHyperlinks="0" deleteRows="0" selectLockedCells="1"/>
  <protectedRanges>
    <protectedRange algorithmName="SHA-512" hashValue="gmWeISesQPMhzvPqYovgcN9UEgd0Qz9m7L2OL3iTpt69X/6n0UP292d1N3RSvpGgIGeqEyqzc55mwxngwvAePw==" saltValue="fYwuXBuj4dlAVNgmXMHXmA==" spinCount="100000" sqref="J18:N18 J11:N17 C11:I17 C18:I18" name="Main Budget"/>
  </protectedRanges>
  <mergeCells count="43">
    <mergeCell ref="G5:N5"/>
    <mergeCell ref="G6:N6"/>
    <mergeCell ref="A19:B19"/>
    <mergeCell ref="E19:F19"/>
    <mergeCell ref="C19:D19"/>
    <mergeCell ref="J9:J10"/>
    <mergeCell ref="K9:K10"/>
    <mergeCell ref="A9:A10"/>
    <mergeCell ref="B9:B10"/>
    <mergeCell ref="C9:D9"/>
    <mergeCell ref="E9:F9"/>
    <mergeCell ref="G9:G10"/>
    <mergeCell ref="C15:D15"/>
    <mergeCell ref="C17:D17"/>
    <mergeCell ref="E14:F14"/>
    <mergeCell ref="C13:D13"/>
    <mergeCell ref="A1:N1"/>
    <mergeCell ref="A7:N7"/>
    <mergeCell ref="C8:D8"/>
    <mergeCell ref="E8:F8"/>
    <mergeCell ref="C10:D10"/>
    <mergeCell ref="H9:H10"/>
    <mergeCell ref="I9:I10"/>
    <mergeCell ref="L9:L10"/>
    <mergeCell ref="N9:N10"/>
    <mergeCell ref="E10:F10"/>
    <mergeCell ref="A2:N2"/>
    <mergeCell ref="A3:N3"/>
    <mergeCell ref="A4:F4"/>
    <mergeCell ref="A5:F5"/>
    <mergeCell ref="A6:F6"/>
    <mergeCell ref="G4:N4"/>
    <mergeCell ref="A8:B8"/>
    <mergeCell ref="E17:F17"/>
    <mergeCell ref="A20:N20"/>
    <mergeCell ref="A18:N18"/>
    <mergeCell ref="C12:D12"/>
    <mergeCell ref="E11:F11"/>
    <mergeCell ref="E12:F12"/>
    <mergeCell ref="E13:F13"/>
    <mergeCell ref="E15:F15"/>
    <mergeCell ref="C14:D14"/>
    <mergeCell ref="C11:D11"/>
  </mergeCells>
  <conditionalFormatting sqref="A11:C17 E11:E12 A18 E14:E17 G11:N17">
    <cfRule type="expression" dxfId="14" priority="7">
      <formula>MOD(ROW(),2)=0</formula>
    </cfRule>
  </conditionalFormatting>
  <conditionalFormatting sqref="E13">
    <cfRule type="expression" dxfId="13" priority="1">
      <formula>MOD(ROW(),2)=0</formula>
    </cfRule>
  </conditionalFormatting>
  <hyperlinks>
    <hyperlink ref="A8:B8" r:id="rId1" display="Allowable Cost Guidance" xr:uid="{00000000-0004-0000-0100-000000000000}"/>
  </hyperlinks>
  <pageMargins left="0.7" right="0.7" top="0.75" bottom="0.75" header="0.3" footer="0.3"/>
  <pageSetup orientation="landscape"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F107"/>
  <sheetViews>
    <sheetView zoomScaleNormal="100" workbookViewId="0">
      <selection activeCell="E12" sqref="E12"/>
    </sheetView>
  </sheetViews>
  <sheetFormatPr defaultRowHeight="14.4" x14ac:dyDescent="0.3"/>
  <cols>
    <col min="1" max="1" width="42.6640625" customWidth="1"/>
    <col min="2" max="2" width="21.88671875" customWidth="1"/>
    <col min="3" max="3" width="18.33203125" customWidth="1"/>
    <col min="4" max="4" width="12.6640625" customWidth="1"/>
    <col min="5" max="5" width="73.21875" customWidth="1"/>
    <col min="6" max="6" width="18.5546875" customWidth="1"/>
  </cols>
  <sheetData>
    <row r="1" spans="1:58" s="20" customFormat="1" ht="31.5" customHeight="1" x14ac:dyDescent="0.3">
      <c r="A1" s="112" t="s">
        <v>479</v>
      </c>
      <c r="B1" s="113"/>
      <c r="C1" s="113"/>
      <c r="D1" s="113"/>
      <c r="E1" s="113"/>
      <c r="F1" s="113"/>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row>
    <row r="2" spans="1:58" s="20" customFormat="1" ht="69" customHeight="1" x14ac:dyDescent="0.3">
      <c r="A2" s="130" t="s">
        <v>481</v>
      </c>
      <c r="B2" s="130"/>
      <c r="C2" s="130"/>
      <c r="D2" s="21"/>
      <c r="E2" s="114" t="s">
        <v>445</v>
      </c>
      <c r="F2" s="115"/>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row>
    <row r="3" spans="1:58" s="1" customFormat="1" ht="48.75" customHeight="1" thickBot="1" x14ac:dyDescent="0.35">
      <c r="A3" s="45" t="s">
        <v>446</v>
      </c>
      <c r="B3" s="50" t="s">
        <v>14</v>
      </c>
      <c r="C3" s="46" t="s">
        <v>17</v>
      </c>
      <c r="D3" s="22"/>
      <c r="E3" s="116"/>
      <c r="F3" s="117"/>
      <c r="G3" s="22"/>
      <c r="H3" s="22"/>
      <c r="I3" s="22"/>
      <c r="J3" s="22"/>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4"/>
      <c r="AX3" s="24"/>
      <c r="AY3" s="24"/>
      <c r="AZ3" s="24"/>
      <c r="BA3" s="24"/>
      <c r="BB3" s="24"/>
      <c r="BC3" s="24"/>
      <c r="BD3" s="24"/>
      <c r="BE3" s="24"/>
      <c r="BF3" s="24"/>
    </row>
    <row r="4" spans="1:58" ht="30" customHeight="1" x14ac:dyDescent="0.35">
      <c r="A4" s="18" t="s">
        <v>482</v>
      </c>
      <c r="B4" s="18" t="s">
        <v>468</v>
      </c>
      <c r="C4" s="19" t="s">
        <v>480</v>
      </c>
      <c r="E4" s="11" t="s">
        <v>15</v>
      </c>
      <c r="F4" s="12" t="s">
        <v>16</v>
      </c>
    </row>
    <row r="5" spans="1:58" ht="18" customHeight="1" x14ac:dyDescent="0.3">
      <c r="A5" s="7"/>
      <c r="B5" s="7"/>
      <c r="C5" s="6"/>
      <c r="E5" s="16" t="s">
        <v>466</v>
      </c>
      <c r="F5" s="14">
        <f>SUMIF($B$5:$B$53,"Instruction: Salary (Cert./Non Cert.)", $C$5:$C$53)</f>
        <v>0</v>
      </c>
    </row>
    <row r="6" spans="1:58" ht="14.4" customHeight="1" x14ac:dyDescent="0.3">
      <c r="A6" s="5"/>
      <c r="B6" s="5"/>
      <c r="C6" s="6"/>
      <c r="E6" s="16" t="s">
        <v>467</v>
      </c>
      <c r="F6" s="14">
        <f>SUMIF($B$5:$B$53,"Instruction: Benefits (Cert./Non Cert.)", $C$5:$C$53)</f>
        <v>0</v>
      </c>
    </row>
    <row r="7" spans="1:58" ht="14.4" customHeight="1" x14ac:dyDescent="0.3">
      <c r="A7" s="5"/>
      <c r="B7" s="5"/>
      <c r="C7" s="6"/>
      <c r="E7" s="15" t="s">
        <v>468</v>
      </c>
      <c r="F7" s="14">
        <v>0</v>
      </c>
    </row>
    <row r="8" spans="1:58" ht="14.4" customHeight="1" x14ac:dyDescent="0.3">
      <c r="A8" s="5"/>
      <c r="B8" s="5"/>
      <c r="C8" s="6"/>
      <c r="E8" s="15" t="s">
        <v>469</v>
      </c>
      <c r="F8" s="14">
        <v>0</v>
      </c>
    </row>
    <row r="9" spans="1:58" ht="14.4" customHeight="1" x14ac:dyDescent="0.3">
      <c r="A9" s="5"/>
      <c r="B9" s="5"/>
      <c r="C9" s="6"/>
      <c r="E9" s="15" t="s">
        <v>470</v>
      </c>
      <c r="F9" s="51">
        <f>SUMIF($B$5:$B$53,"Support Services (Student): Salary (Cert./Non Cert.)", $C$5:$C$53)</f>
        <v>0</v>
      </c>
    </row>
    <row r="10" spans="1:58" ht="14.4" customHeight="1" x14ac:dyDescent="0.3">
      <c r="A10" s="5"/>
      <c r="B10" s="5"/>
      <c r="C10" s="6"/>
      <c r="E10" s="15" t="s">
        <v>471</v>
      </c>
      <c r="F10" s="14">
        <v>0</v>
      </c>
    </row>
    <row r="11" spans="1:58" ht="14.4" customHeight="1" x14ac:dyDescent="0.3">
      <c r="A11" s="5"/>
      <c r="B11" s="5"/>
      <c r="C11" s="6"/>
      <c r="E11" s="15" t="s">
        <v>472</v>
      </c>
      <c r="F11" s="14">
        <v>0</v>
      </c>
    </row>
    <row r="12" spans="1:58" ht="14.4" customHeight="1" x14ac:dyDescent="0.3">
      <c r="A12" s="5"/>
      <c r="B12" s="5"/>
      <c r="C12" s="6"/>
      <c r="E12" s="44" t="s">
        <v>473</v>
      </c>
      <c r="F12" s="14">
        <f>SUMIF($B$5:$B$53,"Support Services (Student): Benefits (Cert./Non Cert.)", $C$5:$C$53)</f>
        <v>0</v>
      </c>
    </row>
    <row r="13" spans="1:58" ht="14.4" customHeight="1" x14ac:dyDescent="0.3">
      <c r="A13" s="5"/>
      <c r="B13" s="5"/>
      <c r="C13" s="6"/>
      <c r="E13" s="44" t="s">
        <v>474</v>
      </c>
      <c r="F13" s="14">
        <f>SUMIF($B$5:$B$53,"Support Services (Student): Professional Services", $C$5:$C$53)</f>
        <v>0</v>
      </c>
    </row>
    <row r="14" spans="1:58" ht="14.4" customHeight="1" x14ac:dyDescent="0.3">
      <c r="A14" s="5"/>
      <c r="B14" s="5"/>
      <c r="C14" s="6"/>
      <c r="E14" s="44" t="s">
        <v>475</v>
      </c>
      <c r="F14" s="14">
        <f>SUMIF($B$5:$B$53,"Improvement of Instruction: Professional Services", $C$5:$C$53)</f>
        <v>0</v>
      </c>
    </row>
    <row r="15" spans="1:58" x14ac:dyDescent="0.3">
      <c r="A15" s="5"/>
      <c r="B15" s="5"/>
      <c r="C15" s="6"/>
      <c r="E15" s="40"/>
      <c r="F15" s="43"/>
    </row>
    <row r="16" spans="1:58" x14ac:dyDescent="0.3">
      <c r="A16" s="5"/>
      <c r="B16" s="5"/>
      <c r="C16" s="6"/>
      <c r="E16" s="40"/>
      <c r="F16" s="43"/>
    </row>
    <row r="17" spans="1:6" x14ac:dyDescent="0.3">
      <c r="A17" s="5"/>
      <c r="B17" s="5"/>
      <c r="C17" s="6"/>
      <c r="E17" s="40"/>
      <c r="F17" s="43"/>
    </row>
    <row r="18" spans="1:6" x14ac:dyDescent="0.3">
      <c r="A18" s="5"/>
      <c r="B18" s="5"/>
      <c r="C18" s="6"/>
      <c r="E18" s="40"/>
      <c r="F18" s="43"/>
    </row>
    <row r="19" spans="1:6" x14ac:dyDescent="0.3">
      <c r="A19" s="5"/>
      <c r="B19" s="5"/>
      <c r="C19" s="6"/>
      <c r="E19" s="13"/>
      <c r="F19" s="14"/>
    </row>
    <row r="20" spans="1:6" x14ac:dyDescent="0.3">
      <c r="A20" s="5"/>
      <c r="B20" s="5"/>
      <c r="C20" s="6"/>
      <c r="E20" s="13"/>
      <c r="F20" s="43"/>
    </row>
    <row r="21" spans="1:6" x14ac:dyDescent="0.3">
      <c r="A21" s="5"/>
      <c r="B21" s="5"/>
      <c r="C21" s="6"/>
      <c r="E21" s="15"/>
      <c r="F21" s="14"/>
    </row>
    <row r="22" spans="1:6" x14ac:dyDescent="0.3">
      <c r="A22" s="5"/>
      <c r="B22" s="5"/>
      <c r="C22" s="6"/>
      <c r="E22" s="15"/>
      <c r="F22" s="43"/>
    </row>
    <row r="23" spans="1:6" x14ac:dyDescent="0.3">
      <c r="A23" s="5"/>
      <c r="B23" s="5"/>
      <c r="C23" s="6"/>
      <c r="E23" s="15"/>
      <c r="F23" s="14"/>
    </row>
    <row r="24" spans="1:6" x14ac:dyDescent="0.3">
      <c r="A24" s="5"/>
      <c r="B24" s="5"/>
      <c r="C24" s="6"/>
      <c r="E24" s="15"/>
      <c r="F24" s="14"/>
    </row>
    <row r="25" spans="1:6" x14ac:dyDescent="0.3">
      <c r="A25" s="5"/>
      <c r="B25" s="5"/>
      <c r="C25" s="6"/>
      <c r="E25" s="15"/>
      <c r="F25" s="43"/>
    </row>
    <row r="26" spans="1:6" x14ac:dyDescent="0.3">
      <c r="A26" s="5"/>
      <c r="B26" s="5"/>
      <c r="C26" s="6"/>
      <c r="E26" s="13"/>
      <c r="F26" s="14"/>
    </row>
    <row r="27" spans="1:6" x14ac:dyDescent="0.3">
      <c r="A27" s="5"/>
      <c r="B27" s="5"/>
      <c r="C27" s="6"/>
      <c r="E27" s="13"/>
      <c r="F27" s="14"/>
    </row>
    <row r="28" spans="1:6" x14ac:dyDescent="0.3">
      <c r="A28" s="5"/>
      <c r="B28" s="5"/>
      <c r="C28" s="6"/>
      <c r="E28" s="15"/>
      <c r="F28" s="14"/>
    </row>
    <row r="29" spans="1:6" x14ac:dyDescent="0.3">
      <c r="A29" s="5"/>
      <c r="B29" s="5"/>
      <c r="C29" s="6"/>
      <c r="E29" s="15"/>
      <c r="F29" s="43"/>
    </row>
    <row r="30" spans="1:6" x14ac:dyDescent="0.3">
      <c r="A30" s="5"/>
      <c r="B30" s="5"/>
      <c r="C30" s="6"/>
      <c r="E30" s="15"/>
      <c r="F30" s="14"/>
    </row>
    <row r="31" spans="1:6" x14ac:dyDescent="0.3">
      <c r="A31" s="5"/>
      <c r="B31" s="5"/>
      <c r="C31" s="6"/>
      <c r="E31" s="15"/>
      <c r="F31" s="14"/>
    </row>
    <row r="32" spans="1:6" x14ac:dyDescent="0.3">
      <c r="A32" s="5"/>
      <c r="B32" s="5"/>
      <c r="C32" s="6"/>
      <c r="E32" s="15"/>
      <c r="F32" s="43"/>
    </row>
    <row r="33" spans="1:6" x14ac:dyDescent="0.3">
      <c r="A33" s="5"/>
      <c r="B33" s="5"/>
      <c r="C33" s="6"/>
      <c r="E33" s="13"/>
      <c r="F33" s="14"/>
    </row>
    <row r="34" spans="1:6" x14ac:dyDescent="0.3">
      <c r="A34" s="5"/>
      <c r="B34" s="5"/>
      <c r="C34" s="6"/>
      <c r="E34" s="13"/>
      <c r="F34" s="14"/>
    </row>
    <row r="35" spans="1:6" x14ac:dyDescent="0.3">
      <c r="A35" s="5"/>
      <c r="B35" s="5"/>
      <c r="C35" s="6"/>
      <c r="E35" s="15"/>
      <c r="F35" s="43"/>
    </row>
    <row r="36" spans="1:6" x14ac:dyDescent="0.3">
      <c r="A36" s="5"/>
      <c r="B36" s="5"/>
      <c r="C36" s="6"/>
      <c r="E36" s="15"/>
      <c r="F36" s="43"/>
    </row>
    <row r="37" spans="1:6" x14ac:dyDescent="0.3">
      <c r="A37" s="5"/>
      <c r="B37" s="5"/>
      <c r="C37" s="6"/>
      <c r="E37" s="15"/>
      <c r="F37" s="43"/>
    </row>
    <row r="38" spans="1:6" x14ac:dyDescent="0.3">
      <c r="A38" s="5"/>
      <c r="B38" s="5"/>
      <c r="C38" s="6"/>
      <c r="E38" s="15"/>
      <c r="F38" s="43"/>
    </row>
    <row r="39" spans="1:6" ht="15" customHeight="1" x14ac:dyDescent="0.3">
      <c r="A39" s="5"/>
      <c r="B39" s="5"/>
      <c r="C39" s="6"/>
      <c r="E39" s="15"/>
      <c r="F39" s="43"/>
    </row>
    <row r="40" spans="1:6" x14ac:dyDescent="0.3">
      <c r="A40" s="5"/>
      <c r="B40" s="5"/>
      <c r="C40" s="6"/>
      <c r="E40" s="13"/>
      <c r="F40" s="14"/>
    </row>
    <row r="41" spans="1:6" x14ac:dyDescent="0.3">
      <c r="A41" s="5"/>
      <c r="B41" s="5"/>
      <c r="C41" s="6"/>
      <c r="E41" s="13"/>
      <c r="F41" s="14"/>
    </row>
    <row r="42" spans="1:6" x14ac:dyDescent="0.3">
      <c r="A42" s="5"/>
      <c r="B42" s="5"/>
      <c r="C42" s="6"/>
      <c r="E42" s="15"/>
      <c r="F42" s="43"/>
    </row>
    <row r="43" spans="1:6" x14ac:dyDescent="0.3">
      <c r="A43" s="5"/>
      <c r="B43" s="5"/>
      <c r="C43" s="6"/>
      <c r="E43" s="15"/>
      <c r="F43" s="43"/>
    </row>
    <row r="44" spans="1:6" x14ac:dyDescent="0.3">
      <c r="A44" s="5"/>
      <c r="B44" s="5"/>
      <c r="C44" s="6"/>
      <c r="E44" s="15"/>
      <c r="F44" s="14"/>
    </row>
    <row r="45" spans="1:6" x14ac:dyDescent="0.3">
      <c r="A45" s="5"/>
      <c r="B45" s="5"/>
      <c r="C45" s="6"/>
      <c r="E45" s="40"/>
      <c r="F45" s="43"/>
    </row>
    <row r="46" spans="1:6" x14ac:dyDescent="0.3">
      <c r="A46" s="5"/>
      <c r="B46" s="5"/>
      <c r="C46" s="6"/>
      <c r="E46" s="15"/>
      <c r="F46" s="43"/>
    </row>
    <row r="47" spans="1:6" ht="15" customHeight="1" x14ac:dyDescent="0.3">
      <c r="A47" s="5"/>
      <c r="B47" s="5"/>
      <c r="C47" s="6"/>
      <c r="E47" s="42"/>
      <c r="F47" s="14"/>
    </row>
    <row r="48" spans="1:6" x14ac:dyDescent="0.3">
      <c r="A48" s="5"/>
      <c r="B48" s="5"/>
      <c r="C48" s="6"/>
      <c r="E48" s="13"/>
      <c r="F48" s="14"/>
    </row>
    <row r="49" spans="1:6" x14ac:dyDescent="0.3">
      <c r="A49" s="5"/>
      <c r="B49" s="5"/>
      <c r="C49" s="6"/>
      <c r="E49" s="15"/>
      <c r="F49" s="14"/>
    </row>
    <row r="50" spans="1:6" x14ac:dyDescent="0.3">
      <c r="A50" s="5"/>
      <c r="B50" s="5"/>
      <c r="C50" s="6"/>
      <c r="E50" s="15"/>
      <c r="F50" s="43"/>
    </row>
    <row r="51" spans="1:6" x14ac:dyDescent="0.3">
      <c r="A51" s="5"/>
      <c r="B51" s="5"/>
      <c r="C51" s="6"/>
      <c r="E51" s="15"/>
      <c r="F51" s="14"/>
    </row>
    <row r="52" spans="1:6" x14ac:dyDescent="0.3">
      <c r="A52" s="5"/>
      <c r="B52" s="5"/>
      <c r="C52" s="6"/>
      <c r="E52" s="15"/>
      <c r="F52" s="14"/>
    </row>
    <row r="53" spans="1:6" x14ac:dyDescent="0.3">
      <c r="A53" s="5"/>
      <c r="B53" s="5"/>
      <c r="C53" s="6"/>
      <c r="E53" s="15"/>
      <c r="F53" s="43"/>
    </row>
    <row r="54" spans="1:6" ht="18" x14ac:dyDescent="0.35">
      <c r="A54" s="131" t="s">
        <v>438</v>
      </c>
      <c r="B54" s="131"/>
      <c r="C54" s="26">
        <f>C53+C52+C51+C50+C49+C48+C47+C46+C45+C44+C43+C42+C41+C40+C39+C38+C37+C36+C35+C34+C33+C32+C31+C30+C29+C28+C27+C26+C25+C24+C23+C22+C21+C20+C19+C18+C17+C16+C15+C14+C13+C12+C11+C10+C9+C8+C7+C6+C5</f>
        <v>0</v>
      </c>
      <c r="E54" s="25" t="s">
        <v>437</v>
      </c>
      <c r="F54" s="41">
        <f>SUM(F5:F53)</f>
        <v>0</v>
      </c>
    </row>
    <row r="55" spans="1:6" ht="18" x14ac:dyDescent="0.35">
      <c r="A55" s="32"/>
      <c r="B55" s="32"/>
      <c r="C55" s="33"/>
      <c r="E55" s="35"/>
      <c r="F55" s="34"/>
    </row>
    <row r="56" spans="1:6" ht="21" x14ac:dyDescent="0.4">
      <c r="A56" s="132" t="s">
        <v>429</v>
      </c>
      <c r="B56" s="133"/>
      <c r="C56" s="133"/>
      <c r="D56" s="133"/>
      <c r="E56" s="133"/>
      <c r="F56" s="134"/>
    </row>
    <row r="57" spans="1:6" ht="34.5" customHeight="1" x14ac:dyDescent="0.3">
      <c r="A57" s="118" t="s">
        <v>483</v>
      </c>
      <c r="B57" s="119"/>
      <c r="C57" s="119"/>
      <c r="D57" s="119"/>
      <c r="E57" s="119"/>
      <c r="F57" s="120"/>
    </row>
    <row r="58" spans="1:6" x14ac:dyDescent="0.3">
      <c r="A58" s="89" t="s">
        <v>427</v>
      </c>
      <c r="B58" s="121"/>
      <c r="C58" s="122"/>
      <c r="D58" s="122"/>
      <c r="E58" s="122"/>
      <c r="F58" s="123"/>
    </row>
    <row r="59" spans="1:6" x14ac:dyDescent="0.3">
      <c r="A59" s="90"/>
      <c r="B59" s="124"/>
      <c r="C59" s="125"/>
      <c r="D59" s="125"/>
      <c r="E59" s="125"/>
      <c r="F59" s="126"/>
    </row>
    <row r="60" spans="1:6" x14ac:dyDescent="0.3">
      <c r="A60" s="90"/>
      <c r="B60" s="124"/>
      <c r="C60" s="125"/>
      <c r="D60" s="125"/>
      <c r="E60" s="125"/>
      <c r="F60" s="126"/>
    </row>
    <row r="61" spans="1:6" x14ac:dyDescent="0.3">
      <c r="A61" s="90"/>
      <c r="B61" s="124"/>
      <c r="C61" s="125"/>
      <c r="D61" s="125"/>
      <c r="E61" s="125"/>
      <c r="F61" s="126"/>
    </row>
    <row r="62" spans="1:6" x14ac:dyDescent="0.3">
      <c r="A62" s="91"/>
      <c r="B62" s="127"/>
      <c r="C62" s="128"/>
      <c r="D62" s="128"/>
      <c r="E62" s="128"/>
      <c r="F62" s="129"/>
    </row>
    <row r="63" spans="1:6" x14ac:dyDescent="0.3">
      <c r="A63" s="89" t="s">
        <v>9</v>
      </c>
      <c r="B63" s="103"/>
      <c r="C63" s="104"/>
      <c r="D63" s="104"/>
      <c r="E63" s="104"/>
      <c r="F63" s="105"/>
    </row>
    <row r="64" spans="1:6" x14ac:dyDescent="0.3">
      <c r="A64" s="90"/>
      <c r="B64" s="106"/>
      <c r="C64" s="107"/>
      <c r="D64" s="107"/>
      <c r="E64" s="107"/>
      <c r="F64" s="108"/>
    </row>
    <row r="65" spans="1:6" x14ac:dyDescent="0.3">
      <c r="A65" s="90"/>
      <c r="B65" s="106"/>
      <c r="C65" s="107"/>
      <c r="D65" s="107"/>
      <c r="E65" s="107"/>
      <c r="F65" s="108"/>
    </row>
    <row r="66" spans="1:6" x14ac:dyDescent="0.3">
      <c r="A66" s="90"/>
      <c r="B66" s="106"/>
      <c r="C66" s="107"/>
      <c r="D66" s="107"/>
      <c r="E66" s="107"/>
      <c r="F66" s="108"/>
    </row>
    <row r="67" spans="1:6" x14ac:dyDescent="0.3">
      <c r="A67" s="91"/>
      <c r="B67" s="109"/>
      <c r="C67" s="110"/>
      <c r="D67" s="110"/>
      <c r="E67" s="110"/>
      <c r="F67" s="111"/>
    </row>
    <row r="68" spans="1:6" x14ac:dyDescent="0.3">
      <c r="A68" s="89" t="s">
        <v>426</v>
      </c>
      <c r="B68" s="103"/>
      <c r="C68" s="104"/>
      <c r="D68" s="104"/>
      <c r="E68" s="104"/>
      <c r="F68" s="105"/>
    </row>
    <row r="69" spans="1:6" x14ac:dyDescent="0.3">
      <c r="A69" s="90"/>
      <c r="B69" s="106"/>
      <c r="C69" s="107"/>
      <c r="D69" s="107"/>
      <c r="E69" s="107"/>
      <c r="F69" s="108"/>
    </row>
    <row r="70" spans="1:6" x14ac:dyDescent="0.3">
      <c r="A70" s="90"/>
      <c r="B70" s="106"/>
      <c r="C70" s="107"/>
      <c r="D70" s="107"/>
      <c r="E70" s="107"/>
      <c r="F70" s="108"/>
    </row>
    <row r="71" spans="1:6" ht="14.25" customHeight="1" x14ac:dyDescent="0.3">
      <c r="A71" s="90"/>
      <c r="B71" s="106"/>
      <c r="C71" s="107"/>
      <c r="D71" s="107"/>
      <c r="E71" s="107"/>
      <c r="F71" s="108"/>
    </row>
    <row r="72" spans="1:6" x14ac:dyDescent="0.3">
      <c r="A72" s="91"/>
      <c r="B72" s="109"/>
      <c r="C72" s="110"/>
      <c r="D72" s="110"/>
      <c r="E72" s="110"/>
      <c r="F72" s="111"/>
    </row>
    <row r="73" spans="1:6" x14ac:dyDescent="0.3">
      <c r="A73" s="89" t="s">
        <v>12</v>
      </c>
      <c r="B73" s="103"/>
      <c r="C73" s="104"/>
      <c r="D73" s="104"/>
      <c r="E73" s="104"/>
      <c r="F73" s="105"/>
    </row>
    <row r="74" spans="1:6" x14ac:dyDescent="0.3">
      <c r="A74" s="90"/>
      <c r="B74" s="106"/>
      <c r="C74" s="107"/>
      <c r="D74" s="107"/>
      <c r="E74" s="107"/>
      <c r="F74" s="108"/>
    </row>
    <row r="75" spans="1:6" x14ac:dyDescent="0.3">
      <c r="A75" s="90"/>
      <c r="B75" s="106"/>
      <c r="C75" s="107"/>
      <c r="D75" s="107"/>
      <c r="E75" s="107"/>
      <c r="F75" s="108"/>
    </row>
    <row r="76" spans="1:6" x14ac:dyDescent="0.3">
      <c r="A76" s="90"/>
      <c r="B76" s="106"/>
      <c r="C76" s="107"/>
      <c r="D76" s="107"/>
      <c r="E76" s="107"/>
      <c r="F76" s="108"/>
    </row>
    <row r="77" spans="1:6" x14ac:dyDescent="0.3">
      <c r="A77" s="91"/>
      <c r="B77" s="109"/>
      <c r="C77" s="110"/>
      <c r="D77" s="110"/>
      <c r="E77" s="110"/>
      <c r="F77" s="111"/>
    </row>
    <row r="78" spans="1:6" x14ac:dyDescent="0.3">
      <c r="A78" s="89" t="s">
        <v>10</v>
      </c>
      <c r="B78" s="94"/>
      <c r="C78" s="95"/>
      <c r="D78" s="95"/>
      <c r="E78" s="95"/>
      <c r="F78" s="96"/>
    </row>
    <row r="79" spans="1:6" x14ac:dyDescent="0.3">
      <c r="A79" s="90"/>
      <c r="B79" s="97"/>
      <c r="C79" s="98"/>
      <c r="D79" s="98"/>
      <c r="E79" s="98"/>
      <c r="F79" s="99"/>
    </row>
    <row r="80" spans="1:6" x14ac:dyDescent="0.3">
      <c r="A80" s="90"/>
      <c r="B80" s="97"/>
      <c r="C80" s="98"/>
      <c r="D80" s="98"/>
      <c r="E80" s="98"/>
      <c r="F80" s="99"/>
    </row>
    <row r="81" spans="1:6" x14ac:dyDescent="0.3">
      <c r="A81" s="90"/>
      <c r="B81" s="97"/>
      <c r="C81" s="98"/>
      <c r="D81" s="98"/>
      <c r="E81" s="98"/>
      <c r="F81" s="99"/>
    </row>
    <row r="82" spans="1:6" x14ac:dyDescent="0.3">
      <c r="A82" s="91"/>
      <c r="B82" s="100"/>
      <c r="C82" s="101"/>
      <c r="D82" s="101"/>
      <c r="E82" s="101"/>
      <c r="F82" s="102"/>
    </row>
    <row r="83" spans="1:6" ht="9" customHeight="1" x14ac:dyDescent="0.3">
      <c r="A83" s="36"/>
      <c r="B83" s="37"/>
      <c r="C83" s="37"/>
      <c r="D83" s="37"/>
      <c r="E83" s="37"/>
      <c r="F83" s="38"/>
    </row>
    <row r="84" spans="1:6" ht="21" x14ac:dyDescent="0.3">
      <c r="A84" s="92" t="s">
        <v>428</v>
      </c>
      <c r="B84" s="93"/>
      <c r="C84" s="93"/>
      <c r="D84" s="93"/>
      <c r="E84" s="93"/>
      <c r="F84" s="93"/>
    </row>
    <row r="85" spans="1:6" ht="28.8" x14ac:dyDescent="0.3">
      <c r="A85" s="9" t="s">
        <v>430</v>
      </c>
      <c r="B85" s="9" t="s">
        <v>439</v>
      </c>
      <c r="C85" s="9" t="s">
        <v>444</v>
      </c>
      <c r="D85" s="9" t="s">
        <v>440</v>
      </c>
      <c r="E85" s="9" t="s">
        <v>13</v>
      </c>
      <c r="F85" s="9" t="s">
        <v>442</v>
      </c>
    </row>
    <row r="86" spans="1:6" x14ac:dyDescent="0.3">
      <c r="A86" s="47" t="s">
        <v>451</v>
      </c>
      <c r="B86" s="47" t="s">
        <v>447</v>
      </c>
      <c r="C86" s="47" t="s">
        <v>448</v>
      </c>
      <c r="D86" s="47" t="s">
        <v>452</v>
      </c>
      <c r="E86" s="47" t="s">
        <v>449</v>
      </c>
      <c r="F86" s="47" t="s">
        <v>450</v>
      </c>
    </row>
    <row r="87" spans="1:6" x14ac:dyDescent="0.3">
      <c r="A87" s="47"/>
      <c r="B87" s="47"/>
      <c r="C87" s="47"/>
      <c r="D87" s="47"/>
      <c r="E87" s="47"/>
      <c r="F87" s="47"/>
    </row>
    <row r="88" spans="1:6" x14ac:dyDescent="0.3">
      <c r="A88" s="10"/>
      <c r="B88" s="10"/>
      <c r="C88" s="10"/>
      <c r="D88" s="10"/>
      <c r="E88" s="10"/>
      <c r="F88" s="10"/>
    </row>
    <row r="89" spans="1:6" x14ac:dyDescent="0.3">
      <c r="A89" s="10"/>
      <c r="B89" s="10"/>
      <c r="C89" s="10"/>
      <c r="D89" s="10"/>
      <c r="E89" s="10"/>
      <c r="F89" s="10"/>
    </row>
    <row r="90" spans="1:6" x14ac:dyDescent="0.3">
      <c r="A90" s="10"/>
      <c r="B90" s="10"/>
      <c r="C90" s="10"/>
      <c r="D90" s="10"/>
      <c r="E90" s="10"/>
      <c r="F90" s="10"/>
    </row>
    <row r="91" spans="1:6" x14ac:dyDescent="0.3">
      <c r="A91" s="10"/>
      <c r="B91" s="10"/>
      <c r="C91" s="10"/>
      <c r="D91" s="10"/>
      <c r="E91" s="10"/>
      <c r="F91" s="10"/>
    </row>
    <row r="92" spans="1:6" x14ac:dyDescent="0.3">
      <c r="A92" s="10"/>
      <c r="B92" s="10"/>
      <c r="C92" s="10"/>
      <c r="D92" s="10"/>
      <c r="E92" s="10"/>
      <c r="F92" s="10"/>
    </row>
    <row r="93" spans="1:6" x14ac:dyDescent="0.3">
      <c r="A93" s="10"/>
      <c r="B93" s="10"/>
      <c r="C93" s="10"/>
      <c r="D93" s="10"/>
      <c r="E93" s="10"/>
      <c r="F93" s="10"/>
    </row>
    <row r="94" spans="1:6" x14ac:dyDescent="0.3">
      <c r="A94" s="10"/>
      <c r="B94" s="10"/>
      <c r="C94" s="10"/>
      <c r="D94" s="10"/>
      <c r="E94" s="10"/>
      <c r="F94" s="10"/>
    </row>
    <row r="95" spans="1:6" x14ac:dyDescent="0.3">
      <c r="A95" s="10"/>
      <c r="B95" s="10"/>
      <c r="C95" s="10"/>
      <c r="D95" s="10"/>
      <c r="E95" s="10"/>
      <c r="F95" s="10"/>
    </row>
    <row r="96" spans="1:6" x14ac:dyDescent="0.3">
      <c r="A96" s="10"/>
      <c r="B96" s="10"/>
      <c r="C96" s="10"/>
      <c r="D96" s="10"/>
      <c r="E96" s="10"/>
      <c r="F96" s="10"/>
    </row>
    <row r="97" spans="1:6" x14ac:dyDescent="0.3">
      <c r="A97" s="10"/>
      <c r="B97" s="10"/>
      <c r="C97" s="10"/>
      <c r="D97" s="10"/>
      <c r="E97" s="10"/>
      <c r="F97" s="10"/>
    </row>
    <row r="98" spans="1:6" x14ac:dyDescent="0.3">
      <c r="A98" s="10"/>
      <c r="B98" s="10"/>
      <c r="C98" s="10"/>
      <c r="D98" s="10"/>
      <c r="E98" s="10"/>
      <c r="F98" s="10"/>
    </row>
    <row r="99" spans="1:6" x14ac:dyDescent="0.3">
      <c r="A99" s="10"/>
      <c r="B99" s="10"/>
      <c r="C99" s="10"/>
      <c r="D99" s="10"/>
      <c r="E99" s="10"/>
      <c r="F99" s="10"/>
    </row>
    <row r="100" spans="1:6" x14ac:dyDescent="0.3">
      <c r="A100" s="10"/>
      <c r="B100" s="10"/>
      <c r="C100" s="10"/>
      <c r="D100" s="10"/>
      <c r="E100" s="10"/>
      <c r="F100" s="10"/>
    </row>
    <row r="101" spans="1:6" x14ac:dyDescent="0.3">
      <c r="A101" s="10"/>
      <c r="B101" s="10"/>
      <c r="C101" s="10"/>
      <c r="D101" s="10"/>
      <c r="E101" s="10"/>
      <c r="F101" s="10"/>
    </row>
    <row r="102" spans="1:6" x14ac:dyDescent="0.3">
      <c r="A102" s="10"/>
      <c r="B102" s="10"/>
      <c r="C102" s="10"/>
      <c r="D102" s="10"/>
      <c r="E102" s="10"/>
      <c r="F102" s="10"/>
    </row>
    <row r="103" spans="1:6" x14ac:dyDescent="0.3">
      <c r="A103" s="10"/>
      <c r="B103" s="10"/>
      <c r="C103" s="10"/>
      <c r="D103" s="10"/>
      <c r="E103" s="10"/>
      <c r="F103" s="10"/>
    </row>
    <row r="104" spans="1:6" x14ac:dyDescent="0.3">
      <c r="A104" s="10"/>
      <c r="B104" s="10"/>
      <c r="C104" s="10"/>
      <c r="D104" s="10"/>
      <c r="E104" s="10"/>
      <c r="F104" s="10"/>
    </row>
    <row r="105" spans="1:6" x14ac:dyDescent="0.3">
      <c r="A105" s="10"/>
      <c r="B105" s="10"/>
      <c r="C105" s="10"/>
      <c r="D105" s="10"/>
      <c r="E105" s="10"/>
      <c r="F105" s="10"/>
    </row>
    <row r="106" spans="1:6" x14ac:dyDescent="0.3">
      <c r="A106" s="10"/>
      <c r="B106" s="10"/>
      <c r="C106" s="10"/>
      <c r="D106" s="10"/>
      <c r="E106" s="10"/>
      <c r="F106" s="10"/>
    </row>
    <row r="107" spans="1:6" x14ac:dyDescent="0.3">
      <c r="A107" s="10"/>
      <c r="B107" s="10"/>
      <c r="C107" s="10"/>
      <c r="D107" s="10"/>
      <c r="E107" s="10"/>
      <c r="F107" s="10"/>
    </row>
  </sheetData>
  <sheetProtection formatCells="0" formatColumns="0" formatRows="0" insertRows="0" insertHyperlinks="0" selectLockedCells="1"/>
  <mergeCells count="17">
    <mergeCell ref="A1:F1"/>
    <mergeCell ref="E2:F3"/>
    <mergeCell ref="A57:F57"/>
    <mergeCell ref="B58:F62"/>
    <mergeCell ref="B63:F67"/>
    <mergeCell ref="A2:C2"/>
    <mergeCell ref="A54:B54"/>
    <mergeCell ref="A56:F56"/>
    <mergeCell ref="A63:A67"/>
    <mergeCell ref="A68:A72"/>
    <mergeCell ref="A84:F84"/>
    <mergeCell ref="A58:A62"/>
    <mergeCell ref="B78:F82"/>
    <mergeCell ref="B68:F72"/>
    <mergeCell ref="B73:F77"/>
    <mergeCell ref="A78:A82"/>
    <mergeCell ref="A73:A77"/>
  </mergeCells>
  <conditionalFormatting sqref="E5:F53">
    <cfRule type="expression" dxfId="12" priority="12">
      <formula>MOD(ROW(),2)=0</formula>
    </cfRule>
  </conditionalFormatting>
  <conditionalFormatting sqref="C54:C55">
    <cfRule type="cellIs" dxfId="11" priority="1" operator="lessThan">
      <formula>#REF!</formula>
    </cfRule>
    <cfRule type="cellIs" dxfId="10" priority="3" operator="greaterThan">
      <formula>#REF!</formula>
    </cfRule>
    <cfRule type="cellIs" dxfId="9" priority="4" operator="equal">
      <formula>#REF!</formula>
    </cfRule>
  </conditionalFormatting>
  <dataValidations count="1">
    <dataValidation type="list" allowBlank="1" showInputMessage="1" showErrorMessage="1" promptTitle="Select Budget Category" sqref="B4:B53" xr:uid="{00000000-0002-0000-0200-000000000000}">
      <formula1>$E$5:$E$53</formula1>
    </dataValidation>
  </dataValidations>
  <pageMargins left="0.7" right="0.7" top="0.75" bottom="0.75" header="0.3" footer="0.3"/>
  <pageSetup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CORP LIST</vt:lpstr>
      <vt:lpstr>Summary</vt:lpstr>
      <vt:lpstr>Details</vt:lpstr>
      <vt:lpstr>BudgetCategory</vt:lpstr>
      <vt:lpstr>CORP</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Maggie Rowlands</dc:creator>
  <cp:lastModifiedBy>Chiki, Frank</cp:lastModifiedBy>
  <dcterms:created xsi:type="dcterms:W3CDTF">2017-07-05T20:31:33Z</dcterms:created>
  <dcterms:modified xsi:type="dcterms:W3CDTF">2021-10-15T18:50:01Z</dcterms:modified>
</cp:coreProperties>
</file>