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Z:\GRANTS\2024 ALL\2024 IRA Grant (Second round)\Grant documents\Forms &amp; Instructions\"/>
    </mc:Choice>
  </mc:AlternateContent>
  <xr:revisionPtr revIDLastSave="0" documentId="8_{67FC6101-7F48-49C8-8745-B17472B228C6}" xr6:coauthVersionLast="47" xr6:coauthVersionMax="47" xr10:uidLastSave="{00000000-0000-0000-0000-000000000000}"/>
  <bookViews>
    <workbookView xWindow="-28920" yWindow="-120" windowWidth="29040" windowHeight="15840" activeTab="1" xr2:uid="{85CB049E-0016-41D6-8205-D4403D45ACD9}"/>
  </bookViews>
  <sheets>
    <sheet name="Reimb Req Example" sheetId="1" r:id="rId1"/>
    <sheet name="Reimb Req Form Fill-in" sheetId="2" r:id="rId2"/>
    <sheet name="Reimb Req Form Blank" sheetId="3" r:id="rId3"/>
  </sheets>
  <definedNames>
    <definedName name="_xlnm.Print_Area" localSheetId="0">'Reimb Req Example'!$A$1:$F$31</definedName>
    <definedName name="_xlnm.Print_Area" localSheetId="2">'Reimb Req Form Blank'!$A$1:$F$24</definedName>
    <definedName name="_xlnm.Print_Area" localSheetId="1">'Reimb Req Form Fill-in'!$A$1:$F$31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2" l="1"/>
  <c r="E26" i="2"/>
  <c r="B28" i="2"/>
  <c r="E29" i="2"/>
  <c r="E28" i="2"/>
  <c r="E27" i="2"/>
  <c r="F6" i="2"/>
  <c r="F16" i="2"/>
  <c r="F17" i="2"/>
  <c r="F18" i="2"/>
  <c r="F19" i="2"/>
  <c r="F20" i="2"/>
  <c r="F21" i="2"/>
  <c r="F22" i="2"/>
  <c r="F23" i="2"/>
  <c r="F24" i="2"/>
  <c r="F25" i="2"/>
  <c r="F26" i="2"/>
  <c r="D26" i="2"/>
  <c r="C26" i="2"/>
  <c r="B26" i="1"/>
  <c r="E7" i="1"/>
  <c r="E26" i="1"/>
  <c r="E28" i="1"/>
  <c r="B28" i="1"/>
  <c r="E29" i="1"/>
  <c r="C26" i="1"/>
  <c r="D6" i="1"/>
  <c r="D8" i="1"/>
  <c r="D26" i="1"/>
  <c r="B29" i="1"/>
  <c r="E27" i="1"/>
  <c r="B27" i="1"/>
  <c r="F6" i="1"/>
  <c r="F7" i="1"/>
  <c r="F8" i="1"/>
  <c r="F9" i="1"/>
  <c r="F10" i="1"/>
  <c r="F11" i="1"/>
  <c r="F12" i="1"/>
  <c r="F13" i="1"/>
  <c r="F14" i="1"/>
  <c r="F15" i="1"/>
  <c r="F16" i="1"/>
  <c r="F17" i="1"/>
  <c r="F18" i="1"/>
  <c r="F19" i="1"/>
  <c r="F20" i="1"/>
  <c r="F21" i="1"/>
  <c r="F22" i="1"/>
  <c r="F23" i="1"/>
  <c r="F24" i="1"/>
  <c r="F25" i="1"/>
  <c r="F26" i="1"/>
</calcChain>
</file>

<file path=xl/sharedStrings.xml><?xml version="1.0" encoding="utf-8"?>
<sst xmlns="http://schemas.openxmlformats.org/spreadsheetml/2006/main" count="55" uniqueCount="38">
  <si>
    <t>CUFA Grant Reimbursement Request for Townville Parks &amp; Rec</t>
  </si>
  <si>
    <t>City Park Ash Removal and Replacement</t>
  </si>
  <si>
    <t>Grant Balance:</t>
  </si>
  <si>
    <t>Reimbursement Request (1, 2, 3, or Final):</t>
  </si>
  <si>
    <t>FINAL</t>
  </si>
  <si>
    <t>Item/Vendor/Service</t>
  </si>
  <si>
    <t>Grant Money</t>
  </si>
  <si>
    <t>Match  Money</t>
  </si>
  <si>
    <t>Match In-Kind</t>
  </si>
  <si>
    <t>Admin Match</t>
  </si>
  <si>
    <t>Totals</t>
  </si>
  <si>
    <t>Tree Board meetings (12 x 1.5 hr)</t>
  </si>
  <si>
    <t>Vol sheets, CUF reports, calls @ 14 hrs</t>
  </si>
  <si>
    <t>Volunteer Tree Removal &amp; Planting</t>
  </si>
  <si>
    <t>Parks staff/equip Tree Removal &amp; Planting</t>
  </si>
  <si>
    <t>38 Trees</t>
  </si>
  <si>
    <t>Chainsaw &amp; planting supplies</t>
  </si>
  <si>
    <t>Mulch</t>
  </si>
  <si>
    <t>Fuel</t>
  </si>
  <si>
    <t xml:space="preserve">Totals: </t>
  </si>
  <si>
    <t>Total Match:</t>
  </si>
  <si>
    <t>Admin %:</t>
  </si>
  <si>
    <t>Total Payable</t>
  </si>
  <si>
    <t>Allowed Admin</t>
  </si>
  <si>
    <r>
      <t>Total Match Over/</t>
    </r>
    <r>
      <rPr>
        <b/>
        <sz val="14"/>
        <color rgb="FFFF0000"/>
        <rFont val="Aptos Narrow"/>
        <scheme val="minor"/>
      </rPr>
      <t xml:space="preserve">Under: </t>
    </r>
  </si>
  <si>
    <t>Remaining Grant:</t>
  </si>
  <si>
    <r>
      <rPr>
        <sz val="11"/>
        <rFont val="Aptos Narrow"/>
        <family val="2"/>
        <scheme val="minor"/>
      </rPr>
      <t xml:space="preserve">Directions: Enter your organization's name, project, the reimbursement request (1,2,3,FINAL), and the amount of your grant that has not been reimbursed yet in cell F2. Enter brief descriptions of the items and/or services purchased for your project. Then enter the dollar values in grant, match, and in-kind you spent for that line item. Please separately record the value of any time you spent on JUST grant administrative tasks (filling out our forms and reports, talking to CUF staff, etc). This administrative match value MUST be kept under 10% of the claimed grant funds. Cells in the Totals column and row will calculate automatically. </t>
    </r>
    <r>
      <rPr>
        <b/>
        <sz val="11"/>
        <rFont val="Aptos Narrow"/>
        <family val="2"/>
        <scheme val="minor"/>
      </rPr>
      <t>Remember that the sum of your Match Money and Match In-kind totals must equal or exceed the Grant Money total.</t>
    </r>
    <r>
      <rPr>
        <sz val="11"/>
        <rFont val="Aptos Narrow"/>
        <family val="2"/>
        <scheme val="minor"/>
      </rPr>
      <t xml:space="preserve"> This form must be accompanied by proof of payments in the form of invoices, cancelled checks front and back, credit card statements, etc. Forms without this documentation will be returned and your reimbursement request will be denied. All project and match activities and products must be executed and paid for before June 30, 2022 to be eligible for reimbursement. </t>
    </r>
  </si>
  <si>
    <t>CUFA Grant Reimbursement Request for:</t>
  </si>
  <si>
    <t>[your project description]</t>
  </si>
  <si>
    <t>Expenses</t>
  </si>
  <si>
    <t>In Kind Expenses</t>
  </si>
  <si>
    <r>
      <t xml:space="preserve">(must be &lt; </t>
    </r>
    <r>
      <rPr>
        <sz val="10"/>
        <color rgb="FFFF0000"/>
        <rFont val="Arial"/>
        <family val="2"/>
      </rPr>
      <t>20%</t>
    </r>
    <r>
      <rPr>
        <sz val="10"/>
        <rFont val="Arial"/>
        <family val="2"/>
      </rPr>
      <t>)</t>
    </r>
  </si>
  <si>
    <r>
      <rPr>
        <sz val="11"/>
        <rFont val="Aptos Narrow"/>
        <family val="2"/>
        <scheme val="minor"/>
      </rPr>
      <t xml:space="preserve">Revised 6/22/2021 Directions: Enter your organization's name, project, the reimbursement request (1,2,3,FINAL), and the amount of your grant that has not been reimbursed yet in cell F2. Enter brief descriptions of the items and/or services purchased for your project. Then enter the dollar values in grant, match, and in-kind you spent for that line item. Please separately record the value of any time you spent on JUST grant administrative tasks (filling out our forms and reports, talking to CUF staff, etc). This administrative match value MUST be kept under 10% of the claimed grant funds. Cells in the Totals column and row will calculate automatically. </t>
    </r>
    <r>
      <rPr>
        <b/>
        <sz val="11"/>
        <rFont val="Aptos Narrow"/>
        <family val="2"/>
        <scheme val="minor"/>
      </rPr>
      <t>Remember that the sum of your Match Money and Match In-kind totals must equal or exceed the Grant Money total.</t>
    </r>
    <r>
      <rPr>
        <sz val="11"/>
        <rFont val="Aptos Narrow"/>
        <family val="2"/>
        <scheme val="minor"/>
      </rPr>
      <t xml:space="preserve"> This form must be accompanied by proof of payments in the form of invoices, cancelled checks front and back, credit card statements, etc. Forms without this documentation will be returned and your reimbursement request will be denied. All project and match activities and products must be executed and paid for before June 30, 2022 to be eligible for reimbursement. </t>
    </r>
  </si>
  <si>
    <t>CUFA Grant Reimbursement Request for :</t>
  </si>
  <si>
    <t>Project:</t>
  </si>
  <si>
    <t xml:space="preserve">Totals:  </t>
  </si>
  <si>
    <r>
      <rPr>
        <sz val="11"/>
        <rFont val="Aptos Narrow"/>
        <family val="2"/>
        <scheme val="minor"/>
      </rPr>
      <t xml:space="preserve">Revised 6/22/2021 Directions: Enter your organization's name, the project, and the reimbursement request (1,2,3,FINAL). Enter brief descriptions of the items and/or services purchased for your project. Then enter the dollar values in grant, match, and in-kind you spent for that line item. Please separately record the value of any time you spent on JUST grant administrative tasks (filling out our forms and reports, talking to CUF staff, etc). This administrative match value MUST be kept under 10% of the claimed grant funds. </t>
    </r>
    <r>
      <rPr>
        <b/>
        <sz val="11"/>
        <rFont val="Aptos Narrow"/>
        <family val="2"/>
        <scheme val="minor"/>
      </rPr>
      <t>Remember that the sum of your Match Money and Match In-kind totals must equal or exceed the Grant Money total.</t>
    </r>
    <r>
      <rPr>
        <sz val="11"/>
        <rFont val="Aptos Narrow"/>
        <family val="2"/>
        <scheme val="minor"/>
      </rPr>
      <t xml:space="preserve"> This form must be accompanied by proof of payments in the form of invoices, cancelled checks front and back, credit card statements, etc. Forms without this documentation will be returned and your reimbursement request will be denied. All project and match activities and products must be executed and paid for before June 30, 2022 to be eligible for reimbursement. </t>
    </r>
  </si>
  <si>
    <r>
      <t>(must be &lt; 2</t>
    </r>
    <r>
      <rPr>
        <sz val="10"/>
        <color rgb="FFFF0000"/>
        <rFont val="Arial"/>
        <family val="2"/>
      </rPr>
      <t>0%</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</si>
</sst>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00;[Red]&quot;$&quot;#,##0.00"/>
  </numFmts>
  <fonts count="20" x14ac:knownFonts="1">
    <font>
      <sz val="10"/>
      <name val="Arial"/>
      <family val="2"/>
    </font>
    <font>
      <sz val="10"/>
      <name val="Arial"/>
      <family val="2"/>
    </font>
    <font>
      <b/>
      <sz val="14"/>
      <name val="Aptos Narrow"/>
      <family val="2"/>
      <scheme val="minor"/>
    </font>
    <font>
      <sz val="14"/>
      <name val="Arial"/>
      <family val="2"/>
    </font>
    <font>
      <b/>
      <i/>
      <sz val="14"/>
      <name val="Aptos Narrow"/>
      <family val="2"/>
      <scheme val="minor"/>
    </font>
    <font>
      <b/>
      <sz val="12"/>
      <name val="Aptos Narrow"/>
      <family val="2"/>
      <scheme val="minor"/>
    </font>
    <font>
      <sz val="14"/>
      <name val="Aptos Narrow"/>
      <family val="2"/>
      <scheme val="minor"/>
    </font>
    <font>
      <sz val="12"/>
      <name val="Aptos Narrow"/>
      <scheme val="minor"/>
    </font>
    <font>
      <sz val="10"/>
      <name val="Aptos Narrow"/>
      <family val="2"/>
      <scheme val="minor"/>
    </font>
    <font>
      <b/>
      <sz val="12"/>
      <name val="Calibri"/>
      <family val="2"/>
    </font>
    <font>
      <sz val="12"/>
      <name val="Arial"/>
      <family val="2"/>
    </font>
    <font>
      <b/>
      <sz val="12"/>
      <name val="Arial"/>
      <family val="2"/>
    </font>
    <font>
      <b/>
      <sz val="14"/>
      <color theme="1"/>
      <name val="Aptos Narrow"/>
      <family val="2"/>
      <scheme val="minor"/>
    </font>
    <font>
      <sz val="10"/>
      <color rgb="FFFF0000"/>
      <name val="Arial"/>
      <family val="2"/>
    </font>
    <font>
      <b/>
      <sz val="14"/>
      <color rgb="FFFF0000"/>
      <name val="Aptos Narrow"/>
      <scheme val="minor"/>
    </font>
    <font>
      <sz val="10"/>
      <name val="Calibri"/>
      <family val="2"/>
    </font>
    <font>
      <b/>
      <sz val="11"/>
      <name val="Aptos Narrow"/>
      <family val="2"/>
      <scheme val="minor"/>
    </font>
    <font>
      <sz val="11"/>
      <name val="Aptos Narrow"/>
      <family val="2"/>
      <scheme val="minor"/>
    </font>
    <font>
      <sz val="11"/>
      <name val="Arial"/>
      <family val="2"/>
    </font>
    <font>
      <b/>
      <sz val="1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4" tint="0.79998168889431442"/>
        <bgColor indexed="64"/>
      </patternFill>
    </fill>
  </fills>
  <borders count="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thin">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3">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vertical="center"/>
    </xf>
    <xf numFmtId="0" fontId="2" fillId="0" borderId="0" xfId="0" applyFont="1" applyAlignment="1">
      <alignment horizontal="center"/>
    </xf>
    <xf numFmtId="0" fontId="2" fillId="0" borderId="0" xfId="0" applyFont="1" applyAlignment="1">
      <alignment horizontal="right"/>
    </xf>
    <xf numFmtId="0" fontId="2" fillId="0" borderId="0" xfId="0" applyFont="1" applyAlignment="1">
      <alignment horizontal="right" vertical="center"/>
    </xf>
    <xf numFmtId="164" fontId="2" fillId="0" borderId="0" xfId="0" applyNumberFormat="1" applyFont="1" applyAlignment="1">
      <alignment horizontal="left" vertical="center"/>
    </xf>
    <xf numFmtId="0" fontId="5" fillId="0" borderId="0" xfId="0" applyFont="1" applyAlignment="1">
      <alignment vertical="center"/>
    </xf>
    <xf numFmtId="0" fontId="2" fillId="0" borderId="0" xfId="0" applyFont="1" applyAlignment="1">
      <alignment vertical="center"/>
    </xf>
    <xf numFmtId="0" fontId="6" fillId="0" borderId="0" xfId="0" applyFont="1"/>
    <xf numFmtId="0" fontId="7" fillId="0" borderId="0" xfId="0" applyFont="1"/>
    <xf numFmtId="0" fontId="5" fillId="0" borderId="0" xfId="0" applyFont="1" applyAlignment="1">
      <alignment horizontal="right"/>
    </xf>
    <xf numFmtId="0" fontId="8" fillId="0" borderId="0" xfId="0" applyFont="1"/>
    <xf numFmtId="0" fontId="9"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0" fontId="0" fillId="0" borderId="0" xfId="0" applyAlignment="1">
      <alignment wrapText="1"/>
    </xf>
    <xf numFmtId="0" fontId="10" fillId="0" borderId="1" xfId="0" applyFont="1" applyBorder="1" applyAlignment="1">
      <alignment wrapText="1"/>
    </xf>
    <xf numFmtId="164" fontId="10" fillId="0" borderId="1" xfId="0" applyNumberFormat="1" applyFont="1" applyBorder="1" applyAlignment="1">
      <alignment horizontal="right" vertical="center"/>
    </xf>
    <xf numFmtId="164" fontId="10" fillId="0" borderId="1" xfId="0" applyNumberFormat="1" applyFont="1" applyBorder="1" applyAlignment="1">
      <alignment horizontal="right"/>
    </xf>
    <xf numFmtId="164" fontId="11" fillId="0" borderId="1" xfId="0" applyNumberFormat="1" applyFont="1" applyBorder="1" applyAlignment="1">
      <alignment horizontal="right" vertical="center"/>
    </xf>
    <xf numFmtId="164" fontId="10" fillId="0" borderId="1" xfId="0" applyNumberFormat="1" applyFont="1" applyBorder="1" applyAlignment="1" applyProtection="1">
      <alignment horizontal="right"/>
      <protection locked="0"/>
    </xf>
    <xf numFmtId="0" fontId="10" fillId="0" borderId="1" xfId="0" applyFont="1" applyBorder="1" applyAlignment="1">
      <alignment horizontal="left" vertical="center"/>
    </xf>
    <xf numFmtId="164" fontId="10" fillId="0" borderId="1" xfId="0" applyNumberFormat="1" applyFont="1" applyBorder="1" applyAlignment="1" applyProtection="1">
      <alignment horizontal="right" vertical="center"/>
      <protection locked="0"/>
    </xf>
    <xf numFmtId="164" fontId="10" fillId="0" borderId="1" xfId="2" applyNumberFormat="1" applyFont="1" applyBorder="1" applyAlignment="1">
      <alignment horizontal="right" vertical="center"/>
    </xf>
    <xf numFmtId="0" fontId="12" fillId="0" borderId="0" xfId="0" applyFont="1" applyAlignment="1">
      <alignment horizontal="right"/>
    </xf>
    <xf numFmtId="164" fontId="2" fillId="2" borderId="2" xfId="0" applyNumberFormat="1" applyFont="1" applyFill="1" applyBorder="1" applyAlignment="1">
      <alignment horizontal="right"/>
    </xf>
    <xf numFmtId="165" fontId="2" fillId="0" borderId="0" xfId="0" applyNumberFormat="1" applyFont="1"/>
    <xf numFmtId="164" fontId="2" fillId="0" borderId="0" xfId="0" applyNumberFormat="1" applyFont="1"/>
    <xf numFmtId="164" fontId="2" fillId="0" borderId="0" xfId="0" applyNumberFormat="1" applyFont="1" applyAlignment="1">
      <alignment horizontal="right"/>
    </xf>
    <xf numFmtId="10" fontId="2" fillId="0" borderId="0" xfId="0" applyNumberFormat="1" applyFont="1"/>
    <xf numFmtId="44" fontId="2" fillId="0" borderId="0" xfId="1" applyFont="1"/>
    <xf numFmtId="0" fontId="15" fillId="0" borderId="0" xfId="0" applyFont="1" applyAlignment="1">
      <alignment vertical="center"/>
    </xf>
    <xf numFmtId="0" fontId="16" fillId="0" borderId="0" xfId="0" applyFont="1" applyAlignment="1">
      <alignment vertical="center" wrapText="1" shrinkToFit="1"/>
    </xf>
    <xf numFmtId="0" fontId="0" fillId="0" borderId="0" xfId="0"/>
    <xf numFmtId="0" fontId="9" fillId="0" borderId="0" xfId="0" applyFont="1"/>
    <xf numFmtId="0" fontId="3" fillId="3" borderId="3" xfId="0" applyFont="1" applyFill="1" applyBorder="1" applyAlignment="1" applyProtection="1">
      <alignment horizontal="center"/>
      <protection locked="0"/>
    </xf>
    <xf numFmtId="0" fontId="4" fillId="3" borderId="3" xfId="0" applyFont="1" applyFill="1" applyBorder="1" applyAlignment="1" applyProtection="1">
      <alignment horizontal="left" vertical="center"/>
      <protection locked="0"/>
    </xf>
    <xf numFmtId="164" fontId="2" fillId="3" borderId="3" xfId="0" applyNumberFormat="1" applyFont="1" applyFill="1" applyBorder="1" applyAlignment="1" applyProtection="1">
      <alignment horizontal="left" vertical="center"/>
      <protection locked="0"/>
    </xf>
    <xf numFmtId="0" fontId="2" fillId="3" borderId="3" xfId="0" applyFont="1" applyFill="1" applyBorder="1" applyAlignment="1" applyProtection="1">
      <alignment vertical="center"/>
      <protection locked="0"/>
    </xf>
    <xf numFmtId="0" fontId="10" fillId="0" borderId="1" xfId="0" applyFont="1" applyBorder="1" applyAlignment="1" applyProtection="1">
      <alignment horizontal="left" vertical="center" wrapText="1"/>
      <protection locked="0"/>
    </xf>
    <xf numFmtId="164" fontId="11" fillId="0" borderId="1" xfId="0" applyNumberFormat="1" applyFont="1" applyBorder="1" applyAlignment="1" applyProtection="1">
      <alignment horizontal="right" vertical="center"/>
      <protection locked="0"/>
    </xf>
    <xf numFmtId="164" fontId="10" fillId="0" borderId="1" xfId="2" applyNumberFormat="1" applyFont="1" applyBorder="1" applyAlignment="1" applyProtection="1">
      <alignment horizontal="right" vertical="center"/>
      <protection locked="0"/>
    </xf>
    <xf numFmtId="164" fontId="0" fillId="0" borderId="0" xfId="0" applyNumberFormat="1"/>
    <xf numFmtId="165" fontId="2" fillId="4" borderId="0" xfId="0" applyNumberFormat="1" applyFont="1" applyFill="1"/>
    <xf numFmtId="44" fontId="2" fillId="0" borderId="0" xfId="1" applyFont="1" applyProtection="1"/>
    <xf numFmtId="0" fontId="18" fillId="0" borderId="1" xfId="0" applyFont="1" applyBorder="1"/>
    <xf numFmtId="164" fontId="18" fillId="0" borderId="1" xfId="0" applyNumberFormat="1" applyFont="1" applyBorder="1"/>
    <xf numFmtId="164" fontId="19" fillId="0" borderId="1" xfId="0" applyNumberFormat="1" applyFont="1" applyBorder="1" applyAlignment="1">
      <alignment horizontal="center"/>
    </xf>
    <xf numFmtId="164" fontId="18" fillId="0" borderId="1" xfId="0" applyNumberFormat="1" applyFont="1" applyBorder="1" applyAlignment="1" applyProtection="1">
      <alignment horizontal="center"/>
      <protection locked="0"/>
    </xf>
    <xf numFmtId="164" fontId="18" fillId="0" borderId="1" xfId="0" applyNumberFormat="1" applyFont="1" applyBorder="1" applyProtection="1">
      <protection locked="0"/>
    </xf>
    <xf numFmtId="164" fontId="2" fillId="2" borderId="2" xfId="0" applyNumberFormat="1" applyFont="1" applyFill="1" applyBorder="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7B1D8-9551-4868-87A5-4A09F9711F26}">
  <sheetPr>
    <tabColor theme="9" tint="0.39997558519241921"/>
    <pageSetUpPr fitToPage="1"/>
  </sheetPr>
  <dimension ref="A1:G42"/>
  <sheetViews>
    <sheetView zoomScale="75" zoomScaleNormal="75" workbookViewId="0">
      <selection activeCell="F28" sqref="F28"/>
    </sheetView>
  </sheetViews>
  <sheetFormatPr defaultColWidth="8.85546875" defaultRowHeight="12.75" x14ac:dyDescent="0.2"/>
  <cols>
    <col min="1" max="1" width="43.7109375" customWidth="1"/>
    <col min="2" max="6" width="13.7109375" customWidth="1"/>
  </cols>
  <sheetData>
    <row r="1" spans="1:6" ht="24" customHeight="1" x14ac:dyDescent="0.25">
      <c r="A1" s="1" t="s">
        <v>0</v>
      </c>
      <c r="B1" s="2"/>
      <c r="C1" s="2"/>
      <c r="D1" s="2"/>
      <c r="E1" s="2"/>
      <c r="F1" s="2"/>
    </row>
    <row r="2" spans="1:6" ht="24" customHeight="1" x14ac:dyDescent="0.3">
      <c r="A2" s="3" t="s">
        <v>1</v>
      </c>
      <c r="B2" s="4"/>
      <c r="C2" s="5"/>
      <c r="D2" s="4"/>
      <c r="E2" s="6" t="s">
        <v>2</v>
      </c>
      <c r="F2" s="7">
        <v>5000</v>
      </c>
    </row>
    <row r="3" spans="1:6" ht="24" customHeight="1" x14ac:dyDescent="0.3">
      <c r="A3" s="8" t="s">
        <v>3</v>
      </c>
      <c r="B3" s="9" t="s">
        <v>4</v>
      </c>
      <c r="C3" s="10"/>
      <c r="D3" s="10"/>
      <c r="E3" s="10"/>
      <c r="F3" s="10"/>
    </row>
    <row r="4" spans="1:6" ht="8.1" customHeight="1" x14ac:dyDescent="0.3">
      <c r="A4" s="11"/>
      <c r="B4" s="4"/>
      <c r="C4" s="12"/>
      <c r="D4" s="4"/>
      <c r="E4" s="4"/>
      <c r="F4" s="13"/>
    </row>
    <row r="5" spans="1:6" s="17" customFormat="1" ht="31.5" x14ac:dyDescent="0.2">
      <c r="A5" s="14" t="s">
        <v>5</v>
      </c>
      <c r="B5" s="15" t="s">
        <v>6</v>
      </c>
      <c r="C5" s="16" t="s">
        <v>7</v>
      </c>
      <c r="D5" s="15" t="s">
        <v>8</v>
      </c>
      <c r="E5" s="15" t="s">
        <v>9</v>
      </c>
      <c r="F5" s="15" t="s">
        <v>10</v>
      </c>
    </row>
    <row r="6" spans="1:6" ht="24" customHeight="1" x14ac:dyDescent="0.2">
      <c r="A6" s="18" t="s">
        <v>11</v>
      </c>
      <c r="B6" s="19"/>
      <c r="C6" s="19"/>
      <c r="D6" s="20">
        <f>12*1.5*20</f>
        <v>360</v>
      </c>
      <c r="E6" s="20"/>
      <c r="F6" s="20">
        <f>IF(AND(B6="", C6="", D6=""), "", SUM(B6:E6))</f>
        <v>360</v>
      </c>
    </row>
    <row r="7" spans="1:6" ht="24" customHeight="1" x14ac:dyDescent="0.2">
      <c r="A7" s="18" t="s">
        <v>12</v>
      </c>
      <c r="B7" s="21"/>
      <c r="C7" s="21"/>
      <c r="D7" s="20"/>
      <c r="E7" s="20">
        <f>14*20</f>
        <v>280</v>
      </c>
      <c r="F7" s="20" t="str">
        <f t="shared" ref="F7:F25" si="0">IF(AND(B7="", C7="", D7=""), "", SUM(B7:E7))</f>
        <v/>
      </c>
    </row>
    <row r="8" spans="1:6" ht="24" customHeight="1" x14ac:dyDescent="0.2">
      <c r="A8" s="18" t="s">
        <v>13</v>
      </c>
      <c r="B8" s="20"/>
      <c r="C8" s="20"/>
      <c r="D8" s="20">
        <f>342*13</f>
        <v>4446</v>
      </c>
      <c r="E8" s="20"/>
      <c r="F8" s="20">
        <f t="shared" si="0"/>
        <v>4446</v>
      </c>
    </row>
    <row r="9" spans="1:6" ht="32.25" customHeight="1" x14ac:dyDescent="0.2">
      <c r="A9" s="18" t="s">
        <v>14</v>
      </c>
      <c r="B9" s="20"/>
      <c r="C9" s="20">
        <v>5075</v>
      </c>
      <c r="D9" s="20"/>
      <c r="E9" s="20"/>
      <c r="F9" s="20">
        <f t="shared" si="0"/>
        <v>5075</v>
      </c>
    </row>
    <row r="10" spans="1:6" ht="24" customHeight="1" x14ac:dyDescent="0.2">
      <c r="A10" s="18" t="s">
        <v>15</v>
      </c>
      <c r="B10" s="20">
        <v>3800</v>
      </c>
      <c r="C10" s="20"/>
      <c r="D10" s="20"/>
      <c r="E10" s="20"/>
      <c r="F10" s="20">
        <f t="shared" si="0"/>
        <v>3800</v>
      </c>
    </row>
    <row r="11" spans="1:6" ht="24" customHeight="1" x14ac:dyDescent="0.2">
      <c r="A11" s="18" t="s">
        <v>16</v>
      </c>
      <c r="B11" s="22">
        <v>126.44</v>
      </c>
      <c r="C11" s="22"/>
      <c r="D11" s="22"/>
      <c r="E11" s="20"/>
      <c r="F11" s="20">
        <f t="shared" si="0"/>
        <v>126.44</v>
      </c>
    </row>
    <row r="12" spans="1:6" ht="24" customHeight="1" x14ac:dyDescent="0.2">
      <c r="A12" s="18" t="s">
        <v>17</v>
      </c>
      <c r="B12" s="22">
        <v>455.96</v>
      </c>
      <c r="C12" s="22"/>
      <c r="D12" s="22"/>
      <c r="E12" s="20"/>
      <c r="F12" s="20">
        <f t="shared" si="0"/>
        <v>455.96</v>
      </c>
    </row>
    <row r="13" spans="1:6" ht="24" customHeight="1" x14ac:dyDescent="0.2">
      <c r="A13" s="18" t="s">
        <v>18</v>
      </c>
      <c r="B13" s="22">
        <v>147.51</v>
      </c>
      <c r="C13" s="22"/>
      <c r="D13" s="22"/>
      <c r="E13" s="20"/>
      <c r="F13" s="20">
        <f t="shared" si="0"/>
        <v>147.51</v>
      </c>
    </row>
    <row r="14" spans="1:6" ht="24" customHeight="1" x14ac:dyDescent="0.2">
      <c r="A14" s="23"/>
      <c r="B14" s="24"/>
      <c r="C14" s="24"/>
      <c r="D14" s="22"/>
      <c r="E14" s="20"/>
      <c r="F14" s="20" t="str">
        <f t="shared" si="0"/>
        <v/>
      </c>
    </row>
    <row r="15" spans="1:6" ht="24" customHeight="1" x14ac:dyDescent="0.2">
      <c r="A15" s="23"/>
      <c r="B15" s="24"/>
      <c r="C15" s="24"/>
      <c r="D15" s="22"/>
      <c r="E15" s="20"/>
      <c r="F15" s="20" t="str">
        <f t="shared" si="0"/>
        <v/>
      </c>
    </row>
    <row r="16" spans="1:6" ht="24" customHeight="1" x14ac:dyDescent="0.2">
      <c r="A16" s="23"/>
      <c r="B16" s="24"/>
      <c r="C16" s="24"/>
      <c r="D16" s="22"/>
      <c r="E16" s="20"/>
      <c r="F16" s="20" t="str">
        <f t="shared" si="0"/>
        <v/>
      </c>
    </row>
    <row r="17" spans="1:6" ht="24" customHeight="1" x14ac:dyDescent="0.2">
      <c r="A17" s="23"/>
      <c r="B17" s="24"/>
      <c r="C17" s="24"/>
      <c r="D17" s="22"/>
      <c r="E17" s="20"/>
      <c r="F17" s="20" t="str">
        <f t="shared" si="0"/>
        <v/>
      </c>
    </row>
    <row r="18" spans="1:6" ht="24" customHeight="1" x14ac:dyDescent="0.2">
      <c r="A18" s="23"/>
      <c r="B18" s="24"/>
      <c r="C18" s="24"/>
      <c r="D18" s="22"/>
      <c r="E18" s="20"/>
      <c r="F18" s="20" t="str">
        <f t="shared" si="0"/>
        <v/>
      </c>
    </row>
    <row r="19" spans="1:6" ht="24" customHeight="1" x14ac:dyDescent="0.2">
      <c r="A19" s="23"/>
      <c r="B19" s="24"/>
      <c r="C19" s="24"/>
      <c r="D19" s="22"/>
      <c r="E19" s="20"/>
      <c r="F19" s="20" t="str">
        <f t="shared" si="0"/>
        <v/>
      </c>
    </row>
    <row r="20" spans="1:6" ht="24" customHeight="1" x14ac:dyDescent="0.2">
      <c r="A20" s="23"/>
      <c r="B20" s="24"/>
      <c r="C20" s="24"/>
      <c r="D20" s="22"/>
      <c r="E20" s="20"/>
      <c r="F20" s="20" t="str">
        <f t="shared" si="0"/>
        <v/>
      </c>
    </row>
    <row r="21" spans="1:6" ht="24" customHeight="1" x14ac:dyDescent="0.2">
      <c r="A21" s="23"/>
      <c r="B21" s="24"/>
      <c r="C21" s="24"/>
      <c r="D21" s="22"/>
      <c r="E21" s="20"/>
      <c r="F21" s="20" t="str">
        <f t="shared" si="0"/>
        <v/>
      </c>
    </row>
    <row r="22" spans="1:6" ht="24" customHeight="1" x14ac:dyDescent="0.2">
      <c r="A22" s="23"/>
      <c r="B22" s="24"/>
      <c r="C22" s="24"/>
      <c r="D22" s="22"/>
      <c r="E22" s="20"/>
      <c r="F22" s="20" t="str">
        <f t="shared" si="0"/>
        <v/>
      </c>
    </row>
    <row r="23" spans="1:6" ht="24" customHeight="1" x14ac:dyDescent="0.2">
      <c r="A23" s="23"/>
      <c r="B23" s="19"/>
      <c r="C23" s="25"/>
      <c r="D23" s="20"/>
      <c r="E23" s="20"/>
      <c r="F23" s="20" t="str">
        <f t="shared" si="0"/>
        <v/>
      </c>
    </row>
    <row r="24" spans="1:6" ht="24" customHeight="1" x14ac:dyDescent="0.2">
      <c r="A24" s="23"/>
      <c r="B24" s="19"/>
      <c r="C24" s="25"/>
      <c r="D24" s="20"/>
      <c r="E24" s="20"/>
      <c r="F24" s="20" t="str">
        <f t="shared" si="0"/>
        <v/>
      </c>
    </row>
    <row r="25" spans="1:6" ht="24" customHeight="1" thickBot="1" x14ac:dyDescent="0.25">
      <c r="A25" s="23"/>
      <c r="B25" s="19"/>
      <c r="C25" s="19"/>
      <c r="D25" s="20"/>
      <c r="E25" s="20"/>
      <c r="F25" s="20" t="str">
        <f t="shared" si="0"/>
        <v/>
      </c>
    </row>
    <row r="26" spans="1:6" ht="24" customHeight="1" thickBot="1" x14ac:dyDescent="0.35">
      <c r="A26" s="26" t="s">
        <v>19</v>
      </c>
      <c r="B26" s="27">
        <f>IFERROR(SUM(B6:B25), "")</f>
        <v>4529.91</v>
      </c>
      <c r="C26" s="27">
        <f>IFERROR(SUM(C6:C25), "")</f>
        <v>5075</v>
      </c>
      <c r="D26" s="27">
        <f>IFERROR(SUM(D6:D25), "")</f>
        <v>4806</v>
      </c>
      <c r="E26" s="27">
        <f>IFERROR(SUM(E6:E25), "")</f>
        <v>280</v>
      </c>
      <c r="F26" s="27">
        <f>IFERROR(SUM(F6:F25), "")</f>
        <v>14410.91</v>
      </c>
    </row>
    <row r="27" spans="1:6" ht="24" customHeight="1" x14ac:dyDescent="0.3">
      <c r="A27" s="26" t="s">
        <v>20</v>
      </c>
      <c r="B27" s="28">
        <f>IFERROR((C26+D26+E26), "")</f>
        <v>10161</v>
      </c>
      <c r="C27" s="29"/>
      <c r="D27" s="30" t="s">
        <v>21</v>
      </c>
      <c r="E27" s="31">
        <f>IFERROR(E26/B26, "")</f>
        <v>6.1811382566099547E-2</v>
      </c>
      <c r="F27" t="s">
        <v>37</v>
      </c>
    </row>
    <row r="28" spans="1:6" ht="24" customHeight="1" x14ac:dyDescent="0.3">
      <c r="A28" s="26" t="s">
        <v>22</v>
      </c>
      <c r="B28" s="28">
        <f>B26+E28</f>
        <v>4809.91</v>
      </c>
      <c r="C28" s="29"/>
      <c r="D28" s="30" t="s">
        <v>23</v>
      </c>
      <c r="E28" s="32">
        <f>IF(E26&lt;(B26*0.1),E26,(B26*0.1))</f>
        <v>280</v>
      </c>
    </row>
    <row r="29" spans="1:6" ht="24" customHeight="1" x14ac:dyDescent="0.3">
      <c r="A29" s="26" t="s">
        <v>24</v>
      </c>
      <c r="B29" s="28">
        <f>IFERROR((C26+D26+E26)-B26, "")</f>
        <v>5631.09</v>
      </c>
      <c r="C29" s="29"/>
      <c r="D29" s="30" t="s">
        <v>25</v>
      </c>
      <c r="E29" s="29">
        <f>IFERROR(F2-B28, "")</f>
        <v>190.09000000000015</v>
      </c>
      <c r="F29" s="29"/>
    </row>
    <row r="30" spans="1:6" ht="9" customHeight="1" x14ac:dyDescent="0.2">
      <c r="A30" s="33"/>
    </row>
    <row r="31" spans="1:6" ht="153" customHeight="1" x14ac:dyDescent="0.2">
      <c r="A31" s="34" t="s">
        <v>26</v>
      </c>
      <c r="B31" s="35"/>
      <c r="C31" s="35"/>
      <c r="D31" s="35"/>
      <c r="E31" s="35"/>
      <c r="F31" s="35"/>
    </row>
    <row r="32" spans="1:6" ht="110.1" customHeight="1" x14ac:dyDescent="0.25">
      <c r="A32" s="36"/>
    </row>
    <row r="35" spans="1:7" ht="15.75" x14ac:dyDescent="0.25">
      <c r="A35" s="36"/>
    </row>
    <row r="42" spans="1:7" ht="27" customHeight="1" x14ac:dyDescent="0.2">
      <c r="G42" s="17"/>
    </row>
  </sheetData>
  <sheetProtection selectLockedCells="1"/>
  <mergeCells count="1">
    <mergeCell ref="A31:F31"/>
  </mergeCells>
  <printOptions horizontalCentered="1"/>
  <pageMargins left="0.5" right="0.5" top="0.5" bottom="0.5" header="0.3" footer="0.3"/>
  <pageSetup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593C2-F4C7-4C7A-9160-549E3843A99E}">
  <sheetPr>
    <tabColor theme="9" tint="0.39997558519241921"/>
    <pageSetUpPr fitToPage="1"/>
  </sheetPr>
  <dimension ref="A1:H42"/>
  <sheetViews>
    <sheetView tabSelected="1" zoomScale="75" zoomScaleNormal="75" workbookViewId="0">
      <selection activeCell="J9" sqref="J9"/>
    </sheetView>
  </sheetViews>
  <sheetFormatPr defaultColWidth="8.85546875" defaultRowHeight="12.75" x14ac:dyDescent="0.2"/>
  <cols>
    <col min="1" max="1" width="49.140625" bestFit="1" customWidth="1"/>
    <col min="2" max="6" width="16.42578125" customWidth="1"/>
    <col min="8" max="8" width="10.42578125" bestFit="1" customWidth="1"/>
  </cols>
  <sheetData>
    <row r="1" spans="1:6" s="2" customFormat="1" ht="24" customHeight="1" x14ac:dyDescent="0.25">
      <c r="A1" s="1" t="s">
        <v>27</v>
      </c>
      <c r="B1" s="37"/>
      <c r="C1" s="37"/>
      <c r="D1" s="37"/>
      <c r="E1" s="37"/>
    </row>
    <row r="2" spans="1:6" s="2" customFormat="1" ht="24" customHeight="1" x14ac:dyDescent="0.3">
      <c r="A2" s="38" t="s">
        <v>28</v>
      </c>
      <c r="B2" s="38"/>
      <c r="C2" s="38"/>
      <c r="D2" s="4"/>
      <c r="E2" s="6" t="s">
        <v>2</v>
      </c>
      <c r="F2" s="39">
        <v>250000</v>
      </c>
    </row>
    <row r="3" spans="1:6" s="2" customFormat="1" ht="24" customHeight="1" x14ac:dyDescent="0.3">
      <c r="A3" s="8" t="s">
        <v>3</v>
      </c>
      <c r="B3" s="40"/>
      <c r="C3" s="10"/>
      <c r="D3" s="10"/>
      <c r="E3" s="10"/>
      <c r="F3" s="10"/>
    </row>
    <row r="4" spans="1:6" ht="8.1" customHeight="1" x14ac:dyDescent="0.3">
      <c r="A4" s="11"/>
      <c r="B4" s="4"/>
      <c r="C4" s="12"/>
      <c r="D4" s="4"/>
      <c r="E4" s="4"/>
      <c r="F4" s="13"/>
    </row>
    <row r="5" spans="1:6" s="17" customFormat="1" ht="31.5" x14ac:dyDescent="0.2">
      <c r="A5" s="14" t="s">
        <v>5</v>
      </c>
      <c r="B5" s="15" t="s">
        <v>29</v>
      </c>
      <c r="C5" s="15"/>
      <c r="D5" s="15" t="s">
        <v>30</v>
      </c>
      <c r="E5" s="15" t="s">
        <v>9</v>
      </c>
      <c r="F5" s="15" t="s">
        <v>10</v>
      </c>
    </row>
    <row r="6" spans="1:6" ht="24" customHeight="1" x14ac:dyDescent="0.2">
      <c r="A6" s="41"/>
      <c r="B6" s="24"/>
      <c r="C6" s="24"/>
      <c r="D6" s="24"/>
      <c r="E6" s="24"/>
      <c r="F6" s="20" t="str">
        <f t="shared" ref="F6:F25" si="0">IF(AND(B6="", C6="", D6=""), "", SUM(B6:E6))</f>
        <v/>
      </c>
    </row>
    <row r="7" spans="1:6" ht="24" customHeight="1" x14ac:dyDescent="0.2">
      <c r="A7" s="41"/>
      <c r="B7" s="42"/>
      <c r="C7" s="42"/>
      <c r="D7" s="42"/>
      <c r="E7" s="42"/>
      <c r="F7" s="20"/>
    </row>
    <row r="8" spans="1:6" ht="24" customHeight="1" x14ac:dyDescent="0.2">
      <c r="A8" s="41"/>
      <c r="B8" s="42"/>
      <c r="C8" s="42"/>
      <c r="D8" s="42"/>
      <c r="E8" s="42"/>
      <c r="F8" s="20"/>
    </row>
    <row r="9" spans="1:6" ht="24" customHeight="1" x14ac:dyDescent="0.2">
      <c r="A9" s="41"/>
      <c r="B9" s="24"/>
      <c r="C9" s="24"/>
      <c r="D9" s="24"/>
      <c r="E9" s="24"/>
      <c r="F9" s="20"/>
    </row>
    <row r="10" spans="1:6" ht="24" customHeight="1" x14ac:dyDescent="0.2">
      <c r="A10" s="41"/>
      <c r="B10" s="24"/>
      <c r="C10" s="24"/>
      <c r="D10" s="24"/>
      <c r="E10" s="24"/>
      <c r="F10" s="20"/>
    </row>
    <row r="11" spans="1:6" ht="24" customHeight="1" x14ac:dyDescent="0.2">
      <c r="A11" s="41"/>
      <c r="B11" s="24"/>
      <c r="C11" s="24"/>
      <c r="D11" s="24"/>
      <c r="E11" s="24"/>
      <c r="F11" s="20"/>
    </row>
    <row r="12" spans="1:6" ht="24" customHeight="1" x14ac:dyDescent="0.2">
      <c r="A12" s="41"/>
      <c r="B12" s="24"/>
      <c r="C12" s="24"/>
      <c r="D12" s="24"/>
      <c r="E12" s="24"/>
      <c r="F12" s="20"/>
    </row>
    <row r="13" spans="1:6" ht="24" customHeight="1" x14ac:dyDescent="0.2">
      <c r="A13" s="41"/>
      <c r="B13" s="24"/>
      <c r="C13" s="24"/>
      <c r="D13" s="24"/>
      <c r="E13" s="24"/>
      <c r="F13" s="20"/>
    </row>
    <row r="14" spans="1:6" ht="24" customHeight="1" x14ac:dyDescent="0.2">
      <c r="A14" s="41"/>
      <c r="B14" s="24"/>
      <c r="C14" s="24"/>
      <c r="D14" s="24"/>
      <c r="E14" s="24"/>
      <c r="F14" s="20"/>
    </row>
    <row r="15" spans="1:6" ht="24" customHeight="1" x14ac:dyDescent="0.2">
      <c r="A15" s="41"/>
      <c r="B15" s="24"/>
      <c r="C15" s="24"/>
      <c r="D15" s="24"/>
      <c r="E15" s="24"/>
      <c r="F15" s="20"/>
    </row>
    <row r="16" spans="1:6" ht="24" customHeight="1" x14ac:dyDescent="0.2">
      <c r="A16" s="41"/>
      <c r="B16" s="24"/>
      <c r="C16" s="24"/>
      <c r="D16" s="24"/>
      <c r="E16" s="24"/>
      <c r="F16" s="20" t="str">
        <f t="shared" si="0"/>
        <v/>
      </c>
    </row>
    <row r="17" spans="1:8" ht="24" customHeight="1" x14ac:dyDescent="0.2">
      <c r="A17" s="41"/>
      <c r="B17" s="24"/>
      <c r="C17" s="24"/>
      <c r="D17" s="24"/>
      <c r="E17" s="24"/>
      <c r="F17" s="20" t="str">
        <f t="shared" si="0"/>
        <v/>
      </c>
    </row>
    <row r="18" spans="1:8" ht="24" customHeight="1" x14ac:dyDescent="0.2">
      <c r="A18" s="41"/>
      <c r="B18" s="24"/>
      <c r="C18" s="24"/>
      <c r="D18" s="24"/>
      <c r="E18" s="24"/>
      <c r="F18" s="20" t="str">
        <f t="shared" si="0"/>
        <v/>
      </c>
    </row>
    <row r="19" spans="1:8" ht="24" customHeight="1" x14ac:dyDescent="0.2">
      <c r="A19" s="41"/>
      <c r="B19" s="24"/>
      <c r="C19" s="24"/>
      <c r="D19" s="24"/>
      <c r="E19" s="24"/>
      <c r="F19" s="20" t="str">
        <f t="shared" si="0"/>
        <v/>
      </c>
    </row>
    <row r="20" spans="1:8" ht="24" customHeight="1" x14ac:dyDescent="0.2">
      <c r="A20" s="41"/>
      <c r="B20" s="24"/>
      <c r="C20" s="24"/>
      <c r="D20" s="24"/>
      <c r="E20" s="24"/>
      <c r="F20" s="20" t="str">
        <f t="shared" si="0"/>
        <v/>
      </c>
    </row>
    <row r="21" spans="1:8" ht="24" customHeight="1" x14ac:dyDescent="0.2">
      <c r="A21" s="41"/>
      <c r="B21" s="24"/>
      <c r="C21" s="24"/>
      <c r="D21" s="24"/>
      <c r="E21" s="24"/>
      <c r="F21" s="20" t="str">
        <f t="shared" si="0"/>
        <v/>
      </c>
    </row>
    <row r="22" spans="1:8" ht="24" customHeight="1" x14ac:dyDescent="0.2">
      <c r="A22" s="41"/>
      <c r="B22" s="24"/>
      <c r="C22" s="24"/>
      <c r="D22" s="24"/>
      <c r="E22" s="24"/>
      <c r="F22" s="20" t="str">
        <f t="shared" si="0"/>
        <v/>
      </c>
    </row>
    <row r="23" spans="1:8" ht="24" customHeight="1" x14ac:dyDescent="0.2">
      <c r="A23" s="41"/>
      <c r="B23" s="24"/>
      <c r="C23" s="43"/>
      <c r="D23" s="24"/>
      <c r="E23" s="24"/>
      <c r="F23" s="20" t="str">
        <f t="shared" si="0"/>
        <v/>
      </c>
    </row>
    <row r="24" spans="1:8" ht="24" customHeight="1" x14ac:dyDescent="0.2">
      <c r="A24" s="41"/>
      <c r="B24" s="24"/>
      <c r="C24" s="43"/>
      <c r="D24" s="24"/>
      <c r="E24" s="24"/>
      <c r="F24" s="20" t="str">
        <f t="shared" si="0"/>
        <v/>
      </c>
    </row>
    <row r="25" spans="1:8" ht="24" customHeight="1" thickBot="1" x14ac:dyDescent="0.25">
      <c r="A25" s="41"/>
      <c r="B25" s="24"/>
      <c r="C25" s="24"/>
      <c r="D25" s="24"/>
      <c r="E25" s="24"/>
      <c r="F25" s="20" t="str">
        <f t="shared" si="0"/>
        <v/>
      </c>
    </row>
    <row r="26" spans="1:8" ht="24" customHeight="1" thickBot="1" x14ac:dyDescent="0.35">
      <c r="A26" s="26" t="s">
        <v>19</v>
      </c>
      <c r="B26" s="27">
        <f>IFERROR(SUM(B6:B25), "")</f>
        <v>0</v>
      </c>
      <c r="C26" s="27">
        <f>IFERROR(SUM(C6:C25), "")</f>
        <v>0</v>
      </c>
      <c r="D26" s="27">
        <f>IFERROR(SUM(D6:D25), "")</f>
        <v>0</v>
      </c>
      <c r="E26" s="27">
        <f>IFERROR(SUM(E6:E25), "")</f>
        <v>0</v>
      </c>
      <c r="F26" s="27">
        <f>IFERROR(SUM(F6:F25), "")</f>
        <v>0</v>
      </c>
      <c r="H26" s="44"/>
    </row>
    <row r="27" spans="1:8" ht="24" customHeight="1" x14ac:dyDescent="0.3">
      <c r="A27" s="26"/>
      <c r="B27" s="28"/>
      <c r="C27" s="29"/>
      <c r="D27" s="30" t="s">
        <v>21</v>
      </c>
      <c r="E27" s="31" t="str">
        <f>IFERROR(E26/B26, "")</f>
        <v/>
      </c>
      <c r="F27" t="s">
        <v>31</v>
      </c>
    </row>
    <row r="28" spans="1:8" ht="24" customHeight="1" x14ac:dyDescent="0.3">
      <c r="A28" s="26" t="s">
        <v>22</v>
      </c>
      <c r="B28" s="45">
        <f>IF((B26+E26)&lt;+F2,(B26+E26),F2)</f>
        <v>0</v>
      </c>
      <c r="C28" s="29"/>
      <c r="D28" s="30" t="s">
        <v>23</v>
      </c>
      <c r="E28" s="46">
        <f>IF(E26&lt;(B26*0.2),E26,(B26*0.2))</f>
        <v>0</v>
      </c>
    </row>
    <row r="29" spans="1:8" ht="24" customHeight="1" x14ac:dyDescent="0.3">
      <c r="A29" s="26"/>
      <c r="B29" s="28"/>
      <c r="C29" s="29"/>
      <c r="D29" s="30" t="s">
        <v>25</v>
      </c>
      <c r="E29" s="29">
        <f>IFERROR(F2-B28, "")</f>
        <v>250000</v>
      </c>
      <c r="F29" s="29"/>
    </row>
    <row r="30" spans="1:8" ht="9" customHeight="1" x14ac:dyDescent="0.2">
      <c r="A30" s="33"/>
    </row>
    <row r="31" spans="1:8" ht="153" customHeight="1" x14ac:dyDescent="0.2">
      <c r="A31" s="34" t="s">
        <v>32</v>
      </c>
      <c r="B31" s="35"/>
      <c r="C31" s="35"/>
      <c r="D31" s="35"/>
      <c r="E31" s="35"/>
      <c r="F31" s="35"/>
    </row>
    <row r="32" spans="1:8" ht="110.1" customHeight="1" x14ac:dyDescent="0.25">
      <c r="A32" s="36"/>
    </row>
    <row r="35" spans="1:7" ht="15.75" x14ac:dyDescent="0.25">
      <c r="A35" s="36"/>
    </row>
    <row r="42" spans="1:7" ht="27" customHeight="1" x14ac:dyDescent="0.2">
      <c r="G42" s="17"/>
    </row>
  </sheetData>
  <sheetProtection selectLockedCells="1"/>
  <mergeCells count="3">
    <mergeCell ref="B1:E1"/>
    <mergeCell ref="A2:C2"/>
    <mergeCell ref="A31:F31"/>
  </mergeCells>
  <printOptions horizontalCentered="1"/>
  <pageMargins left="0.5" right="0.5" top="0.5" bottom="0.5" header="0.3" footer="0.3"/>
  <pageSetup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B5A1B-1E9D-4D77-922C-3B5143EAC173}">
  <sheetPr>
    <tabColor theme="9" tint="0.39997558519241921"/>
    <pageSetUpPr fitToPage="1"/>
  </sheetPr>
  <dimension ref="A1:G36"/>
  <sheetViews>
    <sheetView zoomScale="75" zoomScaleNormal="75" workbookViewId="0">
      <selection activeCell="F6" sqref="F6"/>
    </sheetView>
  </sheetViews>
  <sheetFormatPr defaultColWidth="8.85546875" defaultRowHeight="12.75" x14ac:dyDescent="0.2"/>
  <cols>
    <col min="1" max="1" width="50.42578125" bestFit="1" customWidth="1"/>
    <col min="2" max="6" width="13.7109375" customWidth="1"/>
  </cols>
  <sheetData>
    <row r="1" spans="1:6" s="2" customFormat="1" ht="24" customHeight="1" x14ac:dyDescent="0.25">
      <c r="A1" s="1" t="s">
        <v>33</v>
      </c>
    </row>
    <row r="2" spans="1:6" s="2" customFormat="1" ht="24" customHeight="1" x14ac:dyDescent="0.3">
      <c r="A2" s="3" t="s">
        <v>34</v>
      </c>
      <c r="B2" s="4"/>
      <c r="C2" s="5"/>
      <c r="D2" s="4"/>
      <c r="E2" s="4"/>
      <c r="F2" s="10"/>
    </row>
    <row r="3" spans="1:6" s="2" customFormat="1" ht="24" customHeight="1" x14ac:dyDescent="0.3">
      <c r="A3" s="9" t="s">
        <v>3</v>
      </c>
      <c r="B3" s="10"/>
      <c r="C3" s="10"/>
      <c r="D3" s="10"/>
      <c r="E3" s="10"/>
      <c r="F3" s="10"/>
    </row>
    <row r="4" spans="1:6" ht="8.1" customHeight="1" x14ac:dyDescent="0.3">
      <c r="A4" s="11"/>
      <c r="B4" s="4"/>
      <c r="C4" s="12"/>
      <c r="D4" s="4"/>
      <c r="E4" s="4"/>
      <c r="F4" s="13"/>
    </row>
    <row r="5" spans="1:6" s="17" customFormat="1" ht="31.5" x14ac:dyDescent="0.2">
      <c r="A5" s="14" t="s">
        <v>5</v>
      </c>
      <c r="B5" s="15" t="s">
        <v>6</v>
      </c>
      <c r="C5" s="16" t="s">
        <v>7</v>
      </c>
      <c r="D5" s="15" t="s">
        <v>8</v>
      </c>
      <c r="E5" s="15" t="s">
        <v>9</v>
      </c>
      <c r="F5" s="15" t="s">
        <v>10</v>
      </c>
    </row>
    <row r="6" spans="1:6" ht="35.1" customHeight="1" x14ac:dyDescent="0.2">
      <c r="A6" s="47"/>
      <c r="B6" s="48"/>
      <c r="C6" s="48"/>
      <c r="D6" s="48"/>
      <c r="E6" s="48"/>
      <c r="F6" s="48"/>
    </row>
    <row r="7" spans="1:6" ht="35.1" customHeight="1" x14ac:dyDescent="0.25">
      <c r="A7" s="47"/>
      <c r="B7" s="49"/>
      <c r="C7" s="49"/>
      <c r="D7" s="49"/>
      <c r="E7" s="49"/>
      <c r="F7" s="48"/>
    </row>
    <row r="8" spans="1:6" ht="35.1" customHeight="1" x14ac:dyDescent="0.25">
      <c r="A8" s="47"/>
      <c r="B8" s="49"/>
      <c r="C8" s="49"/>
      <c r="D8" s="49"/>
      <c r="E8" s="49"/>
      <c r="F8" s="48"/>
    </row>
    <row r="9" spans="1:6" ht="35.1" customHeight="1" x14ac:dyDescent="0.2">
      <c r="A9" s="47"/>
      <c r="B9" s="50"/>
      <c r="C9" s="50"/>
      <c r="D9" s="50"/>
      <c r="E9" s="50"/>
      <c r="F9" s="48"/>
    </row>
    <row r="10" spans="1:6" ht="35.1" customHeight="1" x14ac:dyDescent="0.2">
      <c r="A10" s="47"/>
      <c r="B10" s="51"/>
      <c r="C10" s="51"/>
      <c r="D10" s="51"/>
      <c r="E10" s="51"/>
      <c r="F10" s="48"/>
    </row>
    <row r="11" spans="1:6" ht="35.1" customHeight="1" x14ac:dyDescent="0.2">
      <c r="A11" s="47"/>
      <c r="B11" s="51"/>
      <c r="C11" s="51"/>
      <c r="D11" s="51"/>
      <c r="E11" s="51"/>
      <c r="F11" s="48"/>
    </row>
    <row r="12" spans="1:6" ht="35.1" customHeight="1" x14ac:dyDescent="0.2">
      <c r="A12" s="47"/>
      <c r="B12" s="51"/>
      <c r="C12" s="51"/>
      <c r="D12" s="51"/>
      <c r="E12" s="51"/>
      <c r="F12" s="48"/>
    </row>
    <row r="13" spans="1:6" ht="35.1" customHeight="1" x14ac:dyDescent="0.2">
      <c r="A13" s="47"/>
      <c r="B13" s="51"/>
      <c r="C13" s="51"/>
      <c r="D13" s="51"/>
      <c r="E13" s="51"/>
      <c r="F13" s="48"/>
    </row>
    <row r="14" spans="1:6" ht="35.1" customHeight="1" x14ac:dyDescent="0.2">
      <c r="A14" s="47"/>
      <c r="B14" s="51"/>
      <c r="C14" s="51"/>
      <c r="D14" s="51"/>
      <c r="E14" s="51"/>
      <c r="F14" s="48"/>
    </row>
    <row r="15" spans="1:6" ht="35.1" customHeight="1" x14ac:dyDescent="0.2">
      <c r="A15" s="47"/>
      <c r="B15" s="51"/>
      <c r="C15" s="51"/>
      <c r="D15" s="51"/>
      <c r="E15" s="51"/>
      <c r="F15" s="48"/>
    </row>
    <row r="16" spans="1:6" ht="35.1" customHeight="1" x14ac:dyDescent="0.2">
      <c r="A16" s="47"/>
      <c r="B16" s="51"/>
      <c r="C16" s="51"/>
      <c r="D16" s="51"/>
      <c r="E16" s="51"/>
      <c r="F16" s="48"/>
    </row>
    <row r="17" spans="1:6" ht="35.1" customHeight="1" x14ac:dyDescent="0.2">
      <c r="A17" s="47"/>
      <c r="B17" s="51"/>
      <c r="C17" s="51"/>
      <c r="D17" s="51"/>
      <c r="E17" s="51"/>
      <c r="F17" s="48"/>
    </row>
    <row r="18" spans="1:6" ht="35.1" customHeight="1" x14ac:dyDescent="0.2">
      <c r="A18" s="47"/>
      <c r="B18" s="51"/>
      <c r="C18" s="51"/>
      <c r="D18" s="51"/>
      <c r="E18" s="51"/>
      <c r="F18" s="48"/>
    </row>
    <row r="19" spans="1:6" ht="35.1" customHeight="1" x14ac:dyDescent="0.2">
      <c r="A19" s="47"/>
      <c r="B19" s="51"/>
      <c r="C19" s="51"/>
      <c r="D19" s="51"/>
      <c r="E19" s="51"/>
      <c r="F19" s="48"/>
    </row>
    <row r="20" spans="1:6" ht="35.1" customHeight="1" x14ac:dyDescent="0.2">
      <c r="A20" s="47"/>
      <c r="B20" s="51"/>
      <c r="C20" s="51"/>
      <c r="D20" s="51"/>
      <c r="E20" s="51"/>
      <c r="F20" s="48"/>
    </row>
    <row r="21" spans="1:6" ht="35.1" customHeight="1" thickBot="1" x14ac:dyDescent="0.25">
      <c r="A21" s="47"/>
      <c r="B21" s="51"/>
      <c r="C21" s="51"/>
      <c r="D21" s="51"/>
      <c r="E21" s="51"/>
      <c r="F21" s="48"/>
    </row>
    <row r="22" spans="1:6" ht="24" customHeight="1" thickBot="1" x14ac:dyDescent="0.35">
      <c r="A22" s="26" t="s">
        <v>35</v>
      </c>
      <c r="B22" s="52"/>
      <c r="C22" s="52"/>
      <c r="D22" s="52"/>
      <c r="E22" s="52"/>
      <c r="F22" s="52"/>
    </row>
    <row r="23" spans="1:6" ht="12" customHeight="1" x14ac:dyDescent="0.2">
      <c r="A23" s="33"/>
    </row>
    <row r="24" spans="1:6" ht="147.75" customHeight="1" x14ac:dyDescent="0.2">
      <c r="A24" s="34" t="s">
        <v>36</v>
      </c>
      <c r="B24" s="35"/>
      <c r="C24" s="35"/>
      <c r="D24" s="35"/>
      <c r="E24" s="35"/>
      <c r="F24" s="35"/>
    </row>
    <row r="25" spans="1:6" ht="99" customHeight="1" x14ac:dyDescent="0.25">
      <c r="A25" s="36"/>
    </row>
    <row r="26" spans="1:6" ht="110.1" customHeight="1" x14ac:dyDescent="0.2"/>
    <row r="28" spans="1:6" ht="15.75" x14ac:dyDescent="0.25">
      <c r="A28" s="36"/>
    </row>
    <row r="36" spans="7:7" ht="27" customHeight="1" x14ac:dyDescent="0.2">
      <c r="G36" s="17"/>
    </row>
  </sheetData>
  <sheetProtection selectLockedCells="1"/>
  <mergeCells count="1">
    <mergeCell ref="A24:F24"/>
  </mergeCells>
  <printOptions horizontalCentered="1"/>
  <pageMargins left="0.5" right="0.5" top="0.5" bottom="0.5" header="0.3" footer="0.3"/>
  <pageSetup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Reimb Req Example</vt:lpstr>
      <vt:lpstr>Reimb Req Form Fill-in</vt:lpstr>
      <vt:lpstr>Reimb Req Form Blank</vt:lpstr>
      <vt:lpstr>'Reimb Req Example'!Print_Area</vt:lpstr>
      <vt:lpstr>'Reimb Req Form Blank'!Print_Area</vt:lpstr>
      <vt:lpstr>'Reimb Req Form Fill-in'!Print_Area</vt:lpstr>
    </vt:vector>
  </TitlesOfParts>
  <Company>Indiana Office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Roos, Jacob C</dc:creator>
  <cp:lastModifiedBy>Roos, Jacob C</cp:lastModifiedBy>
  <dcterms:created xsi:type="dcterms:W3CDTF">2024-06-25T13:57:57Z</dcterms:created>
  <dcterms:modified xsi:type="dcterms:W3CDTF">2024-06-25T14:00:07Z</dcterms:modified>
</cp:coreProperties>
</file>