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\Budget27\Memos\Complete\"/>
    </mc:Choice>
  </mc:AlternateContent>
  <xr:revisionPtr revIDLastSave="0" documentId="13_ncr:1_{5E6E4043-497C-48F6-9022-F7FE675F6938}" xr6:coauthVersionLast="47" xr6:coauthVersionMax="47" xr10:uidLastSave="{00000000-0000-0000-0000-000000000000}"/>
  <bookViews>
    <workbookView xWindow="28680" yWindow="-120" windowWidth="29040" windowHeight="15720" tabRatio="933" xr2:uid="{00000000-000D-0000-FFFF-FFFF00000000}"/>
  </bookViews>
  <sheets>
    <sheet name="Main" sheetId="2" r:id="rId1"/>
    <sheet name="Support II" sheetId="1" state="hidden" r:id="rId2"/>
    <sheet name="Support I" sheetId="4" state="hidden" r:id="rId3"/>
    <sheet name="Resolution Template" sheetId="18" r:id="rId4"/>
  </sheets>
  <definedNames>
    <definedName name="_xlnm.Print_Area" localSheetId="3">'Resolution Template'!$B$2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7" i="1" l="1"/>
  <c r="AC18" i="1"/>
  <c r="AC19" i="1"/>
  <c r="AC20" i="1"/>
  <c r="AC21" i="1"/>
  <c r="AC22" i="1"/>
  <c r="AC23" i="1"/>
  <c r="AC24" i="1"/>
  <c r="AC25" i="1"/>
  <c r="AC26" i="1"/>
  <c r="AC27" i="1"/>
  <c r="AC28" i="1"/>
  <c r="AC29" i="1"/>
  <c r="D7" i="2" l="1"/>
  <c r="D31" i="2"/>
  <c r="Z20" i="1"/>
  <c r="AA20" i="1"/>
  <c r="AA21" i="1"/>
  <c r="AA22" i="1"/>
  <c r="AA23" i="1"/>
  <c r="AA19" i="1"/>
  <c r="Z21" i="1"/>
  <c r="Z22" i="1"/>
  <c r="Z23" i="1"/>
  <c r="Z19" i="1"/>
  <c r="C7" i="2" l="1"/>
  <c r="C17" i="2" s="1"/>
  <c r="D25" i="2"/>
  <c r="D1" i="4" l="1"/>
  <c r="D2" i="4" s="1"/>
  <c r="J11" i="4" l="1" a="1"/>
  <c r="J11" i="4" s="1"/>
  <c r="J14" i="4" a="1"/>
  <c r="J14" i="4" s="1"/>
  <c r="J20" i="4" a="1"/>
  <c r="J20" i="4" s="1"/>
  <c r="J25" i="4" a="1"/>
  <c r="J25" i="4" s="1"/>
  <c r="J28" i="4" a="1"/>
  <c r="J28" i="4" s="1"/>
  <c r="J12" i="4" a="1"/>
  <c r="J12" i="4" s="1"/>
  <c r="J26" i="4" a="1"/>
  <c r="J26" i="4" s="1"/>
  <c r="J9" i="4" a="1"/>
  <c r="J9" i="4" s="1"/>
  <c r="J17" i="4" a="1"/>
  <c r="J17" i="4" s="1"/>
  <c r="J23" i="4" a="1"/>
  <c r="J23" i="4" s="1"/>
  <c r="J7" i="4" a="1"/>
  <c r="J7" i="4" s="1"/>
  <c r="J10" i="4" a="1"/>
  <c r="J10" i="4" s="1"/>
  <c r="J15" i="4" a="1"/>
  <c r="J15" i="4" s="1"/>
  <c r="J18" i="4" a="1"/>
  <c r="J18" i="4" s="1"/>
  <c r="J21" i="4" a="1"/>
  <c r="J21" i="4" s="1"/>
  <c r="J24" i="4" a="1"/>
  <c r="J24" i="4" s="1"/>
  <c r="J6" i="4" a="1"/>
  <c r="J6" i="4" s="1"/>
  <c r="J8" i="4" a="1"/>
  <c r="J8" i="4" s="1"/>
  <c r="J13" i="4" a="1"/>
  <c r="J13" i="4" s="1"/>
  <c r="J16" i="4" a="1"/>
  <c r="J16" i="4" s="1"/>
  <c r="J19" i="4" a="1"/>
  <c r="J19" i="4" s="1"/>
  <c r="J22" i="4" a="1"/>
  <c r="J22" i="4" s="1"/>
  <c r="J27" i="4" a="1"/>
  <c r="J27" i="4" s="1"/>
  <c r="H7" i="4" a="1"/>
  <c r="H7" i="4" s="1"/>
  <c r="H8" i="4" a="1"/>
  <c r="H8" i="4" s="1"/>
  <c r="I9" i="4" a="1"/>
  <c r="I9" i="4" s="1"/>
  <c r="I10" i="4" a="1"/>
  <c r="I10" i="4" s="1"/>
  <c r="H15" i="4" a="1"/>
  <c r="H15" i="4" s="1"/>
  <c r="H16" i="4" a="1"/>
  <c r="H16" i="4" s="1"/>
  <c r="I17" i="4" a="1"/>
  <c r="I17" i="4" s="1"/>
  <c r="I18" i="4" a="1"/>
  <c r="I18" i="4" s="1"/>
  <c r="H23" i="4" a="1"/>
  <c r="H23" i="4" s="1"/>
  <c r="H24" i="4" a="1"/>
  <c r="H24" i="4" s="1"/>
  <c r="I25" i="4" a="1"/>
  <c r="I25" i="4" s="1"/>
  <c r="I26" i="4" a="1"/>
  <c r="I26" i="4" s="1"/>
  <c r="I6" i="4" a="1"/>
  <c r="I6" i="4" s="1"/>
  <c r="I8" i="4" a="1"/>
  <c r="I8" i="4" s="1"/>
  <c r="I16" i="4" a="1"/>
  <c r="I16" i="4" s="1"/>
  <c r="H21" i="4" a="1"/>
  <c r="H21" i="4" s="1"/>
  <c r="I23" i="4" a="1"/>
  <c r="I23" i="4" s="1"/>
  <c r="H9" i="4" a="1"/>
  <c r="H9" i="4" s="1"/>
  <c r="H10" i="4" a="1"/>
  <c r="H10" i="4" s="1"/>
  <c r="I11" i="4" a="1"/>
  <c r="I11" i="4" s="1"/>
  <c r="I12" i="4" a="1"/>
  <c r="I12" i="4" s="1"/>
  <c r="H17" i="4" a="1"/>
  <c r="H17" i="4" s="1"/>
  <c r="H18" i="4" a="1"/>
  <c r="H18" i="4" s="1"/>
  <c r="I19" i="4" a="1"/>
  <c r="I19" i="4" s="1"/>
  <c r="I20" i="4" a="1"/>
  <c r="I20" i="4" s="1"/>
  <c r="H25" i="4" a="1"/>
  <c r="H25" i="4" s="1"/>
  <c r="H26" i="4" a="1"/>
  <c r="H26" i="4" s="1"/>
  <c r="I27" i="4" a="1"/>
  <c r="I27" i="4" s="1"/>
  <c r="I28" i="4" a="1"/>
  <c r="I28" i="4" s="1"/>
  <c r="H6" i="4" a="1"/>
  <c r="H6" i="4" s="1"/>
  <c r="H14" i="4" a="1"/>
  <c r="H14" i="4" s="1"/>
  <c r="H22" i="4" a="1"/>
  <c r="H22" i="4" s="1"/>
  <c r="H11" i="4" a="1"/>
  <c r="H11" i="4" s="1"/>
  <c r="H12" i="4" a="1"/>
  <c r="H12" i="4" s="1"/>
  <c r="I13" i="4" a="1"/>
  <c r="I13" i="4" s="1"/>
  <c r="I14" i="4" a="1"/>
  <c r="I14" i="4" s="1"/>
  <c r="H19" i="4" a="1"/>
  <c r="H19" i="4" s="1"/>
  <c r="H20" i="4" a="1"/>
  <c r="H20" i="4" s="1"/>
  <c r="I21" i="4" a="1"/>
  <c r="I21" i="4" s="1"/>
  <c r="I22" i="4" a="1"/>
  <c r="I22" i="4" s="1"/>
  <c r="H27" i="4" a="1"/>
  <c r="H27" i="4" s="1"/>
  <c r="H28" i="4" a="1"/>
  <c r="H28" i="4" s="1"/>
  <c r="I7" i="4" a="1"/>
  <c r="I7" i="4" s="1"/>
  <c r="H13" i="4" a="1"/>
  <c r="H13" i="4" s="1"/>
  <c r="I15" i="4" a="1"/>
  <c r="I15" i="4" s="1"/>
  <c r="I24" i="4" a="1"/>
  <c r="I24" i="4" s="1"/>
  <c r="B3" i="2" l="1"/>
  <c r="AD1" i="1" l="1"/>
  <c r="A1" i="1"/>
  <c r="I1" i="1"/>
  <c r="Y23" i="1" l="1"/>
  <c r="Y20" i="1"/>
  <c r="Y21" i="1"/>
  <c r="Y19" i="1"/>
  <c r="Y22" i="1"/>
  <c r="I2" i="1"/>
  <c r="U5" i="1" s="1" a="1"/>
  <c r="U5" i="1" s="1"/>
  <c r="A2" i="1"/>
  <c r="Q5" i="1" s="1" a="1"/>
  <c r="Q5" i="1" s="1"/>
  <c r="Q6" i="1" l="1" a="1"/>
  <c r="Q6" i="1" s="1"/>
  <c r="S9" i="1" a="1"/>
  <c r="S9" i="1" s="1"/>
  <c r="C12" i="2" s="1"/>
  <c r="Q10" i="1" a="1"/>
  <c r="Q10" i="1" s="1"/>
  <c r="S6" i="1" a="1"/>
  <c r="S6" i="1" s="1"/>
  <c r="C9" i="2" s="1"/>
  <c r="Q8" i="1" a="1"/>
  <c r="Q8" i="1" s="1"/>
  <c r="Q11" i="1" a="1"/>
  <c r="Q11" i="1" s="1"/>
  <c r="S7" i="1" a="1"/>
  <c r="S7" i="1" s="1"/>
  <c r="C10" i="2" s="1"/>
  <c r="S5" i="1" a="1"/>
  <c r="S5" i="1" s="1"/>
  <c r="C8" i="2" s="1"/>
  <c r="S10" i="1" a="1"/>
  <c r="S10" i="1" s="1"/>
  <c r="C13" i="2" s="1"/>
  <c r="R7" i="1" a="1"/>
  <c r="R7" i="1" s="1"/>
  <c r="A10" i="2" s="1"/>
  <c r="R8" i="1" a="1"/>
  <c r="R8" i="1" s="1"/>
  <c r="A11" i="2" s="1"/>
  <c r="Q7" i="1" a="1"/>
  <c r="Q7" i="1" s="1"/>
  <c r="S8" i="1" a="1"/>
  <c r="S8" i="1" s="1"/>
  <c r="C11" i="2" s="1"/>
  <c r="R6" i="1" a="1"/>
  <c r="R6" i="1" s="1"/>
  <c r="A9" i="2" s="1"/>
  <c r="S11" i="1" a="1"/>
  <c r="S11" i="1" s="1"/>
  <c r="C14" i="2" s="1"/>
  <c r="R9" i="1" a="1"/>
  <c r="R9" i="1" s="1"/>
  <c r="A12" i="2" s="1"/>
  <c r="R11" i="1" a="1"/>
  <c r="R11" i="1" s="1"/>
  <c r="A14" i="2" s="1"/>
  <c r="R5" i="1" a="1"/>
  <c r="R5" i="1" s="1"/>
  <c r="A8" i="2" s="1"/>
  <c r="R10" i="1" a="1"/>
  <c r="R10" i="1" s="1"/>
  <c r="Q9" i="1" a="1"/>
  <c r="Q9" i="1" s="1"/>
  <c r="U6" i="1" a="1"/>
  <c r="U6" i="1" s="1"/>
  <c r="W5" i="1" a="1"/>
  <c r="W5" i="1" s="1"/>
  <c r="C18" i="2" s="1"/>
  <c r="V5" i="1" a="1"/>
  <c r="V5" i="1" s="1"/>
  <c r="A18" i="2" s="1"/>
  <c r="W8" i="1" a="1"/>
  <c r="W8" i="1" s="1"/>
  <c r="C21" i="2" s="1"/>
  <c r="V9" i="1" a="1"/>
  <c r="V9" i="1" s="1"/>
  <c r="A22" i="2" s="1"/>
  <c r="V8" i="1" a="1"/>
  <c r="V8" i="1" s="1"/>
  <c r="A21" i="2" s="1"/>
  <c r="V7" i="1" a="1"/>
  <c r="V7" i="1" s="1"/>
  <c r="A20" i="2" s="1"/>
  <c r="W6" i="1" a="1"/>
  <c r="W6" i="1" s="1"/>
  <c r="C19" i="2" s="1"/>
  <c r="V6" i="1" a="1"/>
  <c r="V6" i="1" s="1"/>
  <c r="A19" i="2" s="1"/>
  <c r="W7" i="1" a="1"/>
  <c r="W7" i="1" s="1"/>
  <c r="C20" i="2" s="1"/>
  <c r="W9" i="1" a="1"/>
  <c r="W9" i="1" s="1"/>
  <c r="C22" i="2" s="1"/>
  <c r="U7" i="1" a="1"/>
  <c r="U7" i="1" s="1"/>
  <c r="U9" i="1" a="1"/>
  <c r="U9" i="1" s="1"/>
  <c r="U8" i="1" a="1"/>
  <c r="U8" i="1" s="1"/>
  <c r="C31" i="2" l="1"/>
  <c r="A13" i="2"/>
  <c r="Z10" i="1" s="1"/>
  <c r="Y10" i="1" s="1"/>
  <c r="B21" i="2"/>
  <c r="B19" i="2"/>
  <c r="B22" i="2"/>
  <c r="B14" i="2"/>
  <c r="Z11" i="1"/>
  <c r="Y11" i="1" s="1"/>
  <c r="B20" i="2"/>
  <c r="B12" i="2"/>
  <c r="Z9" i="1"/>
  <c r="Y9" i="1" s="1"/>
  <c r="B18" i="2"/>
  <c r="B11" i="2"/>
  <c r="Z8" i="1"/>
  <c r="Y8" i="1" s="1"/>
  <c r="B8" i="2"/>
  <c r="AA5" i="1" s="1"/>
  <c r="Z5" i="1"/>
  <c r="Y5" i="1" s="1"/>
  <c r="B9" i="2"/>
  <c r="Z6" i="1"/>
  <c r="Y6" i="1" s="1"/>
  <c r="B10" i="2"/>
  <c r="Z7" i="1"/>
  <c r="Y7" i="1" s="1"/>
  <c r="D35" i="2" l="1"/>
  <c r="D34" i="2"/>
  <c r="B13" i="2"/>
  <c r="AA10" i="1" s="1"/>
  <c r="AD2" i="1"/>
  <c r="AF10" i="1" s="1" a="1"/>
  <c r="AF10" i="1" s="1"/>
  <c r="AA8" i="1"/>
  <c r="AA9" i="1"/>
  <c r="AA6" i="1"/>
  <c r="AA7" i="1"/>
  <c r="AA11" i="1"/>
  <c r="AF11" i="1" l="1" a="1"/>
  <c r="AF11" i="1" s="1"/>
  <c r="AF14" i="1" a="1"/>
  <c r="AF14" i="1" s="1"/>
  <c r="AE8" i="1" a="1"/>
  <c r="AE8" i="1" s="1"/>
  <c r="AG8" i="1" s="1"/>
  <c r="AD12" i="1" a="1"/>
  <c r="AD12" i="1" s="1"/>
  <c r="AC12" i="1" s="1"/>
  <c r="AD11" i="1" a="1"/>
  <c r="AD11" i="1" s="1"/>
  <c r="AC11" i="1" s="1"/>
  <c r="AF8" i="1" a="1"/>
  <c r="AF8" i="1" s="1"/>
  <c r="AD14" i="1" a="1"/>
  <c r="AD14" i="1" s="1"/>
  <c r="AC14" i="1" s="1"/>
  <c r="AD5" i="1" a="1"/>
  <c r="AD5" i="1" s="1"/>
  <c r="AC5" i="1" s="1"/>
  <c r="AD15" i="1" a="1"/>
  <c r="AD15" i="1" s="1"/>
  <c r="AC15" i="1" s="1"/>
  <c r="AE9" i="1" a="1"/>
  <c r="AE9" i="1" s="1"/>
  <c r="AG9" i="1" s="1"/>
  <c r="AE12" i="1" a="1"/>
  <c r="AE12" i="1" s="1"/>
  <c r="AG12" i="1" s="1"/>
  <c r="AE11" i="1" a="1"/>
  <c r="AE11" i="1" s="1"/>
  <c r="AG11" i="1" s="1"/>
  <c r="AD6" i="1" a="1"/>
  <c r="AD6" i="1" s="1"/>
  <c r="AC6" i="1" s="1"/>
  <c r="AF7" i="1" a="1"/>
  <c r="AF7" i="1" s="1"/>
  <c r="AF15" i="1" a="1"/>
  <c r="AF15" i="1" s="1"/>
  <c r="AD9" i="1" a="1"/>
  <c r="AD9" i="1" s="1"/>
  <c r="AC9" i="1" s="1"/>
  <c r="AE13" i="1" a="1"/>
  <c r="AE13" i="1" s="1"/>
  <c r="AG13" i="1" s="1"/>
  <c r="AE15" i="1" a="1"/>
  <c r="AE15" i="1" s="1"/>
  <c r="AG15" i="1" s="1"/>
  <c r="AF9" i="1" a="1"/>
  <c r="AF9" i="1" s="1"/>
  <c r="AF12" i="1" a="1"/>
  <c r="AF12" i="1" s="1"/>
  <c r="AD7" i="1" a="1"/>
  <c r="AD7" i="1" s="1"/>
  <c r="AC7" i="1" s="1"/>
  <c r="AD13" i="1" a="1"/>
  <c r="AD13" i="1" s="1"/>
  <c r="AC13" i="1" s="1"/>
  <c r="AE6" i="1" a="1"/>
  <c r="AE6" i="1" s="1"/>
  <c r="AG6" i="1" s="1"/>
  <c r="AD16" i="1" a="1"/>
  <c r="AD16" i="1" s="1"/>
  <c r="AC16" i="1" s="1"/>
  <c r="AF13" i="1" a="1"/>
  <c r="AF13" i="1" s="1"/>
  <c r="AF5" i="1" a="1"/>
  <c r="AF5" i="1" s="1"/>
  <c r="AF16" i="1" a="1"/>
  <c r="AF16" i="1" s="1"/>
  <c r="AF6" i="1" a="1"/>
  <c r="AF6" i="1" s="1"/>
  <c r="AE10" i="1" a="1"/>
  <c r="AE10" i="1" s="1"/>
  <c r="AG10" i="1" s="1"/>
  <c r="AD10" i="1" a="1"/>
  <c r="AD10" i="1" s="1"/>
  <c r="AC10" i="1" s="1"/>
  <c r="AE5" i="1" a="1"/>
  <c r="AE5" i="1" s="1"/>
  <c r="AG5" i="1" s="1"/>
  <c r="AE14" i="1" a="1"/>
  <c r="AE14" i="1" s="1"/>
  <c r="AG14" i="1" s="1"/>
  <c r="AD8" i="1" a="1"/>
  <c r="AD8" i="1" s="1"/>
  <c r="AC8" i="1" s="1"/>
  <c r="AE7" i="1" a="1"/>
  <c r="AE7" i="1" s="1"/>
  <c r="AG7" i="1" s="1"/>
  <c r="AE16" i="1" a="1"/>
  <c r="AE16" i="1" s="1"/>
  <c r="AG16" i="1" s="1"/>
  <c r="B37" i="2" l="1"/>
</calcChain>
</file>

<file path=xl/sharedStrings.xml><?xml version="1.0" encoding="utf-8"?>
<sst xmlns="http://schemas.openxmlformats.org/spreadsheetml/2006/main" count="21074" uniqueCount="1695">
  <si>
    <t>County</t>
  </si>
  <si>
    <t>WHITE</t>
  </si>
  <si>
    <t>(REQUIRED FIELD)</t>
  </si>
  <si>
    <t>Version</t>
  </si>
  <si>
    <t>Township Name</t>
  </si>
  <si>
    <t>WASHINGTON TOWNSHIP</t>
  </si>
  <si>
    <t>Township Unit Code</t>
  </si>
  <si>
    <t>Plan Adoption Date (MM/DD/YYYY)</t>
  </si>
  <si>
    <t>Section 1: Funds from Certified Budget whose cash balances are used in the cash balance verification for CIP.</t>
  </si>
  <si>
    <t>Fund Number</t>
  </si>
  <si>
    <t>Fund Description</t>
  </si>
  <si>
    <t xml:space="preserve">
Data Entry</t>
  </si>
  <si>
    <r>
      <t xml:space="preserve">Section 2: Funds from Certified Budget whose cash balances </t>
    </r>
    <r>
      <rPr>
        <u/>
        <sz val="12"/>
        <color theme="1"/>
        <rFont val="Calibri"/>
        <family val="2"/>
        <scheme val="minor"/>
      </rPr>
      <t>are not</t>
    </r>
    <r>
      <rPr>
        <sz val="12"/>
        <color theme="1"/>
        <rFont val="Calibri"/>
        <family val="2"/>
        <scheme val="minor"/>
      </rPr>
      <t xml:space="preserve"> used in the cash balance verification for CIP.</t>
    </r>
  </si>
  <si>
    <t>Fund 
Number</t>
  </si>
  <si>
    <t>Fund
Description</t>
  </si>
  <si>
    <t>Section 3:  Non Certified funds and other home rule funds with cash balances that must be included in the total cash balance verification for CIP.  Example: Rainy Day Fund, Casino Riverboat Fund, Grant Fund, Donation Fund.</t>
  </si>
  <si>
    <t>&lt;&lt;Fund Number&gt;&gt;</t>
  </si>
  <si>
    <t>&lt;&lt;Fund Description&gt;&gt;</t>
  </si>
  <si>
    <t>Totals</t>
  </si>
  <si>
    <t>IC 36-6-9 Capital Project Requirement Review</t>
  </si>
  <si>
    <t>Check 1</t>
  </si>
  <si>
    <t>(1) one hundred fifty percent (150%) of the township's total
annual budget estimate prepared under IC 6-1.1-17-2 for the ensuing year;</t>
  </si>
  <si>
    <t>Check 2</t>
  </si>
  <si>
    <t>(2) two hundred thousand dollars ($200,000).</t>
  </si>
  <si>
    <t>Note:</t>
  </si>
  <si>
    <t>Mod</t>
  </si>
  <si>
    <t>Count</t>
  </si>
  <si>
    <t>YR_NBR</t>
  </si>
  <si>
    <t>CNTY_CD</t>
  </si>
  <si>
    <t>UNIT_CD</t>
  </si>
  <si>
    <t>FUND_CD</t>
  </si>
  <si>
    <t>Excluded?</t>
  </si>
  <si>
    <t>CERTD_APPROP_AMT</t>
  </si>
  <si>
    <t>2026</t>
  </si>
  <si>
    <t>0001</t>
  </si>
  <si>
    <t>10001</t>
  </si>
  <si>
    <t>0061</t>
  </si>
  <si>
    <t>0840</t>
  </si>
  <si>
    <t>YES</t>
  </si>
  <si>
    <t>Option THRESHOLD MET</t>
  </si>
  <si>
    <t>According to calculations, the unit will need to complete the Step 2 CIP - Full Plan workbook.</t>
  </si>
  <si>
    <t>0101</t>
  </si>
  <si>
    <t>0002</t>
  </si>
  <si>
    <t>10002</t>
  </si>
  <si>
    <t>Option THRESHOLD NOT MET</t>
  </si>
  <si>
    <t>According to calculations, the unit has the option of completing the Step 2 CIP - Full Plan workbook.</t>
  </si>
  <si>
    <t>1111</t>
  </si>
  <si>
    <t>0003</t>
  </si>
  <si>
    <t>10003</t>
  </si>
  <si>
    <t>0004</t>
  </si>
  <si>
    <t>10004</t>
  </si>
  <si>
    <t>0005</t>
  </si>
  <si>
    <t>10005</t>
  </si>
  <si>
    <t>0006</t>
  </si>
  <si>
    <t>10006</t>
  </si>
  <si>
    <t>0007</t>
  </si>
  <si>
    <t>10007</t>
  </si>
  <si>
    <t>0008</t>
  </si>
  <si>
    <t>10008</t>
  </si>
  <si>
    <t>1312</t>
  </si>
  <si>
    <t>0009</t>
  </si>
  <si>
    <t>10009</t>
  </si>
  <si>
    <t>0010</t>
  </si>
  <si>
    <t>10010</t>
  </si>
  <si>
    <t>0011</t>
  </si>
  <si>
    <t>10011</t>
  </si>
  <si>
    <t>0012</t>
  </si>
  <si>
    <t>10012</t>
  </si>
  <si>
    <t>2120</t>
  </si>
  <si>
    <t>20001</t>
  </si>
  <si>
    <t>20002</t>
  </si>
  <si>
    <t>20003</t>
  </si>
  <si>
    <t>1190</t>
  </si>
  <si>
    <t>20004</t>
  </si>
  <si>
    <t>20005</t>
  </si>
  <si>
    <t>20006</t>
  </si>
  <si>
    <t>20007</t>
  </si>
  <si>
    <t>20008</t>
  </si>
  <si>
    <t>2010</t>
  </si>
  <si>
    <t>20009</t>
  </si>
  <si>
    <t>20010</t>
  </si>
  <si>
    <t>20011</t>
  </si>
  <si>
    <t>20012</t>
  </si>
  <si>
    <t>1181</t>
  </si>
  <si>
    <t>0013</t>
  </si>
  <si>
    <t>20013</t>
  </si>
  <si>
    <t>0014</t>
  </si>
  <si>
    <t>20014</t>
  </si>
  <si>
    <t>0015</t>
  </si>
  <si>
    <t>20015</t>
  </si>
  <si>
    <t>0016</t>
  </si>
  <si>
    <t>20016</t>
  </si>
  <si>
    <t>0017</t>
  </si>
  <si>
    <t>20017</t>
  </si>
  <si>
    <t>0018</t>
  </si>
  <si>
    <t>20018</t>
  </si>
  <si>
    <t>0019</t>
  </si>
  <si>
    <t>20019</t>
  </si>
  <si>
    <t>0180</t>
  </si>
  <si>
    <t>0020</t>
  </si>
  <si>
    <t>20020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</si>
  <si>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</si>
  <si>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</si>
  <si>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</si>
  <si>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</si>
  <si>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</si>
  <si>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</si>
  <si>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</si>
  <si>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</si>
  <si>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0050</t>
  </si>
  <si>
    <t>30009</t>
  </si>
  <si>
    <t>30010</t>
  </si>
  <si>
    <t>1390</t>
  </si>
  <si>
    <t>30011</t>
  </si>
  <si>
    <t>30012</t>
  </si>
  <si>
    <t>0602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</si>
  <si>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</si>
  <si>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</si>
  <si>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</si>
  <si>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</si>
  <si>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</si>
  <si>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</si>
  <si>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</si>
  <si>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</si>
  <si>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</si>
  <si>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</si>
  <si>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</si>
  <si>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50001</t>
  </si>
  <si>
    <t>50002</t>
  </si>
  <si>
    <t>50003</t>
  </si>
  <si>
    <t>50004</t>
  </si>
  <si>
    <t>60001</t>
  </si>
  <si>
    <t>60002</t>
  </si>
  <si>
    <t>60004</t>
  </si>
  <si>
    <t>60005</t>
  </si>
  <si>
    <t>60006</t>
  </si>
  <si>
    <t>60007</t>
  </si>
  <si>
    <t>60009</t>
  </si>
  <si>
    <t>60011</t>
  </si>
  <si>
    <t>60012</t>
  </si>
  <si>
    <t>70001</t>
  </si>
  <si>
    <t>70002</t>
  </si>
  <si>
    <t>70003</t>
  </si>
  <si>
    <t>70004</t>
  </si>
  <si>
    <t>80001</t>
  </si>
  <si>
    <t>80002</t>
  </si>
  <si>
    <t>80003</t>
  </si>
  <si>
    <t>80004</t>
  </si>
  <si>
    <t>80005</t>
  </si>
  <si>
    <t>80006</t>
  </si>
  <si>
    <t>80007</t>
  </si>
  <si>
    <t>80008</t>
  </si>
  <si>
    <t>80009</t>
  </si>
  <si>
    <t>80010</t>
  </si>
  <si>
    <t>80011</t>
  </si>
  <si>
    <t>80012</t>
  </si>
  <si>
    <t>80013</t>
  </si>
  <si>
    <t>80014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</si>
  <si>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</si>
  <si>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</si>
  <si>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</si>
  <si>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</si>
  <si>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</si>
  <si>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</si>
  <si>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</si>
  <si>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</si>
  <si>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</si>
  <si>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</si>
  <si>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</si>
  <si>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</si>
  <si>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</si>
  <si>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</si>
  <si>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100001</t>
  </si>
  <si>
    <t>100002</t>
  </si>
  <si>
    <t>100003</t>
  </si>
  <si>
    <t>100004</t>
  </si>
  <si>
    <t>100005</t>
  </si>
  <si>
    <t>100006</t>
  </si>
  <si>
    <t>100007</t>
  </si>
  <si>
    <t>100008</t>
  </si>
  <si>
    <t>100009</t>
  </si>
  <si>
    <t>100010</t>
  </si>
  <si>
    <t>100011</t>
  </si>
  <si>
    <t>100012</t>
  </si>
  <si>
    <t>110001</t>
  </si>
  <si>
    <t>110002</t>
  </si>
  <si>
    <t>110003</t>
  </si>
  <si>
    <t>8604</t>
  </si>
  <si>
    <t>110004</t>
  </si>
  <si>
    <t>8692</t>
  </si>
  <si>
    <t>110005</t>
  </si>
  <si>
    <t>110006</t>
  </si>
  <si>
    <t>110007</t>
  </si>
  <si>
    <t>110008</t>
  </si>
  <si>
    <t>110009</t>
  </si>
  <si>
    <t>110010</t>
  </si>
  <si>
    <t>110011</t>
  </si>
  <si>
    <t>120001</t>
  </si>
  <si>
    <t>120002</t>
  </si>
  <si>
    <t>120003</t>
  </si>
  <si>
    <t>120004</t>
  </si>
  <si>
    <t>120005</t>
  </si>
  <si>
    <t>120006</t>
  </si>
  <si>
    <t>120007</t>
  </si>
  <si>
    <t>120008</t>
  </si>
  <si>
    <t>120009</t>
  </si>
  <si>
    <t>120010</t>
  </si>
  <si>
    <t>120011</t>
  </si>
  <si>
    <t>120012</t>
  </si>
  <si>
    <t>120013</t>
  </si>
  <si>
    <t>120014</t>
  </si>
  <si>
    <t>130001</t>
  </si>
  <si>
    <t>130002</t>
  </si>
  <si>
    <t>130003</t>
  </si>
  <si>
    <t>130004</t>
  </si>
  <si>
    <t>130005</t>
  </si>
  <si>
    <t>130006</t>
  </si>
  <si>
    <t>130007</t>
  </si>
  <si>
    <t>130008</t>
  </si>
  <si>
    <t>130009</t>
  </si>
  <si>
    <t>140001</t>
  </si>
  <si>
    <t>140002</t>
  </si>
  <si>
    <t>140003</t>
  </si>
  <si>
    <t>140004</t>
  </si>
  <si>
    <t>140005</t>
  </si>
  <si>
    <t>140006</t>
  </si>
  <si>
    <t>140007</t>
  </si>
  <si>
    <t>140008</t>
  </si>
  <si>
    <t>140009</t>
  </si>
  <si>
    <t>140010</t>
  </si>
  <si>
    <t>150001</t>
  </si>
  <si>
    <t>150002</t>
  </si>
  <si>
    <t>150003</t>
  </si>
  <si>
    <t>150004</t>
  </si>
  <si>
    <t>150005</t>
  </si>
  <si>
    <t>150006</t>
  </si>
  <si>
    <t>150007</t>
  </si>
  <si>
    <t>150008</t>
  </si>
  <si>
    <t>150009</t>
  </si>
  <si>
    <t>150010</t>
  </si>
  <si>
    <t>150011</t>
  </si>
  <si>
    <t>150012</t>
  </si>
  <si>
    <t>150013</t>
  </si>
  <si>
    <t>150014</t>
  </si>
  <si>
    <t>160001</t>
  </si>
  <si>
    <t>160002</t>
  </si>
  <si>
    <t>1105</t>
  </si>
  <si>
    <t>160003</t>
  </si>
  <si>
    <t>160004</t>
  </si>
  <si>
    <t>160005</t>
  </si>
  <si>
    <t>160006</t>
  </si>
  <si>
    <t>160007</t>
  </si>
  <si>
    <t>160008</t>
  </si>
  <si>
    <t>160009</t>
  </si>
  <si>
    <t>170001</t>
  </si>
  <si>
    <t>170002</t>
  </si>
  <si>
    <t>170003</t>
  </si>
  <si>
    <t>170004</t>
  </si>
  <si>
    <t>170005</t>
  </si>
  <si>
    <t>1182</t>
  </si>
  <si>
    <t>170006</t>
  </si>
  <si>
    <t>170007</t>
  </si>
  <si>
    <t>170008</t>
  </si>
  <si>
    <t>170009</t>
  </si>
  <si>
    <t>170010</t>
  </si>
  <si>
    <t>170011</t>
  </si>
  <si>
    <t>170012</t>
  </si>
  <si>
    <t>170013</t>
  </si>
  <si>
    <t>170014</t>
  </si>
  <si>
    <t>170015</t>
  </si>
  <si>
    <t>180001</t>
  </si>
  <si>
    <t>180002</t>
  </si>
  <si>
    <t>180003</t>
  </si>
  <si>
    <t>180004</t>
  </si>
  <si>
    <t>180005</t>
  </si>
  <si>
    <t>180006</t>
  </si>
  <si>
    <t>180008</t>
  </si>
  <si>
    <t>180009</t>
  </si>
  <si>
    <t>180010</t>
  </si>
  <si>
    <t>180011</t>
  </si>
  <si>
    <t>180012</t>
  </si>
  <si>
    <t>190001</t>
  </si>
  <si>
    <t>190002</t>
  </si>
  <si>
    <t>190003</t>
  </si>
  <si>
    <t>190004</t>
  </si>
  <si>
    <t>190005</t>
  </si>
  <si>
    <t>190006</t>
  </si>
  <si>
    <t>190007</t>
  </si>
  <si>
    <t>190008</t>
  </si>
  <si>
    <t>190009</t>
  </si>
  <si>
    <t>190010</t>
  </si>
  <si>
    <t>190011</t>
  </si>
  <si>
    <t>190012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</si>
  <si>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</si>
  <si>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</si>
  <si>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</si>
  <si>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</si>
  <si>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</si>
  <si>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</si>
  <si>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</si>
  <si>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</si>
  <si>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</si>
  <si>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</si>
  <si>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</si>
  <si>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</si>
  <si>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200013</t>
  </si>
  <si>
    <t>200014</t>
  </si>
  <si>
    <t>200015</t>
  </si>
  <si>
    <t>200016</t>
  </si>
  <si>
    <t>210001</t>
  </si>
  <si>
    <t>210002</t>
  </si>
  <si>
    <t>210003</t>
  </si>
  <si>
    <t>210004</t>
  </si>
  <si>
    <t>210005</t>
  </si>
  <si>
    <t>210006</t>
  </si>
  <si>
    <t>210007</t>
  </si>
  <si>
    <t>210008</t>
  </si>
  <si>
    <t>210009</t>
  </si>
  <si>
    <t>220001</t>
  </si>
  <si>
    <t>220002</t>
  </si>
  <si>
    <t>220003</t>
  </si>
  <si>
    <t>220004</t>
  </si>
  <si>
    <t>220005</t>
  </si>
  <si>
    <t>230001</t>
  </si>
  <si>
    <t>230002</t>
  </si>
  <si>
    <t>230003</t>
  </si>
  <si>
    <t>230004</t>
  </si>
  <si>
    <t>230005</t>
  </si>
  <si>
    <t>230006</t>
  </si>
  <si>
    <t>230007</t>
  </si>
  <si>
    <t>230008</t>
  </si>
  <si>
    <t>230009</t>
  </si>
  <si>
    <t>230010</t>
  </si>
  <si>
    <t>230011</t>
  </si>
  <si>
    <t>240001</t>
  </si>
  <si>
    <t>240002</t>
  </si>
  <si>
    <t>240003</t>
  </si>
  <si>
    <t>240004</t>
  </si>
  <si>
    <t>240005</t>
  </si>
  <si>
    <t>240006</t>
  </si>
  <si>
    <t>240007</t>
  </si>
  <si>
    <t>240008</t>
  </si>
  <si>
    <t>240009</t>
  </si>
  <si>
    <t>240010</t>
  </si>
  <si>
    <t>240011</t>
  </si>
  <si>
    <t>240012</t>
  </si>
  <si>
    <t>240013</t>
  </si>
  <si>
    <t>250001</t>
  </si>
  <si>
    <t>250002</t>
  </si>
  <si>
    <t>250003</t>
  </si>
  <si>
    <t>250004</t>
  </si>
  <si>
    <t>250005</t>
  </si>
  <si>
    <t>250006</t>
  </si>
  <si>
    <t>250007</t>
  </si>
  <si>
    <t>250008</t>
  </si>
  <si>
    <t>260001</t>
  </si>
  <si>
    <t>260002</t>
  </si>
  <si>
    <t>260003</t>
  </si>
  <si>
    <t>260004</t>
  </si>
  <si>
    <t>260005</t>
  </si>
  <si>
    <t>260006</t>
  </si>
  <si>
    <t>260007</t>
  </si>
  <si>
    <t>260008</t>
  </si>
  <si>
    <t>260009</t>
  </si>
  <si>
    <t>260010</t>
  </si>
  <si>
    <t>270001</t>
  </si>
  <si>
    <t>270002</t>
  </si>
  <si>
    <t>270003</t>
  </si>
  <si>
    <t>270004</t>
  </si>
  <si>
    <t>270005</t>
  </si>
  <si>
    <t>270006</t>
  </si>
  <si>
    <t>270007</t>
  </si>
  <si>
    <t>270008</t>
  </si>
  <si>
    <t>270009</t>
  </si>
  <si>
    <t>270010</t>
  </si>
  <si>
    <t>270011</t>
  </si>
  <si>
    <t>270012</t>
  </si>
  <si>
    <t>270013</t>
  </si>
  <si>
    <t>280001</t>
  </si>
  <si>
    <t>280002</t>
  </si>
  <si>
    <t>280003</t>
  </si>
  <si>
    <t>280004</t>
  </si>
  <si>
    <t>280005</t>
  </si>
  <si>
    <t>280006</t>
  </si>
  <si>
    <t>280007</t>
  </si>
  <si>
    <t>280008</t>
  </si>
  <si>
    <t>280009</t>
  </si>
  <si>
    <t>280010</t>
  </si>
  <si>
    <t>280011</t>
  </si>
  <si>
    <t>280012</t>
  </si>
  <si>
    <t>280013</t>
  </si>
  <si>
    <t>0283</t>
  </si>
  <si>
    <t>280014</t>
  </si>
  <si>
    <t>280015</t>
  </si>
  <si>
    <t>290002</t>
  </si>
  <si>
    <t>290003</t>
  </si>
  <si>
    <t>290004</t>
  </si>
  <si>
    <t>290005</t>
  </si>
  <si>
    <t>1183</t>
  </si>
  <si>
    <t>290006</t>
  </si>
  <si>
    <t>290007</t>
  </si>
  <si>
    <t>290008</t>
  </si>
  <si>
    <t>290009</t>
  </si>
  <si>
    <t>300001</t>
  </si>
  <si>
    <t>300002</t>
  </si>
  <si>
    <t>300003</t>
  </si>
  <si>
    <t>300004</t>
  </si>
  <si>
    <t>300005</t>
  </si>
  <si>
    <t>300006</t>
  </si>
  <si>
    <t>300007</t>
  </si>
  <si>
    <t>300008</t>
  </si>
  <si>
    <t>1301</t>
  </si>
  <si>
    <t>300009</t>
  </si>
  <si>
    <t>8684</t>
  </si>
  <si>
    <t>310001</t>
  </si>
  <si>
    <t>310002</t>
  </si>
  <si>
    <t>310003</t>
  </si>
  <si>
    <t>310004</t>
  </si>
  <si>
    <t>310005</t>
  </si>
  <si>
    <t>310006</t>
  </si>
  <si>
    <t>310007</t>
  </si>
  <si>
    <t>310008</t>
  </si>
  <si>
    <t>310009</t>
  </si>
  <si>
    <t>310010</t>
  </si>
  <si>
    <t>310011</t>
  </si>
  <si>
    <t>310012</t>
  </si>
  <si>
    <t>320001</t>
  </si>
  <si>
    <t>320002</t>
  </si>
  <si>
    <t>320003</t>
  </si>
  <si>
    <t>320004</t>
  </si>
  <si>
    <t>320005</t>
  </si>
  <si>
    <t>320006</t>
  </si>
  <si>
    <t>320007</t>
  </si>
  <si>
    <t>320008</t>
  </si>
  <si>
    <t>320009</t>
  </si>
  <si>
    <t>320010</t>
  </si>
  <si>
    <t>320011</t>
  </si>
  <si>
    <t>320012</t>
  </si>
  <si>
    <t>1381</t>
  </si>
  <si>
    <t>330001</t>
  </si>
  <si>
    <t>330002</t>
  </si>
  <si>
    <t>330003</t>
  </si>
  <si>
    <t>330004</t>
  </si>
  <si>
    <t>330005</t>
  </si>
  <si>
    <t>330006</t>
  </si>
  <si>
    <t>330007</t>
  </si>
  <si>
    <t>330008</t>
  </si>
  <si>
    <t>330009</t>
  </si>
  <si>
    <t>330010</t>
  </si>
  <si>
    <t>330011</t>
  </si>
  <si>
    <t>330012</t>
  </si>
  <si>
    <t>330013</t>
  </si>
  <si>
    <t>340001</t>
  </si>
  <si>
    <t>340002</t>
  </si>
  <si>
    <t>340003</t>
  </si>
  <si>
    <t>340004</t>
  </si>
  <si>
    <t>340005</t>
  </si>
  <si>
    <t>340006</t>
  </si>
  <si>
    <t>340007</t>
  </si>
  <si>
    <t>340008</t>
  </si>
  <si>
    <t>340009</t>
  </si>
  <si>
    <t>340010</t>
  </si>
  <si>
    <t>340011</t>
  </si>
  <si>
    <t>350001</t>
  </si>
  <si>
    <t>350002</t>
  </si>
  <si>
    <t>350003</t>
  </si>
  <si>
    <t>350004</t>
  </si>
  <si>
    <t>350005</t>
  </si>
  <si>
    <t>350006</t>
  </si>
  <si>
    <t>350007</t>
  </si>
  <si>
    <t>350008</t>
  </si>
  <si>
    <t>350009</t>
  </si>
  <si>
    <t>350010</t>
  </si>
  <si>
    <t>350011</t>
  </si>
  <si>
    <t>350012</t>
  </si>
  <si>
    <t>360001</t>
  </si>
  <si>
    <t>360002</t>
  </si>
  <si>
    <t>360003</t>
  </si>
  <si>
    <t>360004</t>
  </si>
  <si>
    <t>360005</t>
  </si>
  <si>
    <t>360006</t>
  </si>
  <si>
    <t>360007</t>
  </si>
  <si>
    <t>360008</t>
  </si>
  <si>
    <t>360009</t>
  </si>
  <si>
    <t>360010</t>
  </si>
  <si>
    <t>360011</t>
  </si>
  <si>
    <t>360012</t>
  </si>
  <si>
    <t>370001</t>
  </si>
  <si>
    <t>370002</t>
  </si>
  <si>
    <t>370003</t>
  </si>
  <si>
    <t>370004</t>
  </si>
  <si>
    <t>370005</t>
  </si>
  <si>
    <t>370006</t>
  </si>
  <si>
    <t>370007</t>
  </si>
  <si>
    <t>370008</t>
  </si>
  <si>
    <t>370009</t>
  </si>
  <si>
    <t>370010</t>
  </si>
  <si>
    <t>370011</t>
  </si>
  <si>
    <t>370012</t>
  </si>
  <si>
    <t>370013</t>
  </si>
  <si>
    <t>380001</t>
  </si>
  <si>
    <t>380002</t>
  </si>
  <si>
    <t>380003</t>
  </si>
  <si>
    <t>380004</t>
  </si>
  <si>
    <t>380005</t>
  </si>
  <si>
    <t>380006</t>
  </si>
  <si>
    <t>380007</t>
  </si>
  <si>
    <t>380008</t>
  </si>
  <si>
    <t>380009</t>
  </si>
  <si>
    <t>380010</t>
  </si>
  <si>
    <t>380011</t>
  </si>
  <si>
    <t>380012</t>
  </si>
  <si>
    <t>390001</t>
  </si>
  <si>
    <t>390002</t>
  </si>
  <si>
    <t>390003</t>
  </si>
  <si>
    <t>390004</t>
  </si>
  <si>
    <t>390005</t>
  </si>
  <si>
    <t>390006</t>
  </si>
  <si>
    <t>390007</t>
  </si>
  <si>
    <t>390008</t>
  </si>
  <si>
    <t>390009</t>
  </si>
  <si>
    <t>390010</t>
  </si>
  <si>
    <t>400001</t>
  </si>
  <si>
    <t>400002</t>
  </si>
  <si>
    <t>400003</t>
  </si>
  <si>
    <t>400004</t>
  </si>
  <si>
    <t>400005</t>
  </si>
  <si>
    <t>400006</t>
  </si>
  <si>
    <t>400007</t>
  </si>
  <si>
    <t>400008</t>
  </si>
  <si>
    <t>400009</t>
  </si>
  <si>
    <t>400010</t>
  </si>
  <si>
    <t>400011</t>
  </si>
  <si>
    <t>410001</t>
  </si>
  <si>
    <t>410002</t>
  </si>
  <si>
    <t>410004</t>
  </si>
  <si>
    <t>410006</t>
  </si>
  <si>
    <t>410007</t>
  </si>
  <si>
    <t>410009</t>
  </si>
  <si>
    <t>410010</t>
  </si>
  <si>
    <t>420001</t>
  </si>
  <si>
    <t>420002</t>
  </si>
  <si>
    <t>420003</t>
  </si>
  <si>
    <t>420004</t>
  </si>
  <si>
    <t>420005</t>
  </si>
  <si>
    <t>420006</t>
  </si>
  <si>
    <t>420007</t>
  </si>
  <si>
    <t>420008</t>
  </si>
  <si>
    <t>420009</t>
  </si>
  <si>
    <t>420010</t>
  </si>
  <si>
    <t>430001</t>
  </si>
  <si>
    <t>430002</t>
  </si>
  <si>
    <t>430003</t>
  </si>
  <si>
    <t>430004</t>
  </si>
  <si>
    <t>430005</t>
  </si>
  <si>
    <t>430006</t>
  </si>
  <si>
    <t>430007</t>
  </si>
  <si>
    <t>430008</t>
  </si>
  <si>
    <t>430009</t>
  </si>
  <si>
    <t>430010</t>
  </si>
  <si>
    <t>430011</t>
  </si>
  <si>
    <t>430012</t>
  </si>
  <si>
    <t>430013</t>
  </si>
  <si>
    <t>430014</t>
  </si>
  <si>
    <t>430015</t>
  </si>
  <si>
    <t>430016</t>
  </si>
  <si>
    <t>430017</t>
  </si>
  <si>
    <t>440001</t>
  </si>
  <si>
    <t>440002</t>
  </si>
  <si>
    <t>440003</t>
  </si>
  <si>
    <t>440004</t>
  </si>
  <si>
    <t>440005</t>
  </si>
  <si>
    <t>440006</t>
  </si>
  <si>
    <t>440007</t>
  </si>
  <si>
    <t>440008</t>
  </si>
  <si>
    <t>440009</t>
  </si>
  <si>
    <t>440010</t>
  </si>
  <si>
    <t>440011</t>
  </si>
  <si>
    <t>450001</t>
  </si>
  <si>
    <t>0844</t>
  </si>
  <si>
    <t>0845</t>
  </si>
  <si>
    <t>450002</t>
  </si>
  <si>
    <t>450003</t>
  </si>
  <si>
    <t>450004</t>
  </si>
  <si>
    <t>450005</t>
  </si>
  <si>
    <t>450006</t>
  </si>
  <si>
    <t>450007</t>
  </si>
  <si>
    <t>450008</t>
  </si>
  <si>
    <t>450009</t>
  </si>
  <si>
    <t>450010</t>
  </si>
  <si>
    <t>450011</t>
  </si>
  <si>
    <t>460001</t>
  </si>
  <si>
    <t>460002</t>
  </si>
  <si>
    <t>460003</t>
  </si>
  <si>
    <t>460004</t>
  </si>
  <si>
    <t>460005</t>
  </si>
  <si>
    <t>460006</t>
  </si>
  <si>
    <t>460007</t>
  </si>
  <si>
    <t>460008</t>
  </si>
  <si>
    <t>460009</t>
  </si>
  <si>
    <t>460010</t>
  </si>
  <si>
    <t>1180</t>
  </si>
  <si>
    <t>460011</t>
  </si>
  <si>
    <t>460012</t>
  </si>
  <si>
    <t>460013</t>
  </si>
  <si>
    <t>460014</t>
  </si>
  <si>
    <t>460015</t>
  </si>
  <si>
    <t>460016</t>
  </si>
  <si>
    <t>460017</t>
  </si>
  <si>
    <t>460018</t>
  </si>
  <si>
    <t>460019</t>
  </si>
  <si>
    <t>460020</t>
  </si>
  <si>
    <t>0021</t>
  </si>
  <si>
    <t>460021</t>
  </si>
  <si>
    <t>470001</t>
  </si>
  <si>
    <t>470002</t>
  </si>
  <si>
    <t>470003</t>
  </si>
  <si>
    <t>470004</t>
  </si>
  <si>
    <t>470005</t>
  </si>
  <si>
    <t>470006</t>
  </si>
  <si>
    <t>470007</t>
  </si>
  <si>
    <t>470008</t>
  </si>
  <si>
    <t>470009</t>
  </si>
  <si>
    <t>480001</t>
  </si>
  <si>
    <t>480002</t>
  </si>
  <si>
    <t>480003</t>
  </si>
  <si>
    <t>480004</t>
  </si>
  <si>
    <t>480005</t>
  </si>
  <si>
    <t>480006</t>
  </si>
  <si>
    <t>480007</t>
  </si>
  <si>
    <t>480008</t>
  </si>
  <si>
    <t>480009</t>
  </si>
  <si>
    <t>480010</t>
  </si>
  <si>
    <t>480011</t>
  </si>
  <si>
    <t>480012</t>
  </si>
  <si>
    <t>480013</t>
  </si>
  <si>
    <t>480014</t>
  </si>
  <si>
    <t>490001</t>
  </si>
  <si>
    <t>490002</t>
  </si>
  <si>
    <t>490003</t>
  </si>
  <si>
    <t>490004</t>
  </si>
  <si>
    <t>0182</t>
  </si>
  <si>
    <t>0183</t>
  </si>
  <si>
    <t>490005</t>
  </si>
  <si>
    <t>490006</t>
  </si>
  <si>
    <t>490007</t>
  </si>
  <si>
    <t>490008</t>
  </si>
  <si>
    <t>490009</t>
  </si>
  <si>
    <t>500001</t>
  </si>
  <si>
    <t>500002</t>
  </si>
  <si>
    <t>500003</t>
  </si>
  <si>
    <t>500004</t>
  </si>
  <si>
    <t>500005</t>
  </si>
  <si>
    <t>500006</t>
  </si>
  <si>
    <t>500007</t>
  </si>
  <si>
    <t>500008</t>
  </si>
  <si>
    <t>500009</t>
  </si>
  <si>
    <t>500010</t>
  </si>
  <si>
    <t>510001</t>
  </si>
  <si>
    <t>510002</t>
  </si>
  <si>
    <t>510003</t>
  </si>
  <si>
    <t>510004</t>
  </si>
  <si>
    <t>510005</t>
  </si>
  <si>
    <t>510006</t>
  </si>
  <si>
    <t>520001</t>
  </si>
  <si>
    <t>520002</t>
  </si>
  <si>
    <t>520003</t>
  </si>
  <si>
    <t>520004</t>
  </si>
  <si>
    <t>520005</t>
  </si>
  <si>
    <t>520006</t>
  </si>
  <si>
    <t>520007</t>
  </si>
  <si>
    <t>520008</t>
  </si>
  <si>
    <t>1106</t>
  </si>
  <si>
    <t>520009</t>
  </si>
  <si>
    <t>520010</t>
  </si>
  <si>
    <t>520011</t>
  </si>
  <si>
    <t>520012</t>
  </si>
  <si>
    <t>520013</t>
  </si>
  <si>
    <t>520014</t>
  </si>
  <si>
    <t>530001</t>
  </si>
  <si>
    <t>530002</t>
  </si>
  <si>
    <t>530003</t>
  </si>
  <si>
    <t>530004</t>
  </si>
  <si>
    <t>530005</t>
  </si>
  <si>
    <t>530006</t>
  </si>
  <si>
    <t>530007</t>
  </si>
  <si>
    <t>530008</t>
  </si>
  <si>
    <t>530009</t>
  </si>
  <si>
    <t>530010</t>
  </si>
  <si>
    <t>530011</t>
  </si>
  <si>
    <t>540001</t>
  </si>
  <si>
    <t>540002</t>
  </si>
  <si>
    <t>540003</t>
  </si>
  <si>
    <t>540004</t>
  </si>
  <si>
    <t>540005</t>
  </si>
  <si>
    <t>540006</t>
  </si>
  <si>
    <t>540007</t>
  </si>
  <si>
    <t>540008</t>
  </si>
  <si>
    <t>540009</t>
  </si>
  <si>
    <t>540010</t>
  </si>
  <si>
    <t>540011</t>
  </si>
  <si>
    <t>550001</t>
  </si>
  <si>
    <t>550002</t>
  </si>
  <si>
    <t>550003</t>
  </si>
  <si>
    <t>550004</t>
  </si>
  <si>
    <t>550005</t>
  </si>
  <si>
    <t>550006</t>
  </si>
  <si>
    <t>550007</t>
  </si>
  <si>
    <t>550008</t>
  </si>
  <si>
    <t>550009</t>
  </si>
  <si>
    <t>550010</t>
  </si>
  <si>
    <t>550011</t>
  </si>
  <si>
    <t>550012</t>
  </si>
  <si>
    <t>550013</t>
  </si>
  <si>
    <t>550014</t>
  </si>
  <si>
    <t>560001</t>
  </si>
  <si>
    <t>560002</t>
  </si>
  <si>
    <t>560003</t>
  </si>
  <si>
    <t>560004</t>
  </si>
  <si>
    <t>560005</t>
  </si>
  <si>
    <t>560006</t>
  </si>
  <si>
    <t>560007</t>
  </si>
  <si>
    <t>560008</t>
  </si>
  <si>
    <t>560009</t>
  </si>
  <si>
    <t>560010</t>
  </si>
  <si>
    <t>570001</t>
  </si>
  <si>
    <t>570002</t>
  </si>
  <si>
    <t>570003</t>
  </si>
  <si>
    <t>570004</t>
  </si>
  <si>
    <t>570005</t>
  </si>
  <si>
    <t>570006</t>
  </si>
  <si>
    <t>570007</t>
  </si>
  <si>
    <t>570008</t>
  </si>
  <si>
    <t>570009</t>
  </si>
  <si>
    <t>570010</t>
  </si>
  <si>
    <t>570011</t>
  </si>
  <si>
    <t>570012</t>
  </si>
  <si>
    <t>570013</t>
  </si>
  <si>
    <t>580001</t>
  </si>
  <si>
    <t>580002</t>
  </si>
  <si>
    <t>580003</t>
  </si>
  <si>
    <t>580004</t>
  </si>
  <si>
    <t>590001</t>
  </si>
  <si>
    <t>590003</t>
  </si>
  <si>
    <t>590004</t>
  </si>
  <si>
    <t>590005</t>
  </si>
  <si>
    <t>590006</t>
  </si>
  <si>
    <t>590007</t>
  </si>
  <si>
    <t>590008</t>
  </si>
  <si>
    <t>590009</t>
  </si>
  <si>
    <t>590010</t>
  </si>
  <si>
    <t>600001</t>
  </si>
  <si>
    <t>600002</t>
  </si>
  <si>
    <t>600003</t>
  </si>
  <si>
    <t>600004</t>
  </si>
  <si>
    <t>600005</t>
  </si>
  <si>
    <t>600006</t>
  </si>
  <si>
    <t>600007</t>
  </si>
  <si>
    <t>600008</t>
  </si>
  <si>
    <t>600009</t>
  </si>
  <si>
    <t>600010</t>
  </si>
  <si>
    <t>600011</t>
  </si>
  <si>
    <t>600012</t>
  </si>
  <si>
    <t>600013</t>
  </si>
  <si>
    <t>610001</t>
  </si>
  <si>
    <t>610002</t>
  </si>
  <si>
    <t>610003</t>
  </si>
  <si>
    <t>610004</t>
  </si>
  <si>
    <t>610005</t>
  </si>
  <si>
    <t>610006</t>
  </si>
  <si>
    <t>610007</t>
  </si>
  <si>
    <t>610008</t>
  </si>
  <si>
    <t>610009</t>
  </si>
  <si>
    <t>610010</t>
  </si>
  <si>
    <t>610011</t>
  </si>
  <si>
    <t>610012</t>
  </si>
  <si>
    <t>610013</t>
  </si>
  <si>
    <t>620001</t>
  </si>
  <si>
    <t>620002</t>
  </si>
  <si>
    <t>620003</t>
  </si>
  <si>
    <t>620004</t>
  </si>
  <si>
    <t>620005</t>
  </si>
  <si>
    <t>620006</t>
  </si>
  <si>
    <t>620007</t>
  </si>
  <si>
    <t>630001</t>
  </si>
  <si>
    <t>630002</t>
  </si>
  <si>
    <t>630003</t>
  </si>
  <si>
    <t>630004</t>
  </si>
  <si>
    <t>630005</t>
  </si>
  <si>
    <t>630006</t>
  </si>
  <si>
    <t>630007</t>
  </si>
  <si>
    <t>630008</t>
  </si>
  <si>
    <t>630009</t>
  </si>
  <si>
    <t>640001</t>
  </si>
  <si>
    <t>640002</t>
  </si>
  <si>
    <t>640003</t>
  </si>
  <si>
    <t>640004</t>
  </si>
  <si>
    <t>640005</t>
  </si>
  <si>
    <t>640006</t>
  </si>
  <si>
    <t>640007</t>
  </si>
  <si>
    <t>640008</t>
  </si>
  <si>
    <t>0184</t>
  </si>
  <si>
    <t>0185</t>
  </si>
  <si>
    <t>640009</t>
  </si>
  <si>
    <t>640010</t>
  </si>
  <si>
    <t>640011</t>
  </si>
  <si>
    <t>640012</t>
  </si>
  <si>
    <t>650001</t>
  </si>
  <si>
    <t>650002</t>
  </si>
  <si>
    <t>650003</t>
  </si>
  <si>
    <t>650004</t>
  </si>
  <si>
    <t>650005</t>
  </si>
  <si>
    <t>650006</t>
  </si>
  <si>
    <t>650007</t>
  </si>
  <si>
    <t>650008</t>
  </si>
  <si>
    <t>650009</t>
  </si>
  <si>
    <t>650010</t>
  </si>
  <si>
    <t>660001</t>
  </si>
  <si>
    <t>660002</t>
  </si>
  <si>
    <t>660003</t>
  </si>
  <si>
    <t>660004</t>
  </si>
  <si>
    <t>660005</t>
  </si>
  <si>
    <t>660006</t>
  </si>
  <si>
    <t>660007</t>
  </si>
  <si>
    <t>660008</t>
  </si>
  <si>
    <t>660009</t>
  </si>
  <si>
    <t>660010</t>
  </si>
  <si>
    <t>660011</t>
  </si>
  <si>
    <t>660012</t>
  </si>
  <si>
    <t>0601</t>
  </si>
  <si>
    <t>670001</t>
  </si>
  <si>
    <t>670002</t>
  </si>
  <si>
    <t>670003</t>
  </si>
  <si>
    <t>670004</t>
  </si>
  <si>
    <t>670005</t>
  </si>
  <si>
    <t>670006</t>
  </si>
  <si>
    <t>670007</t>
  </si>
  <si>
    <t>670008</t>
  </si>
  <si>
    <t>670009</t>
  </si>
  <si>
    <t>670010</t>
  </si>
  <si>
    <t>670011</t>
  </si>
  <si>
    <t>670012</t>
  </si>
  <si>
    <t>670013</t>
  </si>
  <si>
    <t>680001</t>
  </si>
  <si>
    <t>680002</t>
  </si>
  <si>
    <t>680003</t>
  </si>
  <si>
    <t>680004</t>
  </si>
  <si>
    <t>680005</t>
  </si>
  <si>
    <t>680006</t>
  </si>
  <si>
    <t>680007</t>
  </si>
  <si>
    <t>680008</t>
  </si>
  <si>
    <t>680009</t>
  </si>
  <si>
    <t>680010</t>
  </si>
  <si>
    <t>680011</t>
  </si>
  <si>
    <t>690001</t>
  </si>
  <si>
    <t>690002</t>
  </si>
  <si>
    <t>690003</t>
  </si>
  <si>
    <t>690004</t>
  </si>
  <si>
    <t>690005</t>
  </si>
  <si>
    <t>690006</t>
  </si>
  <si>
    <t>690007</t>
  </si>
  <si>
    <t>690008</t>
  </si>
  <si>
    <t>690009</t>
  </si>
  <si>
    <t>690010</t>
  </si>
  <si>
    <t>690011</t>
  </si>
  <si>
    <t>8705</t>
  </si>
  <si>
    <t>700001</t>
  </si>
  <si>
    <t>8793</t>
  </si>
  <si>
    <t>700002</t>
  </si>
  <si>
    <t>700003</t>
  </si>
  <si>
    <t>700004</t>
  </si>
  <si>
    <t>700005</t>
  </si>
  <si>
    <t>700006</t>
  </si>
  <si>
    <t>700007</t>
  </si>
  <si>
    <t>700008</t>
  </si>
  <si>
    <t>700009</t>
  </si>
  <si>
    <t>700010</t>
  </si>
  <si>
    <t>700011</t>
  </si>
  <si>
    <t>700012</t>
  </si>
  <si>
    <t>710001</t>
  </si>
  <si>
    <t>710002</t>
  </si>
  <si>
    <t>710003</t>
  </si>
  <si>
    <t>710004</t>
  </si>
  <si>
    <t>710005</t>
  </si>
  <si>
    <t>710006</t>
  </si>
  <si>
    <t>710007</t>
  </si>
  <si>
    <t>710008</t>
  </si>
  <si>
    <t>710009</t>
  </si>
  <si>
    <t>710010</t>
  </si>
  <si>
    <t>710011</t>
  </si>
  <si>
    <t>710012</t>
  </si>
  <si>
    <t>1187</t>
  </si>
  <si>
    <t>710013</t>
  </si>
  <si>
    <t>720001</t>
  </si>
  <si>
    <t>720002</t>
  </si>
  <si>
    <t>720003</t>
  </si>
  <si>
    <t>720004</t>
  </si>
  <si>
    <t>720005</t>
  </si>
  <si>
    <t>730001</t>
  </si>
  <si>
    <t>730002</t>
  </si>
  <si>
    <t>730003</t>
  </si>
  <si>
    <t>730004</t>
  </si>
  <si>
    <t>730005</t>
  </si>
  <si>
    <t>730006</t>
  </si>
  <si>
    <t>730007</t>
  </si>
  <si>
    <t>730008</t>
  </si>
  <si>
    <t>730009</t>
  </si>
  <si>
    <t>730010</t>
  </si>
  <si>
    <t>730011</t>
  </si>
  <si>
    <t>730012</t>
  </si>
  <si>
    <t>730013</t>
  </si>
  <si>
    <t>730014</t>
  </si>
  <si>
    <t>740001</t>
  </si>
  <si>
    <t>740002</t>
  </si>
  <si>
    <t>740003</t>
  </si>
  <si>
    <t>740004</t>
  </si>
  <si>
    <t>740005</t>
  </si>
  <si>
    <t>740006</t>
  </si>
  <si>
    <t>740007</t>
  </si>
  <si>
    <t>740008</t>
  </si>
  <si>
    <t>740009</t>
  </si>
  <si>
    <t>750001</t>
  </si>
  <si>
    <t>750002</t>
  </si>
  <si>
    <t>750003</t>
  </si>
  <si>
    <t>2129</t>
  </si>
  <si>
    <t>750004</t>
  </si>
  <si>
    <t>750005</t>
  </si>
  <si>
    <t>750006</t>
  </si>
  <si>
    <t>750007</t>
  </si>
  <si>
    <t>750008</t>
  </si>
  <si>
    <t>750009</t>
  </si>
  <si>
    <t>760001</t>
  </si>
  <si>
    <t>760002</t>
  </si>
  <si>
    <t>760003</t>
  </si>
  <si>
    <t>760004</t>
  </si>
  <si>
    <t>760005</t>
  </si>
  <si>
    <t>760006</t>
  </si>
  <si>
    <t>760007</t>
  </si>
  <si>
    <t>760008</t>
  </si>
  <si>
    <t>760009</t>
  </si>
  <si>
    <t>760010</t>
  </si>
  <si>
    <t>760011</t>
  </si>
  <si>
    <t>760012</t>
  </si>
  <si>
    <t>770001</t>
  </si>
  <si>
    <t>770002</t>
  </si>
  <si>
    <t>770003</t>
  </si>
  <si>
    <t>770004</t>
  </si>
  <si>
    <t>770005</t>
  </si>
  <si>
    <t>770006</t>
  </si>
  <si>
    <t>770007</t>
  </si>
  <si>
    <t>770008</t>
  </si>
  <si>
    <t>770009</t>
  </si>
  <si>
    <t>780001</t>
  </si>
  <si>
    <t>780002</t>
  </si>
  <si>
    <t>780003</t>
  </si>
  <si>
    <t>780004</t>
  </si>
  <si>
    <t>780005</t>
  </si>
  <si>
    <t>780006</t>
  </si>
  <si>
    <t>790001</t>
  </si>
  <si>
    <t>790002</t>
  </si>
  <si>
    <t>790003</t>
  </si>
  <si>
    <t>790004</t>
  </si>
  <si>
    <t>790005</t>
  </si>
  <si>
    <t>790006</t>
  </si>
  <si>
    <t>790007</t>
  </si>
  <si>
    <t>790008</t>
  </si>
  <si>
    <t>790009</t>
  </si>
  <si>
    <t>790010</t>
  </si>
  <si>
    <t>790011</t>
  </si>
  <si>
    <t>790012</t>
  </si>
  <si>
    <t>790013</t>
  </si>
  <si>
    <t>800001</t>
  </si>
  <si>
    <t>800002</t>
  </si>
  <si>
    <t>800003</t>
  </si>
  <si>
    <t>800004</t>
  </si>
  <si>
    <t>800005</t>
  </si>
  <si>
    <t>800006</t>
  </si>
  <si>
    <t>810001</t>
  </si>
  <si>
    <t>810002</t>
  </si>
  <si>
    <t>810003</t>
  </si>
  <si>
    <t>810004</t>
  </si>
  <si>
    <t>810005</t>
  </si>
  <si>
    <t>810006</t>
  </si>
  <si>
    <t>820001</t>
  </si>
  <si>
    <t>820002</t>
  </si>
  <si>
    <t>820003</t>
  </si>
  <si>
    <t>820004</t>
  </si>
  <si>
    <t>820005</t>
  </si>
  <si>
    <t>820006</t>
  </si>
  <si>
    <t>820007</t>
  </si>
  <si>
    <t>1380</t>
  </si>
  <si>
    <t>820008</t>
  </si>
  <si>
    <t>830001</t>
  </si>
  <si>
    <t>830002</t>
  </si>
  <si>
    <t>830003</t>
  </si>
  <si>
    <t>830004</t>
  </si>
  <si>
    <t>830005</t>
  </si>
  <si>
    <t>840001</t>
  </si>
  <si>
    <t>840002</t>
  </si>
  <si>
    <t>840003</t>
  </si>
  <si>
    <t>840004</t>
  </si>
  <si>
    <t>840005</t>
  </si>
  <si>
    <t>840006</t>
  </si>
  <si>
    <t>840007</t>
  </si>
  <si>
    <t>840008</t>
  </si>
  <si>
    <t>840009</t>
  </si>
  <si>
    <t>840010</t>
  </si>
  <si>
    <t>840011</t>
  </si>
  <si>
    <t>840012</t>
  </si>
  <si>
    <t>850001</t>
  </si>
  <si>
    <t>850002</t>
  </si>
  <si>
    <t>850003</t>
  </si>
  <si>
    <t>850004</t>
  </si>
  <si>
    <t>850005</t>
  </si>
  <si>
    <t>850006</t>
  </si>
  <si>
    <t>850007</t>
  </si>
  <si>
    <t>860001</t>
  </si>
  <si>
    <t>860002</t>
  </si>
  <si>
    <t>860003</t>
  </si>
  <si>
    <t>860004</t>
  </si>
  <si>
    <t>860005</t>
  </si>
  <si>
    <t>860006</t>
  </si>
  <si>
    <t>860007</t>
  </si>
  <si>
    <t>860008</t>
  </si>
  <si>
    <t>860009</t>
  </si>
  <si>
    <t>860010</t>
  </si>
  <si>
    <t>860011</t>
  </si>
  <si>
    <t>860012</t>
  </si>
  <si>
    <t>870001</t>
  </si>
  <si>
    <t>870002</t>
  </si>
  <si>
    <t>870003</t>
  </si>
  <si>
    <t>870004</t>
  </si>
  <si>
    <t>870005</t>
  </si>
  <si>
    <t>870006</t>
  </si>
  <si>
    <t>870007</t>
  </si>
  <si>
    <t>870008</t>
  </si>
  <si>
    <t>870009</t>
  </si>
  <si>
    <t>870010</t>
  </si>
  <si>
    <t>880001</t>
  </si>
  <si>
    <t>880002</t>
  </si>
  <si>
    <t>880003</t>
  </si>
  <si>
    <t>880004</t>
  </si>
  <si>
    <t>880005</t>
  </si>
  <si>
    <t>880006</t>
  </si>
  <si>
    <t>880007</t>
  </si>
  <si>
    <t>880008</t>
  </si>
  <si>
    <t>880009</t>
  </si>
  <si>
    <t>880010</t>
  </si>
  <si>
    <t>880011</t>
  </si>
  <si>
    <t>880012</t>
  </si>
  <si>
    <t>880013</t>
  </si>
  <si>
    <t>890001</t>
  </si>
  <si>
    <t>890002</t>
  </si>
  <si>
    <t>890003</t>
  </si>
  <si>
    <t>890004</t>
  </si>
  <si>
    <t>890005</t>
  </si>
  <si>
    <t>890006</t>
  </si>
  <si>
    <t>890007</t>
  </si>
  <si>
    <t>890008</t>
  </si>
  <si>
    <t>890009</t>
  </si>
  <si>
    <t>890010</t>
  </si>
  <si>
    <t>890011</t>
  </si>
  <si>
    <t>890012</t>
  </si>
  <si>
    <t>890013</t>
  </si>
  <si>
    <t>890014</t>
  </si>
  <si>
    <t>890015</t>
  </si>
  <si>
    <t>900001</t>
  </si>
  <si>
    <t>900002</t>
  </si>
  <si>
    <t>900003</t>
  </si>
  <si>
    <t>900004</t>
  </si>
  <si>
    <t>900005</t>
  </si>
  <si>
    <t>900006</t>
  </si>
  <si>
    <t>900007</t>
  </si>
  <si>
    <t>900008</t>
  </si>
  <si>
    <t>900009</t>
  </si>
  <si>
    <t>910001</t>
  </si>
  <si>
    <t>910002</t>
  </si>
  <si>
    <t>910003</t>
  </si>
  <si>
    <t>910004</t>
  </si>
  <si>
    <t>910005</t>
  </si>
  <si>
    <t>910006</t>
  </si>
  <si>
    <t>910007</t>
  </si>
  <si>
    <t>910008</t>
  </si>
  <si>
    <t>910009</t>
  </si>
  <si>
    <t>8704</t>
  </si>
  <si>
    <t>910010</t>
  </si>
  <si>
    <t>910011</t>
  </si>
  <si>
    <t>910012</t>
  </si>
  <si>
    <t>920001</t>
  </si>
  <si>
    <t>920002</t>
  </si>
  <si>
    <t>920003</t>
  </si>
  <si>
    <t>920004</t>
  </si>
  <si>
    <t>920005</t>
  </si>
  <si>
    <t>920006</t>
  </si>
  <si>
    <t>920007</t>
  </si>
  <si>
    <t>920008</t>
  </si>
  <si>
    <t>920009</t>
  </si>
  <si>
    <t>1303</t>
  </si>
  <si>
    <t>4501</t>
  </si>
  <si>
    <t>0107</t>
  </si>
  <si>
    <t>8792</t>
  </si>
  <si>
    <t>590002</t>
  </si>
  <si>
    <t>1090</t>
  </si>
  <si>
    <t>2043</t>
  </si>
  <si>
    <t>Linked to Main Tab</t>
  </si>
  <si>
    <t>Count IF for Index</t>
  </si>
  <si>
    <t>Master List of Counties
for Main tab</t>
  </si>
  <si>
    <t>Township Listing for Main Tab</t>
  </si>
  <si>
    <t>Index Reference
for Main tab</t>
  </si>
  <si>
    <t>Fund Descr Translation</t>
  </si>
  <si>
    <t>Co Name</t>
  </si>
  <si>
    <t>CO</t>
  </si>
  <si>
    <t>UNIT_NAME</t>
  </si>
  <si>
    <t>UC</t>
  </si>
  <si>
    <t>FUND_LONG_NAME</t>
  </si>
  <si>
    <t>ADAMS</t>
  </si>
  <si>
    <t>BLUE CREEK TOWNSHIP</t>
  </si>
  <si>
    <t>GENERAL</t>
  </si>
  <si>
    <t>ALLEN</t>
  </si>
  <si>
    <t>FRENCH TOWNSHIP</t>
  </si>
  <si>
    <t>TOWNSHIP ASSISTANCE</t>
  </si>
  <si>
    <t>BARTHOLOMEW</t>
  </si>
  <si>
    <t>HARTFORD TOWNSHIP</t>
  </si>
  <si>
    <t>FIRE</t>
  </si>
  <si>
    <t>BENTON</t>
  </si>
  <si>
    <t>JEFFERSON TOWNSHIP</t>
  </si>
  <si>
    <t>CUMULATIVE FIRE (Township)</t>
  </si>
  <si>
    <t>BLACKFORD</t>
  </si>
  <si>
    <t>KIRKLAND TOWNSHIP</t>
  </si>
  <si>
    <t>RAINY DAY</t>
  </si>
  <si>
    <t>BOONE</t>
  </si>
  <si>
    <t>MONROE TOWNSHIP</t>
  </si>
  <si>
    <t>RECREATION</t>
  </si>
  <si>
    <t>BROWN</t>
  </si>
  <si>
    <t>PREBLE TOWNSHIP</t>
  </si>
  <si>
    <t>FIRE EQUIPMENT DEBT</t>
  </si>
  <si>
    <t>CARROLL</t>
  </si>
  <si>
    <t>ROOT TOWNSHIP</t>
  </si>
  <si>
    <t>1101</t>
  </si>
  <si>
    <t>EMERG AMBUL/MED SERVICES  - FIRE</t>
  </si>
  <si>
    <t>CASS</t>
  </si>
  <si>
    <t>ST. MARYS TOWNSHIP</t>
  </si>
  <si>
    <t>EMERGENCY FIRE LOAN</t>
  </si>
  <si>
    <t>CLARK</t>
  </si>
  <si>
    <t>UNION TOWNSHIP</t>
  </si>
  <si>
    <t>FIRE BUILDING DEBT</t>
  </si>
  <si>
    <t>CLAY</t>
  </si>
  <si>
    <t>WABASH TOWNSHIP</t>
  </si>
  <si>
    <t>LIBRARY (NON-LIBRARY UNIT)</t>
  </si>
  <si>
    <t>CLINTON</t>
  </si>
  <si>
    <t>SPECL FIRE PROTECTION TERRITORY GENERAL</t>
  </si>
  <si>
    <t>CRAWFORD</t>
  </si>
  <si>
    <t>ABOITE TOWNSHIP</t>
  </si>
  <si>
    <t>SPECL FIRE PROTECTION TERRITORY EQUIPMENT REPLACE</t>
  </si>
  <si>
    <t>DAVIESS</t>
  </si>
  <si>
    <t>ADAMS TOWNSHIP</t>
  </si>
  <si>
    <t>CEMETERY</t>
  </si>
  <si>
    <t>DEARBORN</t>
  </si>
  <si>
    <t>CEDAR CREEK TOWNSHIP</t>
  </si>
  <si>
    <t>DEBT SERVICE</t>
  </si>
  <si>
    <t>DECATUR</t>
  </si>
  <si>
    <t>EEL RIVER TOWNSHIP</t>
  </si>
  <si>
    <t>1401</t>
  </si>
  <si>
    <t>EMERG AMB/MED SV - CIVIL</t>
  </si>
  <si>
    <t>DEKALB</t>
  </si>
  <si>
    <t>JACKSON TOWNSHIP</t>
  </si>
  <si>
    <t>PARK &amp; RECREATION</t>
  </si>
  <si>
    <t>DELAWARE</t>
  </si>
  <si>
    <t>COMMUNITY BUILDING/SERVICES</t>
  </si>
  <si>
    <t>DUBOIS</t>
  </si>
  <si>
    <t>LAFAYETTE TOWNSHIP</t>
  </si>
  <si>
    <t>PARK</t>
  </si>
  <si>
    <t>ELKHART</t>
  </si>
  <si>
    <t>LAKE TOWNSHIP</t>
  </si>
  <si>
    <t>PARK BOND</t>
  </si>
  <si>
    <t>FAYETTE</t>
  </si>
  <si>
    <t>MADISON TOWNSHIP</t>
  </si>
  <si>
    <t>LEASE RENTAL PAYMENT</t>
  </si>
  <si>
    <t>FLOYD</t>
  </si>
  <si>
    <t>MARION TOWNSHIP</t>
  </si>
  <si>
    <t>PROPERTY MAINTENANCE</t>
  </si>
  <si>
    <t>FOUNTAIN</t>
  </si>
  <si>
    <t>MAUMEE TOWNSHIP</t>
  </si>
  <si>
    <t>TOWNSHIP CUMULATIVE VEHICLE</t>
  </si>
  <si>
    <t>FRANKLIN</t>
  </si>
  <si>
    <t>MILAN TOWNSHIP</t>
  </si>
  <si>
    <t>BOND #2</t>
  </si>
  <si>
    <t>FULTON</t>
  </si>
  <si>
    <t>CUMULATIVE PARK &amp; RECREATION</t>
  </si>
  <si>
    <t>GIBSON</t>
  </si>
  <si>
    <t>PERRY TOWNSHIP</t>
  </si>
  <si>
    <t>0181</t>
  </si>
  <si>
    <t>DEBT PAYMENT</t>
  </si>
  <si>
    <t>GRANT</t>
  </si>
  <si>
    <t>PLEASANT TOWNSHIP</t>
  </si>
  <si>
    <t>FIRE &amp; POLICE EQUIP DEBT</t>
  </si>
  <si>
    <t>GREENE</t>
  </si>
  <si>
    <t>SCIPIO TOWNSHIP</t>
  </si>
  <si>
    <t>FEDERAL REVENUE SHARING TRUST</t>
  </si>
  <si>
    <t>HAMILTON</t>
  </si>
  <si>
    <t>SPRINGFIELD TOWNSHIP</t>
  </si>
  <si>
    <t>FIRE EQUIPMENT BOND</t>
  </si>
  <si>
    <t>HANCOCK</t>
  </si>
  <si>
    <t>ST. JOSEPH TOWNSHIP</t>
  </si>
  <si>
    <t>1092</t>
  </si>
  <si>
    <t>CUMULATIVE BUILDING</t>
  </si>
  <si>
    <t>HARRISON</t>
  </si>
  <si>
    <t>2305</t>
  </si>
  <si>
    <t>CAPITAL IMPROVEMENT-GENERAL</t>
  </si>
  <si>
    <t>HENDRICKS</t>
  </si>
  <si>
    <t>WAYNE TOWNSHIP</t>
  </si>
  <si>
    <t>1102</t>
  </si>
  <si>
    <t>EMERG MEDICAL SERVC - EQUIP</t>
  </si>
  <si>
    <t>HENRY</t>
  </si>
  <si>
    <t>CLAY TOWNSHIP</t>
  </si>
  <si>
    <t>1215</t>
  </si>
  <si>
    <t>NON-REVERTING CAPITAL PROJECTS</t>
  </si>
  <si>
    <t>HOWARD</t>
  </si>
  <si>
    <t>CLIFTY TOWNSHIP</t>
  </si>
  <si>
    <t>8601</t>
  </si>
  <si>
    <t>SPECL FIRE SERVICE GENERAL</t>
  </si>
  <si>
    <t>HUNTINGTON</t>
  </si>
  <si>
    <t>COLUMBUS TOWNSHIP</t>
  </si>
  <si>
    <t>1481</t>
  </si>
  <si>
    <t>FIRE BUILDING DEBT EXEMPT FROM CIRCUIT BREAKERS</t>
  </si>
  <si>
    <t>JACKSON</t>
  </si>
  <si>
    <t>FLATROCK TOWNSHIP</t>
  </si>
  <si>
    <t>1482</t>
  </si>
  <si>
    <t>FIRE EQUIPMENT DEBT EXEMPT FROM CIRCUIT BREAKERS</t>
  </si>
  <si>
    <t>JASPER</t>
  </si>
  <si>
    <t>GERMAN TOWNSHIP</t>
  </si>
  <si>
    <t>1146</t>
  </si>
  <si>
    <t>COMMUNICATIONS CENTER</t>
  </si>
  <si>
    <t>JAY</t>
  </si>
  <si>
    <t>HARRISON TOWNSHIP</t>
  </si>
  <si>
    <t>CASINO/RIVERBOAT</t>
  </si>
  <si>
    <t>JEFFERSON</t>
  </si>
  <si>
    <t>HAWCREEK TOWNSHIP</t>
  </si>
  <si>
    <t>1191</t>
  </si>
  <si>
    <t>CUMULATIVE FIRE SPECIAL</t>
  </si>
  <si>
    <t>JENNINGS</t>
  </si>
  <si>
    <t>TOWNSHIP ASSISTANCE ADMINISTRATION</t>
  </si>
  <si>
    <t>JOHNSON</t>
  </si>
  <si>
    <t>OHIO TOWNSHIP</t>
  </si>
  <si>
    <t>TOWNSHIP ASSISTANCE BENEFITS</t>
  </si>
  <si>
    <t>KNOX</t>
  </si>
  <si>
    <t>ROCKCREEK TOWNSHIP</t>
  </si>
  <si>
    <t>COMMUNITY SERVICES</t>
  </si>
  <si>
    <t>KOSCIUSKO</t>
  </si>
  <si>
    <t>SANDCREEK TOWNSHIP</t>
  </si>
  <si>
    <t>1310</t>
  </si>
  <si>
    <t>PARK NONREVERTING - CAPITAL</t>
  </si>
  <si>
    <t>LAGRANGE</t>
  </si>
  <si>
    <t>0281</t>
  </si>
  <si>
    <t>LOAN &amp; INTEREST PAYMENT</t>
  </si>
  <si>
    <t>LAKE</t>
  </si>
  <si>
    <t>BOLIVAR TOWNSHIP</t>
  </si>
  <si>
    <t>0885</t>
  </si>
  <si>
    <t>TOWNSHIP ASSISTANCE LOAN</t>
  </si>
  <si>
    <t>LAPORTE</t>
  </si>
  <si>
    <t>CENTER TOWNSHIP</t>
  </si>
  <si>
    <t>1188</t>
  </si>
  <si>
    <t>EMERGENCY FIRE LOAN EXEMPT FROM CIRCUIT BREAKERS</t>
  </si>
  <si>
    <t>LAWRENCE</t>
  </si>
  <si>
    <t>GILBOA TOWNSHIP</t>
  </si>
  <si>
    <t>0883</t>
  </si>
  <si>
    <t>TOWNSHIP ASSISTANCE BOND</t>
  </si>
  <si>
    <t>MADISON</t>
  </si>
  <si>
    <t>GRANT TOWNSHIP</t>
  </si>
  <si>
    <t>2022</t>
  </si>
  <si>
    <t>CONTRACTUAL SERVICES</t>
  </si>
  <si>
    <t>MARION</t>
  </si>
  <si>
    <t>HICKORY GROVE TOWNSHIP</t>
  </si>
  <si>
    <t>0901</t>
  </si>
  <si>
    <t>LEVEE AUTHORITY</t>
  </si>
  <si>
    <t>MARSHALL</t>
  </si>
  <si>
    <t>OAK GROVE TOWNSHIP</t>
  </si>
  <si>
    <t>MARTIN</t>
  </si>
  <si>
    <t>PARISH GROVE TOWNSHIP</t>
  </si>
  <si>
    <t>MIAMI</t>
  </si>
  <si>
    <t>PINE TOWNSHIP</t>
  </si>
  <si>
    <t>MONROE</t>
  </si>
  <si>
    <t>RICHLAND TOWNSHIP</t>
  </si>
  <si>
    <t>MONTGOMERY</t>
  </si>
  <si>
    <t>MORGAN</t>
  </si>
  <si>
    <t>YORK TOWNSHIP</t>
  </si>
  <si>
    <t>NEWTON</t>
  </si>
  <si>
    <t>NOBLE</t>
  </si>
  <si>
    <t>OHIO</t>
  </si>
  <si>
    <t>LICKING TOWNSHIP</t>
  </si>
  <si>
    <t>ORANGE</t>
  </si>
  <si>
    <t>OWEN</t>
  </si>
  <si>
    <t>PARKE</t>
  </si>
  <si>
    <t>CLINTON TOWNSHIP</t>
  </si>
  <si>
    <t>PERRY</t>
  </si>
  <si>
    <t>PIKE</t>
  </si>
  <si>
    <t>PORTER</t>
  </si>
  <si>
    <t>POSEY</t>
  </si>
  <si>
    <t>PULASKI</t>
  </si>
  <si>
    <t>SUGAR CREEK TOWNSHIP</t>
  </si>
  <si>
    <t>PUTNAM</t>
  </si>
  <si>
    <t>RANDOLPH</t>
  </si>
  <si>
    <t>WORTH TOWNSHIP</t>
  </si>
  <si>
    <t>RIPLEY</t>
  </si>
  <si>
    <t>HAMBLEN TOWNSHIP</t>
  </si>
  <si>
    <t>RUSH</t>
  </si>
  <si>
    <t>SAINT JOSEPH</t>
  </si>
  <si>
    <t>VAN BUREN TOWNSHIP</t>
  </si>
  <si>
    <t>SCOTT</t>
  </si>
  <si>
    <t>SHELBY</t>
  </si>
  <si>
    <t>SPENCER</t>
  </si>
  <si>
    <t>BURLINGTON TOWNSHIP</t>
  </si>
  <si>
    <t>STARKE</t>
  </si>
  <si>
    <t>CARROLLTON TOWNSHIP</t>
  </si>
  <si>
    <t>STEUBEN</t>
  </si>
  <si>
    <t>SULLIVAN</t>
  </si>
  <si>
    <t>DEER CREEK TOWNSHIP</t>
  </si>
  <si>
    <t>SWITZERLAND</t>
  </si>
  <si>
    <t>DEMOCRAT TOWNSHIP</t>
  </si>
  <si>
    <t>TIPPECANOE</t>
  </si>
  <si>
    <t>TIPTON</t>
  </si>
  <si>
    <t>UNION</t>
  </si>
  <si>
    <t>LIBERTY TOWNSHIP</t>
  </si>
  <si>
    <t>VANDERBURGH</t>
  </si>
  <si>
    <t>VERMILLION</t>
  </si>
  <si>
    <t>VIGO</t>
  </si>
  <si>
    <t>ROCK CREEK TOWNSHIP</t>
  </si>
  <si>
    <t>WABASH</t>
  </si>
  <si>
    <t>WARREN</t>
  </si>
  <si>
    <t>WARRICK</t>
  </si>
  <si>
    <t>WASHINGTON</t>
  </si>
  <si>
    <t>BETHLEHEM TOWNSHIP</t>
  </si>
  <si>
    <t>WAYNE</t>
  </si>
  <si>
    <t>BOONE TOWNSHIP</t>
  </si>
  <si>
    <t>WELLS</t>
  </si>
  <si>
    <t>WHITLEY</t>
  </si>
  <si>
    <t/>
  </si>
  <si>
    <t>EEL TOWNSHIP</t>
  </si>
  <si>
    <t>MIAMI TOWNSHIP</t>
  </si>
  <si>
    <t>NOBLE TOWNSHIP</t>
  </si>
  <si>
    <t>TIPTON TOWNSHIP</t>
  </si>
  <si>
    <t>CARR TOWNSHIP</t>
  </si>
  <si>
    <t>CHARLESTOWN TOWNSHIP</t>
  </si>
  <si>
    <t>JEFFERSONVILLE TOWNSHIP</t>
  </si>
  <si>
    <t>OREGON TOWNSHIP</t>
  </si>
  <si>
    <t>OWEN TOWNSHIP</t>
  </si>
  <si>
    <t>SILVER CREEK TOWNSHIP</t>
  </si>
  <si>
    <t>UTICA TOWNSHIP</t>
  </si>
  <si>
    <t>WOOD TOWNSHIP</t>
  </si>
  <si>
    <t>BRAZIL TOWNSHIP</t>
  </si>
  <si>
    <t>CASS TOWNSHIP</t>
  </si>
  <si>
    <t>DICK JOHNSON TOWNSHIP</t>
  </si>
  <si>
    <t>LEWIS TOWNSHIP</t>
  </si>
  <si>
    <t>POSEY TOWNSHIP</t>
  </si>
  <si>
    <t>SUGAR RIDGE TOWNSHIP</t>
  </si>
  <si>
    <t>FOREST TOWNSHIP</t>
  </si>
  <si>
    <t>JOHNSON TOWNSHIP</t>
  </si>
  <si>
    <t>KIRKLIN TOWNSHIP</t>
  </si>
  <si>
    <t>MICHIGAN TOWNSHIP</t>
  </si>
  <si>
    <t>ROSS TOWNSHIP</t>
  </si>
  <si>
    <t>WARREN TOWNSHIP</t>
  </si>
  <si>
    <t>JENNINGS TOWNSHIP</t>
  </si>
  <si>
    <t>PATOKA TOWNSHIP</t>
  </si>
  <si>
    <t>STERLING TOWNSHIP</t>
  </si>
  <si>
    <t>WHISKEY RUN TOWNSHIP</t>
  </si>
  <si>
    <t>BARR TOWNSHIP</t>
  </si>
  <si>
    <t>BOGARD TOWNSHIP</t>
  </si>
  <si>
    <t>ELMORE TOWNSHIP</t>
  </si>
  <si>
    <t>REEVE TOWNSHIP</t>
  </si>
  <si>
    <t>STEELE TOWNSHIP</t>
  </si>
  <si>
    <t>VEALE TOWNSHIP</t>
  </si>
  <si>
    <t>CAESAR CREEK TOWNSHIP</t>
  </si>
  <si>
    <t>HOGAN TOWNSHIP</t>
  </si>
  <si>
    <t>KELSO TOWNSHIP</t>
  </si>
  <si>
    <t>LAWRENCEBURG TOWNSHIP</t>
  </si>
  <si>
    <t>LOGAN TOWNSHIP</t>
  </si>
  <si>
    <t>MANCHESTER TOWNSHIP</t>
  </si>
  <si>
    <t>MILLER TOWNSHIP</t>
  </si>
  <si>
    <t>SPARTA TOWNSHIP</t>
  </si>
  <si>
    <t>FUGIT TOWNSHIP</t>
  </si>
  <si>
    <t>SALTCREEK TOWNSHIP</t>
  </si>
  <si>
    <t>BUTLER TOWNSHIP</t>
  </si>
  <si>
    <t>CONCORD TOWNSHIP</t>
  </si>
  <si>
    <t>FAIRFIELD TOWNSHIP</t>
  </si>
  <si>
    <t>FRANKLIN TOWNSHIP</t>
  </si>
  <si>
    <t>KEYSER TOWNSHIP</t>
  </si>
  <si>
    <t>NEWVILLE TOWNSHIP</t>
  </si>
  <si>
    <t>SMITHFIELD TOWNSHIP</t>
  </si>
  <si>
    <t>SPENCER TOWNSHIP</t>
  </si>
  <si>
    <t>STAFFORD TOWNSHIP</t>
  </si>
  <si>
    <t>TROY TOWNSHIP</t>
  </si>
  <si>
    <t>WILMINGTON TOWNSHIP</t>
  </si>
  <si>
    <t>DELAWARE TOWNSHIP</t>
  </si>
  <si>
    <t>HAMILTON TOWNSHIP</t>
  </si>
  <si>
    <t>MT. PLEASANT TOWNSHIP</t>
  </si>
  <si>
    <t>NILES TOWNSHIP</t>
  </si>
  <si>
    <t>SALEM TOWNSHIP</t>
  </si>
  <si>
    <t>BAINBRIDGE TOWNSHIP</t>
  </si>
  <si>
    <t>COLUMBIA TOWNSHIP</t>
  </si>
  <si>
    <t>FERDINAND TOWNSHIP</t>
  </si>
  <si>
    <t>HALL TOWNSHIP</t>
  </si>
  <si>
    <t>HARBISON TOWNSHIP</t>
  </si>
  <si>
    <t>BAUGO TOWNSHIP</t>
  </si>
  <si>
    <t>BENTON TOWNSHIP</t>
  </si>
  <si>
    <t>CLEVELAND TOWNSHIP</t>
  </si>
  <si>
    <t>ELKHART TOWNSHIP</t>
  </si>
  <si>
    <t>LOCKE TOWNSHIP</t>
  </si>
  <si>
    <t>MIDDLEBURY TOWNSHIP</t>
  </si>
  <si>
    <t>OLIVE TOWNSHIP</t>
  </si>
  <si>
    <t>OSOLO TOWNSHIP</t>
  </si>
  <si>
    <t>CONNERSVILLE TOWNSHIP</t>
  </si>
  <si>
    <t>FAIRVIEW TOWNSHIP</t>
  </si>
  <si>
    <t>ORANGE TOWNSHIP</t>
  </si>
  <si>
    <t>WATERLOO TOWNSHIP</t>
  </si>
  <si>
    <t>GEORGETOWN TOWNSHIP</t>
  </si>
  <si>
    <t>GREENVILLE TOWNSHIP</t>
  </si>
  <si>
    <t>NEW ALBANY TOWNSHIP</t>
  </si>
  <si>
    <t>CAIN TOWNSHIP</t>
  </si>
  <si>
    <t>DAVIS TOWNSHIP</t>
  </si>
  <si>
    <t>FULTON TOWNSHIP</t>
  </si>
  <si>
    <t>MILLCREEK TOWNSHIP</t>
  </si>
  <si>
    <t>SHAWNEE TOWNSHIP</t>
  </si>
  <si>
    <t>BATH TOWNSHIP</t>
  </si>
  <si>
    <t>BLOOMING GROVE TOWNSHIP</t>
  </si>
  <si>
    <t>BROOKVILLE TOWNSHIP</t>
  </si>
  <si>
    <t>HIGHLAND TOWNSHIP</t>
  </si>
  <si>
    <t>LAUREL TOWNSHIP</t>
  </si>
  <si>
    <t>METAMORA TOWNSHIP</t>
  </si>
  <si>
    <t>RAY TOWNSHIP</t>
  </si>
  <si>
    <t>SALT CREEK TOWNSHIP</t>
  </si>
  <si>
    <t>WHITEWATER TOWNSHIP</t>
  </si>
  <si>
    <t>AUBBEENAUBBEE TOWNSHIP</t>
  </si>
  <si>
    <t>HENRY TOWNSHIP</t>
  </si>
  <si>
    <t>NEWCASTLE TOWNSHIP</t>
  </si>
  <si>
    <t>ROCHESTER TOWNSHIP</t>
  </si>
  <si>
    <t>BARTON TOWNSHIP</t>
  </si>
  <si>
    <t>MONTGOMERY TOWNSHIP</t>
  </si>
  <si>
    <t>WHITE RIVER TOWNSHIP</t>
  </si>
  <si>
    <t>FAIRMOUNT TOWNSHIP</t>
  </si>
  <si>
    <t>GREEN TOWNSHIP</t>
  </si>
  <si>
    <t>MILL TOWNSHIP</t>
  </si>
  <si>
    <t>SIMS TOWNSHIP</t>
  </si>
  <si>
    <t>BEECH CREEK TOWNSHIP</t>
  </si>
  <si>
    <t>FAIRPLAY TOWNSHIP</t>
  </si>
  <si>
    <t>SMITH TOWNSHIP</t>
  </si>
  <si>
    <t>STOCKTON TOWNSHIP</t>
  </si>
  <si>
    <t>TAYLOR TOWNSHIP</t>
  </si>
  <si>
    <t>WRIGHT TOWNSHIP</t>
  </si>
  <si>
    <t>FALL CREEK TOWNSHIP</t>
  </si>
  <si>
    <t>NOBLESVILLE TOWNSHIP</t>
  </si>
  <si>
    <t>BLUE RIVER TOWNSHIP</t>
  </si>
  <si>
    <t>BRANDYWINE TOWNSHIP</t>
  </si>
  <si>
    <t>BROWN TOWNSHIP</t>
  </si>
  <si>
    <t>BUCK CREEK TOWNSHIP</t>
  </si>
  <si>
    <t>VERNON TOWNSHIP</t>
  </si>
  <si>
    <t>HETH TOWNSHIP</t>
  </si>
  <si>
    <t>MORGAN TOWNSHIP</t>
  </si>
  <si>
    <t>WEBSTER TOWNSHIP</t>
  </si>
  <si>
    <t>GUILFORD TOWNSHIP</t>
  </si>
  <si>
    <t>LINCOLN TOWNSHIP</t>
  </si>
  <si>
    <t>MIDDLE TOWNSHIP</t>
  </si>
  <si>
    <t>DUDLEY TOWNSHIP</t>
  </si>
  <si>
    <t>GREENSBORO TOWNSHIP</t>
  </si>
  <si>
    <t>PRAIRIE TOWNSHIP</t>
  </si>
  <si>
    <t>SPICELAND TOWNSHIP</t>
  </si>
  <si>
    <t>STONEY CREEK TOWNSHIP</t>
  </si>
  <si>
    <t>ERVIN TOWNSHIP</t>
  </si>
  <si>
    <t>HONEY CREEK TOWNSHIP</t>
  </si>
  <si>
    <t>HOWARD TOWNSHIP</t>
  </si>
  <si>
    <t>CLEAR CREEK TOWNSHIP</t>
  </si>
  <si>
    <t>DALLAS TOWNSHIP</t>
  </si>
  <si>
    <t>HUNTINGTON TOWNSHIP</t>
  </si>
  <si>
    <t>LANCASTER TOWNSHIP</t>
  </si>
  <si>
    <t>POLK TOWNSHIP</t>
  </si>
  <si>
    <t>SALAMONIE TOWNSHIP</t>
  </si>
  <si>
    <t>BROWNSTOWN TOWNSHIP</t>
  </si>
  <si>
    <t>DRIFTWOOD TOWNSHIP</t>
  </si>
  <si>
    <t>GRASSY FORK TOWNSHIP</t>
  </si>
  <si>
    <t>PERSHING TOWNSHIP</t>
  </si>
  <si>
    <t>REDDING TOWNSHIP</t>
  </si>
  <si>
    <t>BARKLEY TOWNSHIP</t>
  </si>
  <si>
    <t>CARPENTER TOWNSHIP</t>
  </si>
  <si>
    <t>GILLAM TOWNSHIP</t>
  </si>
  <si>
    <t>HANGING GROVE TOWNSHIP</t>
  </si>
  <si>
    <t>JORDAN TOWNSHIP</t>
  </si>
  <si>
    <t>KANKAKEE TOWNSHIP</t>
  </si>
  <si>
    <t>KEENER TOWNSHIP</t>
  </si>
  <si>
    <t>MILROY TOWNSHIP</t>
  </si>
  <si>
    <t>NEWTON TOWNSHIP</t>
  </si>
  <si>
    <t>WALKER TOWNSHIP</t>
  </si>
  <si>
    <t>WHEATFIELD TOWNSHIP</t>
  </si>
  <si>
    <t>BEARCREEK TOWNSHIP</t>
  </si>
  <si>
    <t>GREENE TOWNSHIP</t>
  </si>
  <si>
    <t>KNOX TOWNSHIP</t>
  </si>
  <si>
    <t>PENN TOWNSHIP</t>
  </si>
  <si>
    <t>PIKE TOWNSHIP</t>
  </si>
  <si>
    <t>GRAHAM TOWNSHIP</t>
  </si>
  <si>
    <t>HANOVER TOWNSHIP</t>
  </si>
  <si>
    <t>MILTON TOWNSHIP</t>
  </si>
  <si>
    <t>REPUBLICAN TOWNSHIP</t>
  </si>
  <si>
    <t>SALUDA TOWNSHIP</t>
  </si>
  <si>
    <t>SHELBY TOWNSHIP</t>
  </si>
  <si>
    <t>SMYRNA TOWNSHIP</t>
  </si>
  <si>
    <t>BIGGER TOWNSHIP</t>
  </si>
  <si>
    <t>CAMPBELL TOWNSHIP</t>
  </si>
  <si>
    <t>GENEVA TOWNSHIP</t>
  </si>
  <si>
    <t>LOVETT TOWNSHIP</t>
  </si>
  <si>
    <t>SAND CREEK TOWNSHIP</t>
  </si>
  <si>
    <t>CLARK TOWNSHIP</t>
  </si>
  <si>
    <t>Franklin Union Needham</t>
  </si>
  <si>
    <t>Hensley Ninveh</t>
  </si>
  <si>
    <t>BUSSERON TOWNSHIP</t>
  </si>
  <si>
    <t>DECKER TOWNSHIP</t>
  </si>
  <si>
    <t>PALMYRA TOWNSHIP</t>
  </si>
  <si>
    <t>STEEN TOWNSHIP</t>
  </si>
  <si>
    <t>VIGO TOWNSHIP</t>
  </si>
  <si>
    <t>VINCENNES TOWNSHIP</t>
  </si>
  <si>
    <t>WIDNER TOWNSHIP</t>
  </si>
  <si>
    <t>ETNA TOWNSHIP</t>
  </si>
  <si>
    <t>PLAIN TOWNSHIP</t>
  </si>
  <si>
    <t>SCOTT TOWNSHIP</t>
  </si>
  <si>
    <t>SEWARD TOWNSHIP</t>
  </si>
  <si>
    <t>TIPPECANOE TOWNSHIP</t>
  </si>
  <si>
    <t>TURKEY CREEK TOWNSHIP</t>
  </si>
  <si>
    <t>BLOOMFIELD TOWNSHIP</t>
  </si>
  <si>
    <t>CLEARSPRING TOWNSHIP</t>
  </si>
  <si>
    <t>EDEN TOWNSHIP</t>
  </si>
  <si>
    <t>GREENFIELD TOWNSHIP</t>
  </si>
  <si>
    <t>LIMA TOWNSHIP</t>
  </si>
  <si>
    <t>MILFORD TOWNSHIP</t>
  </si>
  <si>
    <t>NEWBURY TOWNSHIP</t>
  </si>
  <si>
    <t>CALUMET TOWNSHIP</t>
  </si>
  <si>
    <t>EAGLE CREEK TOWNSHIP</t>
  </si>
  <si>
    <t>HOBART TOWNSHIP</t>
  </si>
  <si>
    <t>NORTH TOWNSHIP</t>
  </si>
  <si>
    <t>ST. JOHN TOWNSHIP</t>
  </si>
  <si>
    <t>WEST CREEK TOWNSHIP</t>
  </si>
  <si>
    <t>WINFIELD TOWNSHIP</t>
  </si>
  <si>
    <t>COOLSPRING TOWNSHIP</t>
  </si>
  <si>
    <t>DEWEY TOWNSHIP</t>
  </si>
  <si>
    <t>GALENA TOWNSHIP</t>
  </si>
  <si>
    <t>HANNA TOWNSHIP</t>
  </si>
  <si>
    <t>HUDSON TOWNSHIP</t>
  </si>
  <si>
    <t>NEW DURHAM TOWNSHIP</t>
  </si>
  <si>
    <t>WILLS TOWNSHIP</t>
  </si>
  <si>
    <t>BONO TOWNSHIP</t>
  </si>
  <si>
    <t>GUTHRIE TOWNSHIP</t>
  </si>
  <si>
    <t>INDIAN CREEK TOWNSHIP</t>
  </si>
  <si>
    <t>MARSHALL TOWNSHIP</t>
  </si>
  <si>
    <t>PLEASANT RUN TOWNSHIP</t>
  </si>
  <si>
    <t>SHAWSWICK TOWNSHIP</t>
  </si>
  <si>
    <t>SPICE VALLEY TOWNSHIP</t>
  </si>
  <si>
    <t>ANDERSON TOWNSHIP</t>
  </si>
  <si>
    <t>DUCK CREEK TOWNSHIP</t>
  </si>
  <si>
    <t>PIPE CREEK TOWNSHIP</t>
  </si>
  <si>
    <t>STONY CREEK TOWNSHIP</t>
  </si>
  <si>
    <t>DECATUR TOWNSHIP</t>
  </si>
  <si>
    <t>LAWRENCE TOWNSHIP</t>
  </si>
  <si>
    <t>BOURBON TOWNSHIP</t>
  </si>
  <si>
    <t>WALNUT TOWNSHIP</t>
  </si>
  <si>
    <t>WEST TOWNSHIP</t>
  </si>
  <si>
    <t>HALBERT TOWNSHIP</t>
  </si>
  <si>
    <t>LOST RIVER TOWNSHIP</t>
  </si>
  <si>
    <t>MITCHELTREE TOWNSHIP</t>
  </si>
  <si>
    <t>RUTHERFORD TOWNSHIP</t>
  </si>
  <si>
    <t>ALLEN TOWNSHIP</t>
  </si>
  <si>
    <t>ERIE TOWNSHIP</t>
  </si>
  <si>
    <t>PERU TOWNSHIP</t>
  </si>
  <si>
    <t>BEAN BLOSSOM TOWNSHIP</t>
  </si>
  <si>
    <t>BLOOMINGTON TOWNSHIP</t>
  </si>
  <si>
    <t>COAL CREEK TOWNSHIP</t>
  </si>
  <si>
    <t>RIPLEY TOWNSHIP</t>
  </si>
  <si>
    <t>ASHLAND TOWNSHIP</t>
  </si>
  <si>
    <t>BAKER TOWNSHIP</t>
  </si>
  <si>
    <t>GREGG TOWNSHIP</t>
  </si>
  <si>
    <t>BEAVER TOWNSHIP</t>
  </si>
  <si>
    <t>COLFAX TOWNSHIP</t>
  </si>
  <si>
    <t>IROQUOIS TOWNSHIP</t>
  </si>
  <si>
    <t>MCCLELLAN TOWNSHIP</t>
  </si>
  <si>
    <t>ALBION TOWNSHIP</t>
  </si>
  <si>
    <t>SWAN TOWNSHIP</t>
  </si>
  <si>
    <t>RANDOLPH TOWNSHIP</t>
  </si>
  <si>
    <t>FRENCH LICK TOWNSHIP</t>
  </si>
  <si>
    <t>NORTHEAST TOWNSHIP</t>
  </si>
  <si>
    <t>NORTHWEST TOWNSHIP</t>
  </si>
  <si>
    <t>ORANGEVILLE TOWNSHIP</t>
  </si>
  <si>
    <t>ORLEANS TOWNSHIP</t>
  </si>
  <si>
    <t>PAOLI TOWNSHIP</t>
  </si>
  <si>
    <t>SOUTHEAST TOWNSHIP</t>
  </si>
  <si>
    <t>STAMPERSCREEK TOWNSHIP</t>
  </si>
  <si>
    <t>FLORIDA TOWNSHIP</t>
  </si>
  <si>
    <t>RACCOON TOWNSHIP</t>
  </si>
  <si>
    <t>RESERVE TOWNSHIP</t>
  </si>
  <si>
    <t>LEOPOLD TOWNSHIP</t>
  </si>
  <si>
    <t>OIL TOWNSHIP</t>
  </si>
  <si>
    <t>TOBIN TOWNSHIP</t>
  </si>
  <si>
    <t>LOCKHART TOWNSHIP</t>
  </si>
  <si>
    <t>PORTAGE TOWNSHIP</t>
  </si>
  <si>
    <t>PORTER TOWNSHIP</t>
  </si>
  <si>
    <t>WESTCHESTER TOWNSHIP</t>
  </si>
  <si>
    <t>BETHEL TOWNSHIP</t>
  </si>
  <si>
    <t>BLACK TOWNSHIP</t>
  </si>
  <si>
    <t>HARMONY TOWNSHIP</t>
  </si>
  <si>
    <t>LYNN TOWNSHIP</t>
  </si>
  <si>
    <t>MARRS TOWNSHIP</t>
  </si>
  <si>
    <t>POINT TOWNSHIP</t>
  </si>
  <si>
    <t>ROBB TOWNSHIP</t>
  </si>
  <si>
    <t>ROBINSON TOWNSHIP</t>
  </si>
  <si>
    <t>RICH GROVE TOWNSHIP</t>
  </si>
  <si>
    <t>WHITE POST TOWNSHIP</t>
  </si>
  <si>
    <t>CLOVERDALE TOWNSHIP</t>
  </si>
  <si>
    <t>FLOYD TOWNSHIP</t>
  </si>
  <si>
    <t>GREENCASTLE TOWNSHIP</t>
  </si>
  <si>
    <t>RUSSELL TOWNSHIP</t>
  </si>
  <si>
    <t>GREENSFORK TOWNSHIP</t>
  </si>
  <si>
    <t>WARD TOWNSHIP</t>
  </si>
  <si>
    <t>LAUGHERY TOWNSHIP</t>
  </si>
  <si>
    <t>OTTER CREEK TOWNSHIP</t>
  </si>
  <si>
    <t>RUSHVILLE TOWNSHIP</t>
  </si>
  <si>
    <t>CENTRE TOWNSHIP</t>
  </si>
  <si>
    <t>HARRIS TOWNSHIP</t>
  </si>
  <si>
    <t>FINLEY TOWNSHIP</t>
  </si>
  <si>
    <t>LEXINGTON TOWNSHIP</t>
  </si>
  <si>
    <t>VIENNA TOWNSHIP</t>
  </si>
  <si>
    <t>ADDISON TOWNSHIP</t>
  </si>
  <si>
    <t>HENDRICKS TOWNSHIP</t>
  </si>
  <si>
    <t>MORAL TOWNSHIP</t>
  </si>
  <si>
    <t>CARTER TOWNSHIP</t>
  </si>
  <si>
    <t>GRASS TOWNSHIP</t>
  </si>
  <si>
    <t>HAMMOND TOWNSHIP</t>
  </si>
  <si>
    <t>HUFF TOWNSHIP</t>
  </si>
  <si>
    <t>LUCE TOWNSHIP</t>
  </si>
  <si>
    <t>CALIFORNIA TOWNSHIP</t>
  </si>
  <si>
    <t>NORTH BEND TOWNSHIP</t>
  </si>
  <si>
    <t>RAILROAD TOWNSHIP</t>
  </si>
  <si>
    <t>CLEAR LAKE TOWNSHIP</t>
  </si>
  <si>
    <t>FREMONT TOWNSHIP</t>
  </si>
  <si>
    <t>JAMESTOWN TOWNSHIP</t>
  </si>
  <si>
    <t>MILLGROVE TOWNSHIP</t>
  </si>
  <si>
    <t>OTSEGO TOWNSHIP</t>
  </si>
  <si>
    <t>STEUBEN TOWNSHIP</t>
  </si>
  <si>
    <t>CURRY TOWNSHIP</t>
  </si>
  <si>
    <t>FAIRBANKS TOWNSHIP</t>
  </si>
  <si>
    <t>GILL TOWNSHIP</t>
  </si>
  <si>
    <t>HADDON TOWNSHIP</t>
  </si>
  <si>
    <t>TURMAN TOWNSHIP</t>
  </si>
  <si>
    <t>COTTON TOWNSHIP</t>
  </si>
  <si>
    <t>CRAIG TOWNSHIP</t>
  </si>
  <si>
    <t>LAURAMIE TOWNSHIP</t>
  </si>
  <si>
    <t>SHEFFIELD TOWNSHIP</t>
  </si>
  <si>
    <t>WEA TOWNSHIP</t>
  </si>
  <si>
    <t>CICERO TOWNSHIP</t>
  </si>
  <si>
    <t>WILDCAT TOWNSHIP</t>
  </si>
  <si>
    <t>BROWNSVILLE TOWNSHIP</t>
  </si>
  <si>
    <t>ARMSTRONG TOWNSHIP</t>
  </si>
  <si>
    <t>KNIGHT TOWNSHIP</t>
  </si>
  <si>
    <t>PIGEON TOWNSHIP</t>
  </si>
  <si>
    <t>EUGENE TOWNSHIP</t>
  </si>
  <si>
    <t>HELT TOWNSHIP</t>
  </si>
  <si>
    <t>VERMILLION TOWNSHIP</t>
  </si>
  <si>
    <t>FAYETTE TOWNSHIP</t>
  </si>
  <si>
    <t>LINTON TOWNSHIP</t>
  </si>
  <si>
    <t>LOST CREEK TOWNSHIP</t>
  </si>
  <si>
    <t>NEVINS TOWNSHIP</t>
  </si>
  <si>
    <t>PIERSON TOWNSHIP</t>
  </si>
  <si>
    <t>PRAIRIE CREEK TOWNSHIP</t>
  </si>
  <si>
    <t>PRAIRIETON TOWNSHIP</t>
  </si>
  <si>
    <t>RILEY TOWNSHIP</t>
  </si>
  <si>
    <t>CHESTER TOWNSHIP</t>
  </si>
  <si>
    <t>LAGRO TOWNSHIP</t>
  </si>
  <si>
    <t>PAW PAW TOWNSHIP</t>
  </si>
  <si>
    <t>WALTZ TOWNSHIP</t>
  </si>
  <si>
    <t>KENT TOWNSHIP</t>
  </si>
  <si>
    <t>MEDINA TOWNSHIP</t>
  </si>
  <si>
    <t>MOUND TOWNSHIP</t>
  </si>
  <si>
    <t>BOON TOWNSHIP</t>
  </si>
  <si>
    <t>GREER TOWNSHIP</t>
  </si>
  <si>
    <t>HART TOWNSHIP</t>
  </si>
  <si>
    <t>LANE TOWNSHIP</t>
  </si>
  <si>
    <t>SKELTON TOWNSHIP</t>
  </si>
  <si>
    <t>GIBSON TOWNSHIP</t>
  </si>
  <si>
    <t>PIERCE TOWNSHIP</t>
  </si>
  <si>
    <t>ABINGTON TOWNSHIP</t>
  </si>
  <si>
    <t>BOSTON TOWNSHIP</t>
  </si>
  <si>
    <t>DALTON TOWNSHIP</t>
  </si>
  <si>
    <t>NEW GARDEN TOWNSHIP</t>
  </si>
  <si>
    <t>NOTTINGHAM TOWNSHIP</t>
  </si>
  <si>
    <t>BIG CREEK TOWNSHIP</t>
  </si>
  <si>
    <t>MONON TOWNSHIP</t>
  </si>
  <si>
    <t>PRINCETON TOWNSHIP</t>
  </si>
  <si>
    <t>ROUND GROVE TOWNSHIP</t>
  </si>
  <si>
    <t>WEST POINT TOWNSHIP</t>
  </si>
  <si>
    <t>ETNA TROY TOWNSHIP</t>
  </si>
  <si>
    <t>THORNCREEK TOWNSHIP</t>
  </si>
  <si>
    <t xml:space="preserve">BE IT RESOLVED that a public hearing was held to adopt a Capital Improvement Plan as required by HEA 1177-2019 for:
               Unit Name:        _______________________________________
               County Name:  _______________________________________
The plan is duly adopted by the following vote of the members of the township board on  _____ day of __________, 2026.     
AYE                                                                                 NAY
________________________________              _________________________________
________________________________              _________________________________
________________________________              _________________________________
________________________________              _________________________________
________________________________              _________________________________
________________________________              _________________________________
________________________________              _________________________________
Attest: _______________________________, Fiscal Officer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</si>
</sst>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b/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/>
        <bgColor indexed="64"/>
      </patternFill>
    </fill>
  </fills>
  <borders count="3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/>
  </cellStyleXfs>
  <cellXfs count="93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6" borderId="0" xfId="0" quotePrefix="1" applyFill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quotePrefix="1" applyFont="1"/>
    <xf numFmtId="0" fontId="4" fillId="7" borderId="0" xfId="0" quotePrefix="1" applyFont="1" applyFill="1"/>
    <xf numFmtId="0" fontId="4" fillId="7" borderId="0" xfId="0" applyFont="1" applyFill="1"/>
    <xf numFmtId="0" fontId="7" fillId="0" borderId="0" xfId="0" applyFont="1" applyAlignment="1">
      <alignment horizontal="right"/>
    </xf>
    <xf numFmtId="164" fontId="8" fillId="0" borderId="0" xfId="1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164" fontId="8" fillId="8" borderId="0" xfId="1" applyNumberFormat="1" applyFont="1" applyFill="1"/>
    <xf numFmtId="0" fontId="12" fillId="0" borderId="2" xfId="0" applyFont="1" applyBorder="1" applyAlignment="1">
      <alignment horizontal="center"/>
    </xf>
    <xf numFmtId="164" fontId="8" fillId="8" borderId="2" xfId="1" applyNumberFormat="1" applyFont="1" applyFill="1" applyBorder="1"/>
    <xf numFmtId="164" fontId="8" fillId="8" borderId="0" xfId="1" applyNumberFormat="1" applyFont="1" applyFill="1" applyBorder="1" applyAlignment="1">
      <alignment horizontal="center"/>
    </xf>
    <xf numFmtId="164" fontId="8" fillId="8" borderId="0" xfId="1" applyNumberFormat="1" applyFont="1" applyFill="1" applyBorder="1"/>
    <xf numFmtId="44" fontId="8" fillId="0" borderId="0" xfId="1" applyFont="1"/>
    <xf numFmtId="0" fontId="8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6" fillId="3" borderId="6" xfId="2" applyFont="1" applyBorder="1" applyAlignment="1">
      <alignment wrapText="1"/>
    </xf>
    <xf numFmtId="0" fontId="8" fillId="11" borderId="0" xfId="0" applyFont="1" applyFill="1" applyAlignment="1">
      <alignment horizontal="right"/>
    </xf>
    <xf numFmtId="14" fontId="8" fillId="11" borderId="0" xfId="0" applyNumberFormat="1" applyFont="1" applyFill="1" applyAlignment="1">
      <alignment horizontal="right"/>
    </xf>
    <xf numFmtId="164" fontId="8" fillId="11" borderId="0" xfId="1" applyNumberFormat="1" applyFont="1" applyFill="1"/>
    <xf numFmtId="164" fontId="8" fillId="11" borderId="2" xfId="1" applyNumberFormat="1" applyFont="1" applyFill="1" applyBorder="1"/>
    <xf numFmtId="164" fontId="8" fillId="11" borderId="0" xfId="1" applyNumberFormat="1" applyFont="1" applyFill="1" applyBorder="1" applyAlignment="1">
      <alignment horizontal="center"/>
    </xf>
    <xf numFmtId="164" fontId="8" fillId="11" borderId="2" xfId="1" applyNumberFormat="1" applyFont="1" applyFill="1" applyBorder="1" applyAlignment="1">
      <alignment horizontal="center"/>
    </xf>
    <xf numFmtId="49" fontId="15" fillId="0" borderId="0" xfId="0" quotePrefix="1" applyNumberFormat="1" applyFont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49" fontId="15" fillId="0" borderId="2" xfId="0" quotePrefix="1" applyNumberFormat="1" applyFont="1" applyBorder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14" fillId="13" borderId="13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164" fontId="9" fillId="9" borderId="14" xfId="0" applyNumberFormat="1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center" vertical="center" wrapText="1"/>
    </xf>
    <xf numFmtId="164" fontId="14" fillId="13" borderId="14" xfId="0" applyNumberFormat="1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164" fontId="8" fillId="3" borderId="0" xfId="1" applyNumberFormat="1" applyFont="1" applyFill="1"/>
    <xf numFmtId="164" fontId="8" fillId="3" borderId="2" xfId="1" applyNumberFormat="1" applyFont="1" applyFill="1" applyBorder="1"/>
    <xf numFmtId="164" fontId="8" fillId="3" borderId="0" xfId="1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8" fillId="12" borderId="30" xfId="0" applyFont="1" applyFill="1" applyBorder="1" applyAlignment="1">
      <alignment horizontal="center" vertical="center"/>
    </xf>
    <xf numFmtId="43" fontId="4" fillId="5" borderId="30" xfId="0" applyNumberFormat="1" applyFont="1" applyFill="1" applyBorder="1" applyAlignment="1">
      <alignment horizontal="center" wrapText="1"/>
    </xf>
    <xf numFmtId="0" fontId="4" fillId="5" borderId="30" xfId="0" applyFont="1" applyFill="1" applyBorder="1" applyAlignment="1">
      <alignment horizontal="center" wrapText="1"/>
    </xf>
    <xf numFmtId="0" fontId="6" fillId="4" borderId="32" xfId="2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6" fillId="3" borderId="33" xfId="2" applyFont="1" applyBorder="1" applyAlignment="1">
      <alignment wrapText="1"/>
    </xf>
    <xf numFmtId="0" fontId="8" fillId="12" borderId="7" xfId="0" applyFont="1" applyFill="1" applyBorder="1" applyAlignment="1">
      <alignment horizontal="center"/>
    </xf>
    <xf numFmtId="0" fontId="8" fillId="12" borderId="8" xfId="0" applyFont="1" applyFill="1" applyBorder="1" applyAlignment="1">
      <alignment horizontal="center"/>
    </xf>
    <xf numFmtId="14" fontId="8" fillId="12" borderId="9" xfId="0" applyNumberFormat="1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left"/>
    </xf>
    <xf numFmtId="0" fontId="8" fillId="12" borderId="17" xfId="0" applyFont="1" applyFill="1" applyBorder="1" applyAlignment="1">
      <alignment horizontal="left"/>
    </xf>
    <xf numFmtId="0" fontId="8" fillId="12" borderId="18" xfId="0" applyFont="1" applyFill="1" applyBorder="1" applyAlignment="1">
      <alignment horizontal="left"/>
    </xf>
    <xf numFmtId="0" fontId="8" fillId="12" borderId="16" xfId="0" applyFont="1" applyFill="1" applyBorder="1" applyAlignment="1">
      <alignment horizontal="left" wrapText="1"/>
    </xf>
    <xf numFmtId="0" fontId="8" fillId="12" borderId="17" xfId="0" applyFont="1" applyFill="1" applyBorder="1" applyAlignment="1">
      <alignment horizontal="left" wrapText="1"/>
    </xf>
    <xf numFmtId="0" fontId="8" fillId="12" borderId="18" xfId="0" applyFont="1" applyFill="1" applyBorder="1" applyAlignment="1">
      <alignment horizontal="left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18" fillId="14" borderId="27" xfId="0" applyFont="1" applyFill="1" applyBorder="1" applyAlignment="1">
      <alignment horizontal="center"/>
    </xf>
    <xf numFmtId="0" fontId="18" fillId="14" borderId="28" xfId="0" applyFont="1" applyFill="1" applyBorder="1" applyAlignment="1">
      <alignment horizontal="center"/>
    </xf>
    <xf numFmtId="0" fontId="18" fillId="14" borderId="29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17" fillId="12" borderId="24" xfId="0" applyFont="1" applyFill="1" applyBorder="1" applyAlignment="1">
      <alignment horizontal="center" vertical="top" wrapText="1"/>
    </xf>
    <xf numFmtId="0" fontId="17" fillId="12" borderId="25" xfId="0" applyFont="1" applyFill="1" applyBorder="1" applyAlignment="1">
      <alignment horizontal="center" vertical="top" wrapText="1"/>
    </xf>
    <xf numFmtId="0" fontId="17" fillId="12" borderId="26" xfId="0" applyFont="1" applyFill="1" applyBorder="1" applyAlignment="1">
      <alignment horizontal="center" vertical="top" wrapText="1"/>
    </xf>
    <xf numFmtId="0" fontId="7" fillId="12" borderId="24" xfId="0" applyFont="1" applyFill="1" applyBorder="1" applyAlignment="1">
      <alignment horizontal="center" vertical="top" wrapText="1"/>
    </xf>
    <xf numFmtId="0" fontId="7" fillId="12" borderId="25" xfId="0" applyFont="1" applyFill="1" applyBorder="1" applyAlignment="1">
      <alignment horizontal="center" vertical="top" wrapText="1"/>
    </xf>
    <xf numFmtId="0" fontId="7" fillId="12" borderId="26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</cellXfs>
  <cellStyles count="3">
    <cellStyle name="Currency" xfId="1" builtinId="4"/>
    <cellStyle name="Normal" xfId="0" builtinId="0"/>
    <cellStyle name="Normal_Sheet1" xfId="2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100965</xdr:colOff>
      <xdr:row>10</xdr:row>
      <xdr:rowOff>158115</xdr:rowOff>
    </xdr:from>
    <xdr:to>
      <xdr:col>4</xdr:col>
      <xdr:colOff>495300</xdr:colOff>
      <xdr:row>11</xdr:row>
      <xdr:rowOff>177165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2F599E7-4250-7A0D-4665-DD68C1D1DEF4}"/>
            </a:ext>
          </a:extLst>
        </xdr:cNvPr>
        <xdr:cNvSpPr/>
      </xdr:nvSpPr>
      <xdr:spPr>
        <a:xfrm>
          <a:off x="10378440" y="1996440"/>
          <a:ext cx="394335" cy="2190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72390</xdr:colOff>
      <xdr:row>28</xdr:row>
      <xdr:rowOff>100965</xdr:rowOff>
    </xdr:from>
    <xdr:to>
      <xdr:col>4</xdr:col>
      <xdr:colOff>468630</xdr:colOff>
      <xdr:row>29</xdr:row>
      <xdr:rowOff>123825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C2BDB02A-E00D-455D-BF6B-D79B658FC19E}"/>
            </a:ext>
          </a:extLst>
        </xdr:cNvPr>
        <xdr:cNvSpPr/>
      </xdr:nvSpPr>
      <xdr:spPr>
        <a:xfrm>
          <a:off x="10349865" y="5996940"/>
          <a:ext cx="396240" cy="22288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F39"/>
  <sheetViews>
    <sheetView tabSelected="1" zoomScaleNormal="100" workbookViewId="0">
      <selection activeCell="B1" sqref="B1"/>
    </sheetView>
  </sheetViews>
  <sheetFormatPr defaultColWidth="0" defaultRowHeight="15.6" x14ac:dyDescent="0.3"/>
  <cols>
    <col min="1" max="1" width="36.5546875" style="13" bestFit="1" customWidth="1"/>
    <col min="2" max="2" width="36.109375" style="13" customWidth="1"/>
    <col min="3" max="3" width="38.6640625" style="12" customWidth="1"/>
    <col min="4" max="4" width="38.6640625" style="13" customWidth="1"/>
    <col min="5" max="6" width="9.109375" style="13" customWidth="1"/>
    <col min="7" max="16384" width="9.109375" style="13" hidden="1"/>
  </cols>
  <sheetData>
    <row r="1" spans="1:6" x14ac:dyDescent="0.3">
      <c r="A1" s="11" t="s">
        <v>0</v>
      </c>
      <c r="B1" s="31"/>
      <c r="C1" s="12" t="s">
        <v>2</v>
      </c>
      <c r="E1" s="59" t="s">
        <v>3</v>
      </c>
      <c r="F1" s="60"/>
    </row>
    <row r="2" spans="1:6" ht="16.2" thickBot="1" x14ac:dyDescent="0.35">
      <c r="A2" s="11" t="s">
        <v>4</v>
      </c>
      <c r="B2" s="31"/>
      <c r="C2" s="12" t="s">
        <v>2</v>
      </c>
      <c r="E2" s="61">
        <v>46177</v>
      </c>
      <c r="F2" s="62"/>
    </row>
    <row r="3" spans="1:6" x14ac:dyDescent="0.3">
      <c r="A3" s="11" t="s">
        <v>6</v>
      </c>
      <c r="B3" s="14" t="str">
        <f>IFERROR(VLOOKUP(B2,'Support I'!I6:J33,2,FALSE),"")</f>
        <v/>
      </c>
    </row>
    <row r="4" spans="1:6" hidden="1" x14ac:dyDescent="0.3">
      <c r="A4" s="11" t="s">
        <v>7</v>
      </c>
      <c r="B4" s="32">
        <v>46204</v>
      </c>
      <c r="C4" s="12" t="s">
        <v>2</v>
      </c>
    </row>
    <row r="5" spans="1:6" ht="16.2" thickBot="1" x14ac:dyDescent="0.35">
      <c r="A5" s="11"/>
      <c r="B5" s="15"/>
    </row>
    <row r="6" spans="1:6" ht="16.2" thickBot="1" x14ac:dyDescent="0.35">
      <c r="A6" s="69" t="s">
        <v>8</v>
      </c>
      <c r="B6" s="70"/>
      <c r="C6" s="70"/>
      <c r="D6" s="71"/>
    </row>
    <row r="7" spans="1:6" s="16" customFormat="1" ht="16.2" thickBot="1" x14ac:dyDescent="0.35">
      <c r="A7" s="43" t="s">
        <v>9</v>
      </c>
      <c r="B7" s="44" t="s">
        <v>10</v>
      </c>
      <c r="C7" s="47" t="str">
        <f>IF(B4="","",YEAR(B4)&amp;" Certified Budget")</f>
        <v>2026 Certified Budget</v>
      </c>
      <c r="D7" s="46" t="str">
        <f>IF(B4="","",IFERROR("Cash Balance December 31, "&amp;YEAR(B4)-1,""))</f>
        <v>Cash Balance December 31, 2025</v>
      </c>
    </row>
    <row r="8" spans="1:6" x14ac:dyDescent="0.3">
      <c r="A8" s="17" t="str">
        <f>IF('Support II'!R5=0,"",'Support II'!R5)</f>
        <v/>
      </c>
      <c r="B8" s="18" t="str">
        <f>IFERROR(VLOOKUP(Main!A8,'Support I'!$L$6:$M$54,2,FALSE),"")</f>
        <v/>
      </c>
      <c r="C8" s="49">
        <f>'Support II'!S5</f>
        <v>0</v>
      </c>
      <c r="D8" s="33"/>
      <c r="E8" s="83" t="s">
        <v>11</v>
      </c>
    </row>
    <row r="9" spans="1:6" x14ac:dyDescent="0.3">
      <c r="A9" s="17" t="str">
        <f>IF('Support II'!R6=0,"",'Support II'!R6)</f>
        <v/>
      </c>
      <c r="B9" s="18" t="str">
        <f>IFERROR(VLOOKUP(Main!A9,'Support I'!$L$6:$M$54,2,FALSE),"")</f>
        <v/>
      </c>
      <c r="C9" s="49">
        <f>'Support II'!S6</f>
        <v>0</v>
      </c>
      <c r="D9" s="33"/>
      <c r="E9" s="84"/>
    </row>
    <row r="10" spans="1:6" x14ac:dyDescent="0.3">
      <c r="A10" s="17" t="str">
        <f>IF('Support II'!R7=0,"",'Support II'!R7)</f>
        <v/>
      </c>
      <c r="B10" s="18" t="str">
        <f>IFERROR(VLOOKUP(Main!A10,'Support I'!$L$6:$M$54,2,FALSE),"")</f>
        <v/>
      </c>
      <c r="C10" s="49">
        <f>'Support II'!S7</f>
        <v>0</v>
      </c>
      <c r="D10" s="33"/>
      <c r="E10" s="84"/>
    </row>
    <row r="11" spans="1:6" x14ac:dyDescent="0.3">
      <c r="A11" s="17" t="str">
        <f>IF('Support II'!R8=0,"",'Support II'!R8)</f>
        <v/>
      </c>
      <c r="B11" s="18" t="str">
        <f>IFERROR(VLOOKUP(Main!A11,'Support I'!$L$6:$M$54,2,FALSE),"")</f>
        <v/>
      </c>
      <c r="C11" s="49">
        <f>'Support II'!S8</f>
        <v>0</v>
      </c>
      <c r="D11" s="33"/>
      <c r="E11" s="84"/>
    </row>
    <row r="12" spans="1:6" x14ac:dyDescent="0.3">
      <c r="A12" s="17" t="str">
        <f>IF('Support II'!R9=0,"",'Support II'!R9)</f>
        <v/>
      </c>
      <c r="B12" s="18" t="str">
        <f>IFERROR(VLOOKUP(Main!A12,'Support I'!$L$6:$M$54,2,FALSE),"")</f>
        <v/>
      </c>
      <c r="C12" s="49">
        <f>'Support II'!S9</f>
        <v>0</v>
      </c>
      <c r="D12" s="33"/>
      <c r="E12" s="84"/>
    </row>
    <row r="13" spans="1:6" x14ac:dyDescent="0.3">
      <c r="A13" s="17" t="str">
        <f>IF('Support II'!R10=0,"",'Support II'!R10)</f>
        <v/>
      </c>
      <c r="B13" s="18" t="str">
        <f>IFERROR(VLOOKUP(Main!A13,'Support I'!$L$6:$M$54,2,FALSE),"")</f>
        <v/>
      </c>
      <c r="C13" s="49">
        <f>'Support II'!S10</f>
        <v>0</v>
      </c>
      <c r="D13" s="33"/>
      <c r="E13" s="84"/>
    </row>
    <row r="14" spans="1:6" ht="16.2" thickBot="1" x14ac:dyDescent="0.35">
      <c r="A14" s="19" t="str">
        <f>IF('Support II'!R11=0,"",'Support II'!R11)</f>
        <v/>
      </c>
      <c r="B14" s="20" t="str">
        <f>IFERROR(VLOOKUP(Main!A14,'Support I'!$L$6:$M$54,2,FALSE),"")</f>
        <v/>
      </c>
      <c r="C14" s="50">
        <f>'Support II'!S11</f>
        <v>0</v>
      </c>
      <c r="D14" s="34"/>
      <c r="E14" s="85"/>
    </row>
    <row r="15" spans="1:6" ht="16.8" thickTop="1" thickBot="1" x14ac:dyDescent="0.35">
      <c r="A15" s="17"/>
      <c r="B15" s="18"/>
      <c r="C15" s="51"/>
      <c r="D15" s="51"/>
    </row>
    <row r="16" spans="1:6" ht="16.2" thickBot="1" x14ac:dyDescent="0.35">
      <c r="A16" s="69" t="s">
        <v>12</v>
      </c>
      <c r="B16" s="70"/>
      <c r="C16" s="70"/>
      <c r="D16" s="71"/>
    </row>
    <row r="17" spans="1:5" s="16" customFormat="1" ht="31.8" thickBot="1" x14ac:dyDescent="0.35">
      <c r="A17" s="43" t="s">
        <v>13</v>
      </c>
      <c r="B17" s="44" t="s">
        <v>14</v>
      </c>
      <c r="C17" s="47" t="str">
        <f>C7</f>
        <v>2026 Certified Budget</v>
      </c>
      <c r="D17" s="48"/>
    </row>
    <row r="18" spans="1:5" x14ac:dyDescent="0.3">
      <c r="A18" s="21" t="str">
        <f>IF('Support II'!V5=0,"",'Support II'!V5)</f>
        <v/>
      </c>
      <c r="B18" s="18" t="str">
        <f>IFERROR(VLOOKUP(Main!A18,'Support I'!$L$6:$M$54,2,FALSE),"")</f>
        <v/>
      </c>
      <c r="C18" s="49">
        <f>'Support II'!W5</f>
        <v>0</v>
      </c>
      <c r="D18" s="22"/>
    </row>
    <row r="19" spans="1:5" x14ac:dyDescent="0.3">
      <c r="A19" s="21" t="str">
        <f>IF('Support II'!V6=0,"",'Support II'!V6)</f>
        <v/>
      </c>
      <c r="B19" s="18" t="str">
        <f>IFERROR(VLOOKUP(Main!A19,'Support I'!$L$6:$M$54,2,FALSE),"")</f>
        <v/>
      </c>
      <c r="C19" s="49">
        <f>'Support II'!W6</f>
        <v>0</v>
      </c>
      <c r="D19" s="22"/>
    </row>
    <row r="20" spans="1:5" x14ac:dyDescent="0.3">
      <c r="A20" s="21" t="str">
        <f>IF('Support II'!V7=0,"",'Support II'!V7)</f>
        <v/>
      </c>
      <c r="B20" s="18" t="str">
        <f>IFERROR(VLOOKUP(Main!A20,'Support I'!$L$6:$M$54,2,FALSE),"")</f>
        <v/>
      </c>
      <c r="C20" s="49">
        <f>'Support II'!W7</f>
        <v>0</v>
      </c>
      <c r="D20" s="22"/>
    </row>
    <row r="21" spans="1:5" x14ac:dyDescent="0.3">
      <c r="A21" s="21" t="str">
        <f>IF('Support II'!V8=0,"",'Support II'!V8)</f>
        <v/>
      </c>
      <c r="B21" s="18" t="str">
        <f>IFERROR(VLOOKUP(Main!A21,'Support I'!$L$6:$M$54,2,FALSE),"")</f>
        <v/>
      </c>
      <c r="C21" s="49">
        <f>'Support II'!W8</f>
        <v>0</v>
      </c>
      <c r="D21" s="22"/>
    </row>
    <row r="22" spans="1:5" ht="16.2" thickBot="1" x14ac:dyDescent="0.35">
      <c r="A22" s="23" t="str">
        <f>IF('Support II'!V9=0,"",'Support II'!V9)</f>
        <v/>
      </c>
      <c r="B22" s="20" t="str">
        <f>IFERROR(VLOOKUP(Main!A22,'Support I'!$L$6:$M$54,2,FALSE),"")</f>
        <v/>
      </c>
      <c r="C22" s="50">
        <f>'Support II'!W9</f>
        <v>0</v>
      </c>
      <c r="D22" s="24"/>
    </row>
    <row r="23" spans="1:5" ht="16.8" thickTop="1" thickBot="1" x14ac:dyDescent="0.35">
      <c r="A23" s="21"/>
      <c r="B23" s="18"/>
      <c r="C23" s="51"/>
    </row>
    <row r="24" spans="1:5" ht="36.6" customHeight="1" thickBot="1" x14ac:dyDescent="0.35">
      <c r="A24" s="72" t="s">
        <v>15</v>
      </c>
      <c r="B24" s="73"/>
      <c r="C24" s="73"/>
      <c r="D24" s="74"/>
    </row>
    <row r="25" spans="1:5" s="16" customFormat="1" ht="31.8" thickBot="1" x14ac:dyDescent="0.35">
      <c r="A25" s="43" t="s">
        <v>13</v>
      </c>
      <c r="B25" s="44" t="s">
        <v>14</v>
      </c>
      <c r="C25" s="45"/>
      <c r="D25" s="46" t="str">
        <f>D7</f>
        <v>Cash Balance December 31, 2025</v>
      </c>
    </row>
    <row r="26" spans="1:5" s="16" customFormat="1" ht="15.6" customHeight="1" x14ac:dyDescent="0.3">
      <c r="A26" s="37" t="s">
        <v>16</v>
      </c>
      <c r="B26" s="38" t="s">
        <v>17</v>
      </c>
      <c r="C26" s="25"/>
      <c r="D26" s="35"/>
      <c r="E26" s="86" t="s">
        <v>11</v>
      </c>
    </row>
    <row r="27" spans="1:5" x14ac:dyDescent="0.3">
      <c r="A27" s="37" t="s">
        <v>16</v>
      </c>
      <c r="B27" s="38" t="s">
        <v>17</v>
      </c>
      <c r="C27" s="26"/>
      <c r="D27" s="35"/>
      <c r="E27" s="87"/>
    </row>
    <row r="28" spans="1:5" x14ac:dyDescent="0.3">
      <c r="A28" s="37" t="s">
        <v>16</v>
      </c>
      <c r="B28" s="38" t="s">
        <v>17</v>
      </c>
      <c r="C28" s="26"/>
      <c r="D28" s="35"/>
      <c r="E28" s="87"/>
    </row>
    <row r="29" spans="1:5" x14ac:dyDescent="0.3">
      <c r="A29" s="37" t="s">
        <v>16</v>
      </c>
      <c r="B29" s="38" t="s">
        <v>17</v>
      </c>
      <c r="C29" s="26"/>
      <c r="D29" s="35"/>
      <c r="E29" s="87"/>
    </row>
    <row r="30" spans="1:5" ht="16.2" thickBot="1" x14ac:dyDescent="0.35">
      <c r="A30" s="39" t="s">
        <v>16</v>
      </c>
      <c r="B30" s="40" t="s">
        <v>17</v>
      </c>
      <c r="C30" s="24"/>
      <c r="D30" s="36"/>
      <c r="E30" s="88"/>
    </row>
    <row r="31" spans="1:5" ht="16.2" thickTop="1" x14ac:dyDescent="0.3">
      <c r="B31" s="14" t="s">
        <v>18</v>
      </c>
      <c r="C31" s="12">
        <f>SUM(C8:C14)+SUM(C18:C22)</f>
        <v>0</v>
      </c>
      <c r="D31" s="12">
        <f>SUM(D8:D14)+SUM(D26:D30)</f>
        <v>0</v>
      </c>
    </row>
    <row r="32" spans="1:5" x14ac:dyDescent="0.3">
      <c r="D32" s="27"/>
    </row>
    <row r="33" spans="1:4" ht="16.2" thickBot="1" x14ac:dyDescent="0.35">
      <c r="A33" s="79" t="s">
        <v>19</v>
      </c>
      <c r="B33" s="80"/>
      <c r="C33" s="80"/>
      <c r="D33" s="81"/>
    </row>
    <row r="34" spans="1:4" ht="45.75" customHeight="1" x14ac:dyDescent="0.3">
      <c r="A34" s="53" t="s">
        <v>20</v>
      </c>
      <c r="B34" s="75" t="s">
        <v>21</v>
      </c>
      <c r="C34" s="76"/>
      <c r="D34" s="41" t="str">
        <f>IFERROR(IF(D31/C31&gt;1.5,"THRESHOLD MET","THRESHOLD NOT MET"),"")</f>
        <v/>
      </c>
    </row>
    <row r="35" spans="1:4" ht="45.75" customHeight="1" thickBot="1" x14ac:dyDescent="0.35">
      <c r="A35" s="53" t="s">
        <v>22</v>
      </c>
      <c r="B35" s="77" t="s">
        <v>23</v>
      </c>
      <c r="C35" s="78"/>
      <c r="D35" s="42" t="str">
        <f>IF(C31=0,"",IF(D31&gt;200000,"THRESHOLD MET","THRESHOLD NOT MET"))</f>
        <v/>
      </c>
    </row>
    <row r="36" spans="1:4" ht="16.2" thickBot="1" x14ac:dyDescent="0.35"/>
    <row r="37" spans="1:4" x14ac:dyDescent="0.3">
      <c r="A37" s="82" t="s">
        <v>24</v>
      </c>
      <c r="B37" s="63" t="str">
        <f>IF(B3="","",IF(AND(D34="THRESHOLD MET",D35="THRESHOLD MET"),'Support II'!AJ5,'Support II'!AJ6))</f>
        <v/>
      </c>
      <c r="C37" s="64"/>
      <c r="D37" s="65"/>
    </row>
    <row r="38" spans="1:4" ht="16.2" thickBot="1" x14ac:dyDescent="0.35">
      <c r="A38" s="82"/>
      <c r="B38" s="66"/>
      <c r="C38" s="67"/>
      <c r="D38" s="68"/>
    </row>
    <row r="39" spans="1:4" x14ac:dyDescent="0.3">
      <c r="B39" s="28"/>
      <c r="C39" s="28"/>
      <c r="D39" s="28"/>
    </row>
  </sheetData>
  <sortState xmlns:xlrd2="http://schemas.microsoft.com/office/spreadsheetml/2017/richdata2" ref="A2:D13">
    <sortCondition ref="A2"/>
  </sortState>
  <mergeCells count="12">
    <mergeCell ref="E1:F1"/>
    <mergeCell ref="E2:F2"/>
    <mergeCell ref="B37:D38"/>
    <mergeCell ref="A6:D6"/>
    <mergeCell ref="A16:D16"/>
    <mergeCell ref="A24:D24"/>
    <mergeCell ref="B34:C34"/>
    <mergeCell ref="B35:C35"/>
    <mergeCell ref="A33:D33"/>
    <mergeCell ref="A37:A38"/>
    <mergeCell ref="E8:E14"/>
    <mergeCell ref="E26:E30"/>
  </mergeCells>
  <dataValidations count="2">
    <dataValidation type="date" allowBlank="1" showInputMessage="1" showErrorMessage="1" sqref="B5" xr:uid="{00000000-0002-0000-0000-000000000000}">
      <formula1>43466</formula1>
      <formula2>44196</formula2>
    </dataValidation>
    <dataValidation type="date" allowBlank="1" showInputMessage="1" showErrorMessage="1" sqref="B4" xr:uid="{5EFD1098-5BF1-4B3D-9066-EC4C93D8D573}">
      <formula1>46204</formula1>
      <formula2>46295</formula2>
    </dataValidation>
  </dataValidations>
  <pageMargins left="0.7" right="0.7" top="0.75" bottom="0.75" header="0.3" footer="0.3"/>
  <pageSetup scale="73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'Support I'!$A$6:$A$97</xm:f>
          </x14:formula1>
          <xm:sqref>B1</xm:sqref>
        </x14:dataValidation>
        <x14:dataValidation type="list" allowBlank="1" showInputMessage="1" showErrorMessage="1" xr:uid="{00000000-0002-0000-0000-000002000000}">
          <x14:formula1>
            <xm:f>'Support I'!$I$6:$I$28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171"/>
  <sheetViews>
    <sheetView topLeftCell="T1" zoomScale="70" zoomScaleNormal="70" workbookViewId="0">
      <selection activeCell="AJ5" sqref="AJ5"/>
    </sheetView>
  </sheetViews>
  <sheetFormatPr defaultColWidth="8.109375" defaultRowHeight="14.4" x14ac:dyDescent="0.3"/>
  <cols>
    <col min="1" max="1" width="9.6640625" bestFit="1" customWidth="1"/>
    <col min="2" max="2" width="11" bestFit="1" customWidth="1"/>
    <col min="3" max="3" width="10" bestFit="1" customWidth="1"/>
    <col min="4" max="4" width="10.33203125" bestFit="1" customWidth="1"/>
    <col min="5" max="5" width="11" bestFit="1" customWidth="1"/>
    <col min="6" max="6" width="11.44140625" bestFit="1" customWidth="1"/>
    <col min="7" max="7" width="24" bestFit="1" customWidth="1"/>
    <col min="9" max="9" width="9.6640625" bestFit="1" customWidth="1"/>
    <col min="10" max="10" width="11" bestFit="1" customWidth="1"/>
    <col min="11" max="11" width="10" bestFit="1" customWidth="1"/>
    <col min="12" max="12" width="10.33203125" bestFit="1" customWidth="1"/>
    <col min="13" max="13" width="11" bestFit="1" customWidth="1"/>
    <col min="14" max="14" width="11.44140625" bestFit="1" customWidth="1"/>
    <col min="15" max="15" width="24" bestFit="1" customWidth="1"/>
    <col min="17" max="17" width="10.33203125" bestFit="1" customWidth="1"/>
    <col min="18" max="18" width="11" bestFit="1" customWidth="1"/>
    <col min="19" max="19" width="24" bestFit="1" customWidth="1"/>
    <col min="21" max="21" width="10.33203125" bestFit="1" customWidth="1"/>
    <col min="22" max="22" width="11" bestFit="1" customWidth="1"/>
    <col min="23" max="23" width="24" customWidth="1"/>
    <col min="25" max="25" width="10.33203125" bestFit="1" customWidth="1"/>
    <col min="26" max="26" width="11" bestFit="1" customWidth="1"/>
    <col min="27" max="27" width="24" bestFit="1" customWidth="1"/>
    <col min="29" max="29" width="3.109375" bestFit="1" customWidth="1"/>
    <col min="30" max="30" width="10.33203125" bestFit="1" customWidth="1"/>
    <col min="31" max="31" width="11" bestFit="1" customWidth="1"/>
    <col min="32" max="32" width="24" bestFit="1" customWidth="1"/>
    <col min="33" max="33" width="3.109375" customWidth="1"/>
    <col min="35" max="35" width="34.88671875" bestFit="1" customWidth="1"/>
    <col min="36" max="36" width="157.109375" bestFit="1" customWidth="1"/>
  </cols>
  <sheetData>
    <row r="1" spans="1:36" x14ac:dyDescent="0.3">
      <c r="A1" t="str">
        <f>'Support I'!H6&amp;Main!B3</f>
        <v/>
      </c>
      <c r="B1" s="7" t="s">
        <v>25</v>
      </c>
      <c r="I1" t="str">
        <f>'Support I'!H6&amp;Main!B3</f>
        <v/>
      </c>
      <c r="J1" t="s">
        <v>25</v>
      </c>
      <c r="AD1" t="str">
        <f>'Support I'!H6&amp;Main!B3</f>
        <v/>
      </c>
    </row>
    <row r="2" spans="1:36" s="2" customFormat="1" x14ac:dyDescent="0.3">
      <c r="A2" s="2">
        <f>COUNTIF(D5:D4171,A1)</f>
        <v>1073</v>
      </c>
      <c r="B2" s="7" t="s">
        <v>26</v>
      </c>
      <c r="I2" s="2">
        <f>COUNTIF(L5:L4171,A1)</f>
        <v>3065</v>
      </c>
      <c r="J2" s="2" t="s">
        <v>26</v>
      </c>
      <c r="AD2" s="2">
        <f>COUNTIF(Y5:Y4171,A1)</f>
        <v>4167</v>
      </c>
    </row>
    <row r="4" spans="1:36" x14ac:dyDescent="0.3">
      <c r="A4" t="s">
        <v>27</v>
      </c>
      <c r="B4" t="s">
        <v>28</v>
      </c>
      <c r="C4" t="s">
        <v>29</v>
      </c>
      <c r="D4" t="s">
        <v>25</v>
      </c>
      <c r="E4" t="s">
        <v>30</v>
      </c>
      <c r="F4" t="s">
        <v>31</v>
      </c>
      <c r="G4" t="s">
        <v>32</v>
      </c>
      <c r="I4" t="s">
        <v>27</v>
      </c>
      <c r="J4" t="s">
        <v>28</v>
      </c>
      <c r="K4" t="s">
        <v>29</v>
      </c>
      <c r="L4" t="s">
        <v>25</v>
      </c>
      <c r="M4" t="s">
        <v>30</v>
      </c>
      <c r="N4" t="s">
        <v>31</v>
      </c>
      <c r="O4" t="s">
        <v>32</v>
      </c>
      <c r="Q4" t="s">
        <v>25</v>
      </c>
      <c r="R4" t="s">
        <v>30</v>
      </c>
      <c r="S4" t="s">
        <v>32</v>
      </c>
      <c r="U4" t="s">
        <v>25</v>
      </c>
      <c r="V4" t="s">
        <v>30</v>
      </c>
      <c r="W4" t="s">
        <v>32</v>
      </c>
      <c r="Y4" t="s">
        <v>25</v>
      </c>
      <c r="Z4" t="s">
        <v>30</v>
      </c>
      <c r="AA4" t="s">
        <v>32</v>
      </c>
      <c r="AD4" t="s">
        <v>25</v>
      </c>
      <c r="AE4" t="s">
        <v>30</v>
      </c>
      <c r="AF4" t="s">
        <v>32</v>
      </c>
    </row>
    <row r="5" spans="1:36" s="6" customFormat="1" x14ac:dyDescent="0.3">
      <c r="A5" t="s">
        <v>33</v>
      </c>
      <c r="B5">
        <v>1</v>
      </c>
      <c r="C5" t="s">
        <v>34</v>
      </c>
      <c r="D5" t="s">
        <v>35</v>
      </c>
      <c r="E5" t="s">
        <v>36</v>
      </c>
      <c r="F5"/>
      <c r="G5">
        <v>5000</v>
      </c>
      <c r="I5" s="6" t="s">
        <v>33</v>
      </c>
      <c r="J5" s="6">
        <v>1</v>
      </c>
      <c r="K5" s="6" t="s">
        <v>34</v>
      </c>
      <c r="L5" s="6" t="s">
        <v>35</v>
      </c>
      <c r="M5" s="6" t="s">
        <v>37</v>
      </c>
      <c r="N5" s="6" t="s">
        <v>38</v>
      </c>
      <c r="O5" s="6">
        <v>8345</v>
      </c>
      <c r="Q5" s="9">
        <f t="array" ref="Q5">IF(ROWS(Q$5:Q5)&gt;$A$2,"",INDEX(D$5:G$10000,SMALL(IF($D$5:$D$10000=$A$1,ROW($D$5:$D$10000)-ROW($D$5)+1),ROWS(Q$5:Q5)),COLUMNS($D5)))</f>
        <v>0</v>
      </c>
      <c r="R5" s="9">
        <f t="array" ref="R5">IF(ROWS(R$5:R5)&gt;$A$2,"",INDEX(E$5:K$10000,SMALL(IF($D$5:$D$10000=$A$1,ROW($D$5:$D$10000)-ROW($D$5)+1),ROWS(R$5:R5)),COLUMNS($D5)))</f>
        <v>0</v>
      </c>
      <c r="S5" s="9">
        <f t="array" ref="S5">IF(ROWS(S$5:S5)&gt;$A$2,"",INDEX(G$5:M$10000,SMALL(IF($D$5:$D$10000=$A$1,ROW($D$5:$D$10000)-ROW($D$5)+1),ROWS(S$5:S5)),COLUMNS($D5)))</f>
        <v>0</v>
      </c>
      <c r="U5" s="10">
        <f t="array" ref="U5">IF(ROWS(U$5:U5)&gt;$I$2,"",INDEX(L$5:O$10000,SMALL(IF($L$5:$L$10000=$I$1,ROW($L$5:$L$10000)-ROW($L$5)+1),ROWS(U$5:U5)),COLUMNS($L5)))</f>
        <v>0</v>
      </c>
      <c r="V5" s="10">
        <f t="array" ref="V5">IF(ROWS(V$5:V5)&gt;$I$2,"",INDEX(M$5:R$10000,SMALL(IF($L$5:$L$10000=$I$1,ROW($L$5:$L$10000)-ROW($L$5)+1),ROWS(V$5:V5)),COLUMNS($L5)))</f>
        <v>0</v>
      </c>
      <c r="W5" s="10">
        <f t="array" ref="W5">IF(ROWS(W$5:W5)&gt;$I$2,"",INDEX(O$5:T$10000,SMALL(IF($L$5:$L$10000=$I$1,ROW($L$5:$L$10000)-ROW($L$5)+1),ROWS(W$5:W5)),COLUMNS($L5)))</f>
        <v>0</v>
      </c>
      <c r="Y5" s="6" t="str">
        <f>IF(Z5="","",$I$1)</f>
        <v/>
      </c>
      <c r="Z5" s="6" t="str">
        <f>Main!A8</f>
        <v/>
      </c>
      <c r="AA5" s="6" t="str">
        <f>Main!B8</f>
        <v/>
      </c>
      <c r="AC5" s="6" t="str">
        <f>IF(AD5="","",ROW()-4)</f>
        <v/>
      </c>
      <c r="AD5" s="6" t="str">
        <f t="array" ref="AD5">IF(ROWS(AD$5:AD5)&gt;$AD$2,"",INDEX(Y$5:AA$10000,SMALL(IF($Y$5:$Y$10000=$AD$1,ROW($Y$5:$Y$10000)-ROW($Y$5)+1),ROWS(AD$5:AD5)),COLUMNS($Y5)))</f>
        <v/>
      </c>
      <c r="AE5" s="6" t="str">
        <f t="array" ref="AE5">IF(ROWS(AE$5:AE5)&gt;$AD$2,"",INDEX(Z$5:AB$10000,SMALL(IF($Y$5:$Y$10000=$AD$1,ROW($Y$5:$Y$10000)-ROW($Y$5)+1),ROWS(AE$5:AE5)),COLUMNS($Y5)))</f>
        <v/>
      </c>
      <c r="AF5" s="6" t="str">
        <f t="array" ref="AF5">IF(ROWS(AF$5:AF5)&gt;$AD$2,"",INDEX(AA$5:AD$10000,SMALL(IF($Y$5:$Y$10000=$AD$1,ROW($Y$5:$Y$10000)-ROW($Y$5)+1),ROWS(AF$5:AF5)),COLUMNS($Y5)))</f>
        <v/>
      </c>
      <c r="AG5" s="6">
        <f>VLOOKUP(AE5,Main!$A$8:$D$30,4,FALSE)</f>
        <v>0</v>
      </c>
      <c r="AI5" s="6" t="s">
        <v>39</v>
      </c>
      <c r="AJ5" s="6" t="s">
        <v>40</v>
      </c>
    </row>
    <row r="6" spans="1:36" x14ac:dyDescent="0.3">
      <c r="A6" t="s">
        <v>33</v>
      </c>
      <c r="B6">
        <v>1</v>
      </c>
      <c r="C6" t="s">
        <v>34</v>
      </c>
      <c r="D6" t="s">
        <v>35</v>
      </c>
      <c r="E6" t="s">
        <v>41</v>
      </c>
      <c r="G6">
        <v>40900</v>
      </c>
      <c r="H6" s="6"/>
      <c r="I6" t="s">
        <v>33</v>
      </c>
      <c r="J6">
        <v>1</v>
      </c>
      <c r="K6" t="s">
        <v>42</v>
      </c>
      <c r="L6" t="s">
        <v>43</v>
      </c>
      <c r="M6" t="s">
        <v>37</v>
      </c>
      <c r="N6" t="s">
        <v>38</v>
      </c>
      <c r="O6">
        <v>12185</v>
      </c>
      <c r="P6" s="6"/>
      <c r="Q6" s="9">
        <f t="array" ref="Q6">IF(ROWS(Q$5:Q6)&gt;$A$2,"",INDEX(D$5:J$10000,SMALL(IF($D$5:$D$10000=$A$1,ROW($D$5:$D$10000)-ROW($D$5)+1),ROWS(Q$5:Q6)),COLUMNS($D6)))</f>
        <v>0</v>
      </c>
      <c r="R6" s="9">
        <f t="array" ref="R6">IF(ROWS(R$5:R6)&gt;$A$2,"",INDEX(E$5:K$10000,SMALL(IF($D$5:$D$10000=$A$1,ROW($D$5:$D$10000)-ROW($D$5)+1),ROWS(R$5:R6)),COLUMNS($D6)))</f>
        <v>0</v>
      </c>
      <c r="S6" s="9">
        <f t="array" ref="S6">IF(ROWS(S$5:S6)&gt;$A$2,"",INDEX(G$5:M$10000,SMALL(IF($D$5:$D$10000=$A$1,ROW($D$5:$D$10000)-ROW($D$5)+1),ROWS(S$5:S6)),COLUMNS($D6)))</f>
        <v>0</v>
      </c>
      <c r="U6" s="10">
        <f t="array" ref="U6">IF(ROWS(U$5:U6)&gt;$I$2,"",INDEX(L$5:R$10000,SMALL(IF($L$5:$L$10000=$I$1,ROW($L$5:$L$10000)-ROW($L$5)+1),ROWS(U$5:U6)),COLUMNS($L6)))</f>
        <v>0</v>
      </c>
      <c r="V6" s="10">
        <f t="array" ref="V6">IF(ROWS(V$5:V6)&gt;$I$2,"",INDEX(M$5:R$10000,SMALL(IF($L$5:$L$10000=$I$1,ROW($L$5:$L$10000)-ROW($L$5)+1),ROWS(V$5:V6)),COLUMNS($L6)))</f>
        <v>0</v>
      </c>
      <c r="W6" s="10">
        <f t="array" ref="W6">IF(ROWS(W$5:W6)&gt;$I$2,"",INDEX(O$5:T$10000,SMALL(IF($L$5:$L$10000=$I$1,ROW($L$5:$L$10000)-ROW($L$5)+1),ROWS(W$5:W6)),COLUMNS($L6)))</f>
        <v>0</v>
      </c>
      <c r="Y6" s="6" t="str">
        <f t="shared" ref="Y6:Y19" si="0">IF(Z6="","",$I$1)</f>
        <v/>
      </c>
      <c r="Z6" s="6" t="str">
        <f>Main!A9</f>
        <v/>
      </c>
      <c r="AA6" s="6" t="str">
        <f>Main!B9</f>
        <v/>
      </c>
      <c r="AC6" s="6" t="str">
        <f t="shared" ref="AC6:AC29" si="1">IF(AD6="","",ROW()-4)</f>
        <v/>
      </c>
      <c r="AD6" s="6" t="str">
        <f t="array" ref="AD6">IF(ROWS(AD$5:AD6)&gt;$AD$2,"",INDEX(Y$5:AA$10000,SMALL(IF($Y$5:$Y$10000=$AD$1,ROW($Y$5:$Y$10000)-ROW($Y$5)+1),ROWS(AD$5:AD6)),COLUMNS($Y6)))</f>
        <v/>
      </c>
      <c r="AE6" s="6" t="str">
        <f t="array" ref="AE6">IF(ROWS(AE$5:AE6)&gt;$AD$2,"",INDEX(Z$5:AB$10000,SMALL(IF($Y$5:$Y$10000=$AD$1,ROW($Y$5:$Y$10000)-ROW($Y$5)+1),ROWS(AE$5:AE6)),COLUMNS($Y6)))</f>
        <v/>
      </c>
      <c r="AF6" s="6" t="str">
        <f t="array" ref="AF6">IF(ROWS(AF$5:AF6)&gt;$AD$2,"",INDEX(AA$5:AD$10000,SMALL(IF($Y$5:$Y$10000=$AD$1,ROW($Y$5:$Y$10000)-ROW($Y$5)+1),ROWS(AF$5:AF6)),COLUMNS($Y6)))</f>
        <v/>
      </c>
      <c r="AG6" s="6">
        <f>VLOOKUP(AE6,Main!$A$8:$D$30,4,FALSE)</f>
        <v>0</v>
      </c>
      <c r="AI6" s="6" t="s">
        <v>44</v>
      </c>
      <c r="AJ6" s="6" t="s">
        <v>45</v>
      </c>
    </row>
    <row r="7" spans="1:36" s="6" customFormat="1" x14ac:dyDescent="0.3">
      <c r="A7" t="s">
        <v>33</v>
      </c>
      <c r="B7">
        <v>1</v>
      </c>
      <c r="C7" t="s">
        <v>34</v>
      </c>
      <c r="D7" t="s">
        <v>35</v>
      </c>
      <c r="E7" t="s">
        <v>46</v>
      </c>
      <c r="F7"/>
      <c r="G7">
        <v>13000</v>
      </c>
      <c r="I7" t="s">
        <v>33</v>
      </c>
      <c r="J7">
        <v>1</v>
      </c>
      <c r="K7" t="s">
        <v>47</v>
      </c>
      <c r="L7" t="s">
        <v>48</v>
      </c>
      <c r="M7" t="s">
        <v>37</v>
      </c>
      <c r="N7" t="s">
        <v>38</v>
      </c>
      <c r="O7">
        <v>12147</v>
      </c>
      <c r="Q7" s="9">
        <f t="array" ref="Q7">IF(ROWS(Q$5:Q7)&gt;$A$2,"",INDEX(D$5:J$10000,SMALL(IF($D$5:$D$10000=$A$1,ROW($D$5:$D$10000)-ROW($D$5)+1),ROWS(Q$5:Q7)),COLUMNS($D7)))</f>
        <v>0</v>
      </c>
      <c r="R7" s="9">
        <f t="array" ref="R7">IF(ROWS(R$5:R7)&gt;$A$2,"",INDEX(E$5:K$10000,SMALL(IF($D$5:$D$10000=$A$1,ROW($D$5:$D$10000)-ROW($D$5)+1),ROWS(R$5:R7)),COLUMNS($D7)))</f>
        <v>0</v>
      </c>
      <c r="S7" s="9">
        <f t="array" ref="S7">IF(ROWS(S$5:S7)&gt;$A$2,"",INDEX(G$5:M$10000,SMALL(IF($D$5:$D$10000=$A$1,ROW($D$5:$D$10000)-ROW($D$5)+1),ROWS(S$5:S7)),COLUMNS($D7)))</f>
        <v>0</v>
      </c>
      <c r="U7" s="10">
        <f t="array" ref="U7">IF(ROWS(U$5:U7)&gt;$I$2,"",INDEX(L$5:R$10000,SMALL(IF($L$5:$L$10000=$I$1,ROW($L$5:$L$10000)-ROW($L$5)+1),ROWS(U$5:U7)),COLUMNS($L7)))</f>
        <v>0</v>
      </c>
      <c r="V7" s="10">
        <f t="array" ref="V7">IF(ROWS(V$5:V7)&gt;$I$2,"",INDEX(M$5:R$10000,SMALL(IF($L$5:$L$10000=$I$1,ROW($L$5:$L$10000)-ROW($L$5)+1),ROWS(V$5:V7)),COLUMNS($L7)))</f>
        <v>0</v>
      </c>
      <c r="W7" s="10">
        <f t="array" ref="W7">IF(ROWS(W$5:W7)&gt;$I$2,"",INDEX(O$5:T$10000,SMALL(IF($L$5:$L$10000=$I$1,ROW($L$5:$L$10000)-ROW($L$5)+1),ROWS(W$5:W7)),COLUMNS($L7)))</f>
        <v>0</v>
      </c>
      <c r="Y7" s="6" t="str">
        <f t="shared" si="0"/>
        <v/>
      </c>
      <c r="Z7" s="6" t="str">
        <f>Main!A10</f>
        <v/>
      </c>
      <c r="AA7" s="6" t="str">
        <f>Main!B10</f>
        <v/>
      </c>
      <c r="AC7" s="6" t="str">
        <f t="shared" si="1"/>
        <v/>
      </c>
      <c r="AD7" s="6" t="str">
        <f t="array" ref="AD7">IF(ROWS(AD$5:AD7)&gt;$AD$2,"",INDEX(Y$5:AA$10000,SMALL(IF($Y$5:$Y$10000=$AD$1,ROW($Y$5:$Y$10000)-ROW($Y$5)+1),ROWS(AD$5:AD7)),COLUMNS($Y7)))</f>
        <v/>
      </c>
      <c r="AE7" s="6" t="str">
        <f t="array" ref="AE7">IF(ROWS(AE$5:AE7)&gt;$AD$2,"",INDEX(Z$5:AB$10000,SMALL(IF($Y$5:$Y$10000=$AD$1,ROW($Y$5:$Y$10000)-ROW($Y$5)+1),ROWS(AE$5:AE7)),COLUMNS($Y7)))</f>
        <v/>
      </c>
      <c r="AF7" s="6" t="str">
        <f t="array" ref="AF7">IF(ROWS(AF$5:AF7)&gt;$AD$2,"",INDEX(AA$5:AD$10000,SMALL(IF($Y$5:$Y$10000=$AD$1,ROW($Y$5:$Y$10000)-ROW($Y$5)+1),ROWS(AF$5:AF7)),COLUMNS($Y7)))</f>
        <v/>
      </c>
      <c r="AG7" s="6">
        <f>VLOOKUP(AE7,Main!$A$8:$D$30,4,FALSE)</f>
        <v>0</v>
      </c>
    </row>
    <row r="8" spans="1:36" s="6" customFormat="1" x14ac:dyDescent="0.3">
      <c r="A8" t="s">
        <v>33</v>
      </c>
      <c r="B8">
        <v>1</v>
      </c>
      <c r="C8" t="s">
        <v>42</v>
      </c>
      <c r="D8" t="s">
        <v>43</v>
      </c>
      <c r="E8" t="s">
        <v>41</v>
      </c>
      <c r="F8"/>
      <c r="G8">
        <v>15705</v>
      </c>
      <c r="I8" t="s">
        <v>33</v>
      </c>
      <c r="J8">
        <v>1</v>
      </c>
      <c r="K8" t="s">
        <v>49</v>
      </c>
      <c r="L8" t="s">
        <v>50</v>
      </c>
      <c r="M8" t="s">
        <v>37</v>
      </c>
      <c r="N8" t="s">
        <v>38</v>
      </c>
      <c r="O8">
        <v>9440</v>
      </c>
      <c r="Q8" s="9">
        <f t="array" ref="Q8">IF(ROWS(Q$5:Q8)&gt;$A$2,"",INDEX(D$5:J$10000,SMALL(IF($D$5:$D$10000=$A$1,ROW($D$5:$D$10000)-ROW($D$5)+1),ROWS(Q$5:Q8)),COLUMNS($D8)))</f>
        <v>0</v>
      </c>
      <c r="R8" s="9">
        <f t="array" ref="R8">IF(ROWS(R$5:R8)&gt;$A$2,"",INDEX(E$5:K$10000,SMALL(IF($D$5:$D$10000=$A$1,ROW($D$5:$D$10000)-ROW($D$5)+1),ROWS(R$5:R8)),COLUMNS($D8)))</f>
        <v>0</v>
      </c>
      <c r="S8" s="9">
        <f t="array" ref="S8">IF(ROWS(S$5:S8)&gt;$A$2,"",INDEX(G$5:M$10000,SMALL(IF($D$5:$D$10000=$A$1,ROW($D$5:$D$10000)-ROW($D$5)+1),ROWS(S$5:S8)),COLUMNS($D8)))</f>
        <v>0</v>
      </c>
      <c r="U8" s="10">
        <f t="array" ref="U8">IF(ROWS(U$5:U8)&gt;$I$2,"",INDEX(L$5:R$10000,SMALL(IF($L$5:$L$10000=$I$1,ROW($L$5:$L$10000)-ROW($L$5)+1),ROWS(U$5:U8)),COLUMNS($L8)))</f>
        <v>0</v>
      </c>
      <c r="V8" s="10">
        <f t="array" ref="V8">IF(ROWS(V$5:V8)&gt;$I$2,"",INDEX(M$5:R$10000,SMALL(IF($L$5:$L$10000=$I$1,ROW($L$5:$L$10000)-ROW($L$5)+1),ROWS(V$5:V8)),COLUMNS($L8)))</f>
        <v>0</v>
      </c>
      <c r="W8" s="10">
        <f t="array" ref="W8">IF(ROWS(W$5:W8)&gt;$I$2,"",INDEX(O$5:T$10000,SMALL(IF($L$5:$L$10000=$I$1,ROW($L$5:$L$10000)-ROW($L$5)+1),ROWS(W$5:W8)),COLUMNS($L8)))</f>
        <v>0</v>
      </c>
      <c r="Y8" s="6" t="str">
        <f t="shared" si="0"/>
        <v/>
      </c>
      <c r="Z8" s="6" t="str">
        <f>Main!A11</f>
        <v/>
      </c>
      <c r="AA8" s="6" t="str">
        <f>Main!B11</f>
        <v/>
      </c>
      <c r="AC8" s="6" t="str">
        <f t="shared" si="1"/>
        <v/>
      </c>
      <c r="AD8" s="6" t="str">
        <f t="array" ref="AD8">IF(ROWS(AD$5:AD8)&gt;$AD$2,"",INDEX(Y$5:AA$10000,SMALL(IF($Y$5:$Y$10000=$AD$1,ROW($Y$5:$Y$10000)-ROW($Y$5)+1),ROWS(AD$5:AD8)),COLUMNS($Y8)))</f>
        <v/>
      </c>
      <c r="AE8" s="6" t="str">
        <f t="array" ref="AE8">IF(ROWS(AE$5:AE8)&gt;$AD$2,"",INDEX(Z$5:AB$10000,SMALL(IF($Y$5:$Y$10000=$AD$1,ROW($Y$5:$Y$10000)-ROW($Y$5)+1),ROWS(AE$5:AE8)),COLUMNS($Y8)))</f>
        <v/>
      </c>
      <c r="AF8" s="6" t="str">
        <f t="array" ref="AF8">IF(ROWS(AF$5:AF8)&gt;$AD$2,"",INDEX(AA$5:AD$10000,SMALL(IF($Y$5:$Y$10000=$AD$1,ROW($Y$5:$Y$10000)-ROW($Y$5)+1),ROWS(AF$5:AF8)),COLUMNS($Y8)))</f>
        <v/>
      </c>
      <c r="AG8" s="6">
        <f>VLOOKUP(AE8,Main!$A$8:$D$30,4,FALSE)</f>
        <v>0</v>
      </c>
    </row>
    <row r="9" spans="1:36" x14ac:dyDescent="0.3">
      <c r="A9" t="s">
        <v>33</v>
      </c>
      <c r="B9">
        <v>1</v>
      </c>
      <c r="C9" t="s">
        <v>42</v>
      </c>
      <c r="D9" t="s">
        <v>43</v>
      </c>
      <c r="E9" t="s">
        <v>46</v>
      </c>
      <c r="G9">
        <v>25360</v>
      </c>
      <c r="H9" s="6"/>
      <c r="I9" t="s">
        <v>33</v>
      </c>
      <c r="J9">
        <v>1</v>
      </c>
      <c r="K9" t="s">
        <v>51</v>
      </c>
      <c r="L9" t="s">
        <v>52</v>
      </c>
      <c r="M9" t="s">
        <v>37</v>
      </c>
      <c r="N9" t="s">
        <v>38</v>
      </c>
      <c r="O9">
        <v>0</v>
      </c>
      <c r="P9" s="6"/>
      <c r="Q9" s="9">
        <f t="array" ref="Q9">IF(ROWS(Q$5:Q9)&gt;$A$2,"",INDEX(D$5:J$10000,SMALL(IF($D$5:$D$10000=$A$1,ROW($D$5:$D$10000)-ROW($D$5)+1),ROWS(Q$5:Q9)),COLUMNS($D9)))</f>
        <v>0</v>
      </c>
      <c r="R9" s="9">
        <f t="array" ref="R9">IF(ROWS(R$5:R9)&gt;$A$2,"",INDEX(E$5:K$10000,SMALL(IF($D$5:$D$10000=$A$1,ROW($D$5:$D$10000)-ROW($D$5)+1),ROWS(R$5:R9)),COLUMNS($D9)))</f>
        <v>0</v>
      </c>
      <c r="S9" s="9">
        <f t="array" ref="S9">IF(ROWS(S$5:S9)&gt;$A$2,"",INDEX(G$5:M$10000,SMALL(IF($D$5:$D$10000=$A$1,ROW($D$5:$D$10000)-ROW($D$5)+1),ROWS(S$5:S9)),COLUMNS($D9)))</f>
        <v>0</v>
      </c>
      <c r="U9" s="10">
        <f t="array" ref="U9">IF(ROWS(U$5:U9)&gt;$I$2,"",INDEX(L$5:R$10000,SMALL(IF($L$5:$L$10000=$I$1,ROW($L$5:$L$10000)-ROW($L$5)+1),ROWS(U$5:U9)),COLUMNS($L9)))</f>
        <v>0</v>
      </c>
      <c r="V9" s="10">
        <f t="array" ref="V9">IF(ROWS(V$5:V9)&gt;$I$2,"",INDEX(M$5:R$10000,SMALL(IF($L$5:$L$10000=$I$1,ROW($L$5:$L$10000)-ROW($L$5)+1),ROWS(V$5:V9)),COLUMNS($L9)))</f>
        <v>0</v>
      </c>
      <c r="W9" s="10">
        <f t="array" ref="W9">IF(ROWS(W$5:W9)&gt;$I$2,"",INDEX(O$5:T$10000,SMALL(IF($L$5:$L$10000=$I$1,ROW($L$5:$L$10000)-ROW($L$5)+1),ROWS(W$5:W9)),COLUMNS($L9)))</f>
        <v>0</v>
      </c>
      <c r="Y9" s="6" t="str">
        <f t="shared" si="0"/>
        <v/>
      </c>
      <c r="Z9" s="6" t="str">
        <f>Main!A12</f>
        <v/>
      </c>
      <c r="AA9" s="6" t="str">
        <f>Main!B12</f>
        <v/>
      </c>
      <c r="AC9" s="6" t="str">
        <f t="shared" si="1"/>
        <v/>
      </c>
      <c r="AD9" s="6" t="str">
        <f t="array" ref="AD9">IF(ROWS(AD$5:AD9)&gt;$AD$2,"",INDEX(Y$5:AA$10000,SMALL(IF($Y$5:$Y$10000=$AD$1,ROW($Y$5:$Y$10000)-ROW($Y$5)+1),ROWS(AD$5:AD9)),COLUMNS($Y9)))</f>
        <v/>
      </c>
      <c r="AE9" s="6" t="str">
        <f t="array" ref="AE9">IF(ROWS(AE$5:AE9)&gt;$AD$2,"",INDEX(Z$5:AB$10000,SMALL(IF($Y$5:$Y$10000=$AD$1,ROW($Y$5:$Y$10000)-ROW($Y$5)+1),ROWS(AE$5:AE9)),COLUMNS($Y9)))</f>
        <v/>
      </c>
      <c r="AF9" s="6" t="str">
        <f t="array" ref="AF9">IF(ROWS(AF$5:AF9)&gt;$AD$2,"",INDEX(AA$5:AD$10000,SMALL(IF($Y$5:$Y$10000=$AD$1,ROW($Y$5:$Y$10000)-ROW($Y$5)+1),ROWS(AF$5:AF9)),COLUMNS($Y9)))</f>
        <v/>
      </c>
      <c r="AG9" s="6">
        <f>VLOOKUP(AE9,Main!$A$8:$D$30,4,FALSE)</f>
        <v>0</v>
      </c>
    </row>
    <row r="10" spans="1:36" x14ac:dyDescent="0.3">
      <c r="A10" t="s">
        <v>33</v>
      </c>
      <c r="B10">
        <v>1</v>
      </c>
      <c r="C10" t="s">
        <v>47</v>
      </c>
      <c r="D10" t="s">
        <v>48</v>
      </c>
      <c r="E10" t="s">
        <v>36</v>
      </c>
      <c r="G10">
        <v>8700</v>
      </c>
      <c r="H10" s="6"/>
      <c r="I10" t="s">
        <v>33</v>
      </c>
      <c r="J10">
        <v>1</v>
      </c>
      <c r="K10" t="s">
        <v>53</v>
      </c>
      <c r="L10" t="s">
        <v>54</v>
      </c>
      <c r="M10" t="s">
        <v>37</v>
      </c>
      <c r="N10" t="s">
        <v>38</v>
      </c>
      <c r="O10">
        <v>7147</v>
      </c>
      <c r="P10" s="6"/>
      <c r="Q10" s="9">
        <f t="array" ref="Q10">IF(ROWS(Q$5:Q10)&gt;$A$2,"",INDEX(D$5:J$10000,SMALL(IF($D$5:$D$10000=$A$1,ROW($D$5:$D$10000)-ROW($D$5)+1),ROWS(Q$5:Q10)),COLUMNS($D10)))</f>
        <v>0</v>
      </c>
      <c r="R10" s="9">
        <f t="array" ref="R10">IF(ROWS(R$5:R10)&gt;$A$2,"",INDEX(E$5:K$10000,SMALL(IF($D$5:$D$10000=$A$1,ROW($D$5:$D$10000)-ROW($D$5)+1),ROWS(R$5:R10)),COLUMNS($D10)))</f>
        <v>0</v>
      </c>
      <c r="S10" s="9">
        <f t="array" ref="S10">IF(ROWS(S$5:S10)&gt;$A$2,"",INDEX(G$5:M$10000,SMALL(IF($D$5:$D$10000=$A$1,ROW($D$5:$D$10000)-ROW($D$5)+1),ROWS(S$5:S10)),COLUMNS($D10)))</f>
        <v>0</v>
      </c>
      <c r="Y10" s="6" t="str">
        <f t="shared" si="0"/>
        <v/>
      </c>
      <c r="Z10" s="6" t="str">
        <f>Main!A13</f>
        <v/>
      </c>
      <c r="AA10" s="6" t="str">
        <f>Main!B13</f>
        <v/>
      </c>
      <c r="AC10" s="6" t="str">
        <f t="shared" si="1"/>
        <v/>
      </c>
      <c r="AD10" s="6" t="str">
        <f t="array" ref="AD10">IF(ROWS(AD$5:AD10)&gt;$AD$2,"",INDEX(Y$5:AA$10000,SMALL(IF($Y$5:$Y$10000=$AD$1,ROW($Y$5:$Y$10000)-ROW($Y$5)+1),ROWS(AD$5:AD10)),COLUMNS($Y10)))</f>
        <v/>
      </c>
      <c r="AE10" s="6" t="str">
        <f t="array" ref="AE10">IF(ROWS(AE$5:AE10)&gt;$AD$2,"",INDEX(Z$5:AB$10000,SMALL(IF($Y$5:$Y$10000=$AD$1,ROW($Y$5:$Y$10000)-ROW($Y$5)+1),ROWS(AE$5:AE10)),COLUMNS($Y10)))</f>
        <v/>
      </c>
      <c r="AF10" s="6" t="str">
        <f t="array" ref="AF10">IF(ROWS(AF$5:AF10)&gt;$AD$2,"",INDEX(AA$5:AD$10000,SMALL(IF($Y$5:$Y$10000=$AD$1,ROW($Y$5:$Y$10000)-ROW($Y$5)+1),ROWS(AF$5:AF10)),COLUMNS($Y10)))</f>
        <v/>
      </c>
      <c r="AG10" s="6">
        <f>VLOOKUP(AE10,Main!$A$8:$D$30,4,FALSE)</f>
        <v>0</v>
      </c>
    </row>
    <row r="11" spans="1:36" x14ac:dyDescent="0.3">
      <c r="A11" t="s">
        <v>33</v>
      </c>
      <c r="B11">
        <v>1</v>
      </c>
      <c r="C11" t="s">
        <v>47</v>
      </c>
      <c r="D11" t="s">
        <v>48</v>
      </c>
      <c r="E11" t="s">
        <v>41</v>
      </c>
      <c r="G11">
        <v>37640</v>
      </c>
      <c r="H11" s="6"/>
      <c r="I11" t="s">
        <v>33</v>
      </c>
      <c r="J11">
        <v>1</v>
      </c>
      <c r="K11" t="s">
        <v>55</v>
      </c>
      <c r="L11" t="s">
        <v>56</v>
      </c>
      <c r="M11" t="s">
        <v>37</v>
      </c>
      <c r="N11" t="s">
        <v>38</v>
      </c>
      <c r="O11">
        <v>12582</v>
      </c>
      <c r="P11" s="6"/>
      <c r="Q11" s="9">
        <f t="array" ref="Q11">IF(ROWS(Q$5:Q11)&gt;$A$2,"",INDEX(D$5:J$10000,SMALL(IF($D$5:$D$10000=$A$1,ROW($D$5:$D$10000)-ROW($D$5)+1),ROWS(Q$5:Q11)),COLUMNS($D11)))</f>
        <v>0</v>
      </c>
      <c r="R11" s="9">
        <f t="array" ref="R11">IF(ROWS(R$5:R11)&gt;$A$2,"",INDEX(E$5:K$10000,SMALL(IF($D$5:$D$10000=$A$1,ROW($D$5:$D$10000)-ROW($D$5)+1),ROWS(R$5:R11)),COLUMNS($D11)))</f>
        <v>0</v>
      </c>
      <c r="S11" s="9">
        <f t="array" ref="S11">IF(ROWS(S$5:S11)&gt;$A$2,"",INDEX(G$5:M$10000,SMALL(IF($D$5:$D$10000=$A$1,ROW($D$5:$D$10000)-ROW($D$5)+1),ROWS(S$5:S11)),COLUMNS($D11)))</f>
        <v>0</v>
      </c>
      <c r="Y11" s="6" t="str">
        <f t="shared" si="0"/>
        <v/>
      </c>
      <c r="Z11" s="6" t="str">
        <f>Main!A14</f>
        <v/>
      </c>
      <c r="AA11" s="6" t="str">
        <f>Main!B14</f>
        <v/>
      </c>
      <c r="AC11" s="6" t="str">
        <f t="shared" si="1"/>
        <v/>
      </c>
      <c r="AD11" s="6" t="str">
        <f t="array" ref="AD11">IF(ROWS(AD$5:AD11)&gt;$AD$2,"",INDEX(Y$5:AA$10000,SMALL(IF($Y$5:$Y$10000=$AD$1,ROW($Y$5:$Y$10000)-ROW($Y$5)+1),ROWS(AD$5:AD11)),COLUMNS($Y11)))</f>
        <v/>
      </c>
      <c r="AE11" s="6" t="str">
        <f t="array" ref="AE11">IF(ROWS(AE$5:AE11)&gt;$AD$2,"",INDEX(Z$5:AB$10000,SMALL(IF($Y$5:$Y$10000=$AD$1,ROW($Y$5:$Y$10000)-ROW($Y$5)+1),ROWS(AE$5:AE11)),COLUMNS($Y11)))</f>
        <v/>
      </c>
      <c r="AF11" s="6" t="str">
        <f t="array" ref="AF11">IF(ROWS(AF$5:AF11)&gt;$AD$2,"",INDEX(AA$5:AD$10000,SMALL(IF($Y$5:$Y$10000=$AD$1,ROW($Y$5:$Y$10000)-ROW($Y$5)+1),ROWS(AF$5:AF11)),COLUMNS($Y11)))</f>
        <v/>
      </c>
      <c r="AG11" s="6">
        <f>VLOOKUP(AE11,Main!$A$8:$D$30,4,FALSE)</f>
        <v>0</v>
      </c>
    </row>
    <row r="12" spans="1:36" x14ac:dyDescent="0.3">
      <c r="A12" t="s">
        <v>33</v>
      </c>
      <c r="B12">
        <v>1</v>
      </c>
      <c r="C12" t="s">
        <v>47</v>
      </c>
      <c r="D12" t="s">
        <v>48</v>
      </c>
      <c r="E12" t="s">
        <v>46</v>
      </c>
      <c r="G12">
        <v>21700</v>
      </c>
      <c r="H12" s="6"/>
      <c r="I12" t="s">
        <v>33</v>
      </c>
      <c r="J12">
        <v>1</v>
      </c>
      <c r="K12" t="s">
        <v>57</v>
      </c>
      <c r="L12" t="s">
        <v>58</v>
      </c>
      <c r="M12" t="s">
        <v>37</v>
      </c>
      <c r="N12" t="s">
        <v>38</v>
      </c>
      <c r="O12">
        <v>40746</v>
      </c>
      <c r="P12" s="6"/>
      <c r="Q12" s="6"/>
      <c r="R12" s="6"/>
      <c r="S12" s="6"/>
      <c r="Y12" s="6"/>
      <c r="Z12" s="6"/>
      <c r="AA12" s="6"/>
      <c r="AC12" s="6">
        <f t="shared" si="1"/>
        <v>8</v>
      </c>
      <c r="AD12" s="6">
        <f t="array" ref="AD12">IF(ROWS(AD$5:AD12)&gt;$AD$2,"",INDEX(Y$5:AA$10000,SMALL(IF($Y$5:$Y$10000=$AD$1,ROW($Y$5:$Y$10000)-ROW($Y$5)+1),ROWS(AD$5:AD12)),COLUMNS($Y12)))</f>
        <v>0</v>
      </c>
      <c r="AE12" s="6">
        <f t="array" ref="AE12">IF(ROWS(AE$5:AE12)&gt;$AD$2,"",INDEX(Z$5:AB$10000,SMALL(IF($Y$5:$Y$10000=$AD$1,ROW($Y$5:$Y$10000)-ROW($Y$5)+1),ROWS(AE$5:AE12)),COLUMNS($Y12)))</f>
        <v>0</v>
      </c>
      <c r="AF12" s="6">
        <f t="array" ref="AF12">IF(ROWS(AF$5:AF12)&gt;$AD$2,"",INDEX(AA$5:AD$10000,SMALL(IF($Y$5:$Y$10000=$AD$1,ROW($Y$5:$Y$10000)-ROW($Y$5)+1),ROWS(AF$5:AF12)),COLUMNS($Y12)))</f>
        <v>0</v>
      </c>
      <c r="AG12" s="6" t="e">
        <f>VLOOKUP(AE12,Main!$A$8:$D$30,4,FALSE)</f>
        <v>#N/A</v>
      </c>
    </row>
    <row r="13" spans="1:36" x14ac:dyDescent="0.3">
      <c r="A13" t="s">
        <v>33</v>
      </c>
      <c r="B13">
        <v>1</v>
      </c>
      <c r="C13" t="s">
        <v>47</v>
      </c>
      <c r="D13" t="s">
        <v>48</v>
      </c>
      <c r="E13" t="s">
        <v>59</v>
      </c>
      <c r="G13">
        <v>8636</v>
      </c>
      <c r="H13" s="6"/>
      <c r="I13" t="s">
        <v>33</v>
      </c>
      <c r="J13">
        <v>1</v>
      </c>
      <c r="K13" t="s">
        <v>60</v>
      </c>
      <c r="L13" t="s">
        <v>61</v>
      </c>
      <c r="M13" t="s">
        <v>37</v>
      </c>
      <c r="N13" t="s">
        <v>38</v>
      </c>
      <c r="O13">
        <v>13135</v>
      </c>
      <c r="P13" s="6"/>
      <c r="Q13" s="6"/>
      <c r="R13" s="6"/>
      <c r="S13" s="6"/>
      <c r="Y13" s="6"/>
      <c r="Z13" s="6"/>
      <c r="AA13" s="6"/>
      <c r="AC13" s="6">
        <f t="shared" si="1"/>
        <v>9</v>
      </c>
      <c r="AD13" s="6">
        <f t="array" ref="AD13">IF(ROWS(AD$5:AD13)&gt;$AD$2,"",INDEX(Y$5:AA$10000,SMALL(IF($Y$5:$Y$10000=$AD$1,ROW($Y$5:$Y$10000)-ROW($Y$5)+1),ROWS(AD$5:AD13)),COLUMNS($Y13)))</f>
        <v>0</v>
      </c>
      <c r="AE13" s="6">
        <f t="array" ref="AE13">IF(ROWS(AE$5:AE13)&gt;$AD$2,"",INDEX(Z$5:AB$10000,SMALL(IF($Y$5:$Y$10000=$AD$1,ROW($Y$5:$Y$10000)-ROW($Y$5)+1),ROWS(AE$5:AE13)),COLUMNS($Y13)))</f>
        <v>0</v>
      </c>
      <c r="AF13" s="6">
        <f t="array" ref="AF13">IF(ROWS(AF$5:AF13)&gt;$AD$2,"",INDEX(AA$5:AD$10000,SMALL(IF($Y$5:$Y$10000=$AD$1,ROW($Y$5:$Y$10000)-ROW($Y$5)+1),ROWS(AF$5:AF13)),COLUMNS($Y13)))</f>
        <v>0</v>
      </c>
      <c r="AG13" s="6" t="e">
        <f>VLOOKUP(AE13,Main!$A$8:$D$30,4,FALSE)</f>
        <v>#N/A</v>
      </c>
    </row>
    <row r="14" spans="1:36" x14ac:dyDescent="0.3">
      <c r="A14" t="s">
        <v>33</v>
      </c>
      <c r="B14">
        <v>1</v>
      </c>
      <c r="C14" t="s">
        <v>49</v>
      </c>
      <c r="D14" t="s">
        <v>50</v>
      </c>
      <c r="E14" t="s">
        <v>36</v>
      </c>
      <c r="G14">
        <v>0</v>
      </c>
      <c r="H14" s="6"/>
      <c r="I14" t="s">
        <v>33</v>
      </c>
      <c r="J14">
        <v>1</v>
      </c>
      <c r="K14" t="s">
        <v>62</v>
      </c>
      <c r="L14" t="s">
        <v>63</v>
      </c>
      <c r="M14" t="s">
        <v>37</v>
      </c>
      <c r="N14" t="s">
        <v>38</v>
      </c>
      <c r="O14">
        <v>5944</v>
      </c>
      <c r="P14" s="6"/>
      <c r="Q14" s="6"/>
      <c r="R14" s="6"/>
      <c r="S14" s="6"/>
      <c r="Y14" s="6"/>
      <c r="Z14" s="6"/>
      <c r="AA14" s="6"/>
      <c r="AC14" s="6">
        <f t="shared" si="1"/>
        <v>10</v>
      </c>
      <c r="AD14" s="6">
        <f t="array" ref="AD14">IF(ROWS(AD$5:AD14)&gt;$AD$2,"",INDEX(Y$5:AA$10000,SMALL(IF($Y$5:$Y$10000=$AD$1,ROW($Y$5:$Y$10000)-ROW($Y$5)+1),ROWS(AD$5:AD14)),COLUMNS($Y14)))</f>
        <v>0</v>
      </c>
      <c r="AE14" s="6">
        <f t="array" ref="AE14">IF(ROWS(AE$5:AE14)&gt;$AD$2,"",INDEX(Z$5:AB$10000,SMALL(IF($Y$5:$Y$10000=$AD$1,ROW($Y$5:$Y$10000)-ROW($Y$5)+1),ROWS(AE$5:AE14)),COLUMNS($Y14)))</f>
        <v>0</v>
      </c>
      <c r="AF14" s="6">
        <f t="array" ref="AF14">IF(ROWS(AF$5:AF14)&gt;$AD$2,"",INDEX(AA$5:AD$10000,SMALL(IF($Y$5:$Y$10000=$AD$1,ROW($Y$5:$Y$10000)-ROW($Y$5)+1),ROWS(AF$5:AF14)),COLUMNS($Y14)))</f>
        <v>0</v>
      </c>
      <c r="AG14" s="6" t="e">
        <f>VLOOKUP(AE14,Main!$A$8:$D$30,4,FALSE)</f>
        <v>#N/A</v>
      </c>
    </row>
    <row r="15" spans="1:36" x14ac:dyDescent="0.3">
      <c r="A15" t="s">
        <v>33</v>
      </c>
      <c r="B15">
        <v>1</v>
      </c>
      <c r="C15" t="s">
        <v>49</v>
      </c>
      <c r="D15" t="s">
        <v>50</v>
      </c>
      <c r="E15" t="s">
        <v>41</v>
      </c>
      <c r="G15">
        <v>16040</v>
      </c>
      <c r="H15" s="6"/>
      <c r="I15" t="s">
        <v>33</v>
      </c>
      <c r="J15">
        <v>1</v>
      </c>
      <c r="K15" t="s">
        <v>64</v>
      </c>
      <c r="L15" t="s">
        <v>65</v>
      </c>
      <c r="M15" t="s">
        <v>37</v>
      </c>
      <c r="N15" t="s">
        <v>38</v>
      </c>
      <c r="O15">
        <v>34811</v>
      </c>
      <c r="P15" s="6"/>
      <c r="Q15" s="8"/>
      <c r="R15" s="8"/>
      <c r="S15" s="8"/>
      <c r="Y15" s="6"/>
      <c r="Z15" s="6"/>
      <c r="AA15" s="6"/>
      <c r="AC15" s="6">
        <f t="shared" si="1"/>
        <v>11</v>
      </c>
      <c r="AD15" s="6">
        <f t="array" ref="AD15">IF(ROWS(AD$5:AD15)&gt;$AD$2,"",INDEX(Y$5:AA$10000,SMALL(IF($Y$5:$Y$10000=$AD$1,ROW($Y$5:$Y$10000)-ROW($Y$5)+1),ROWS(AD$5:AD15)),COLUMNS($Y15)))</f>
        <v>0</v>
      </c>
      <c r="AE15" s="6">
        <f t="array" ref="AE15">IF(ROWS(AE$5:AE15)&gt;$AD$2,"",INDEX(Z$5:AB$10000,SMALL(IF($Y$5:$Y$10000=$AD$1,ROW($Y$5:$Y$10000)-ROW($Y$5)+1),ROWS(AE$5:AE15)),COLUMNS($Y15)))</f>
        <v>0</v>
      </c>
      <c r="AF15" s="6">
        <f t="array" ref="AF15">IF(ROWS(AF$5:AF15)&gt;$AD$2,"",INDEX(AA$5:AD$10000,SMALL(IF($Y$5:$Y$10000=$AD$1,ROW($Y$5:$Y$10000)-ROW($Y$5)+1),ROWS(AF$5:AF15)),COLUMNS($Y15)))</f>
        <v>0</v>
      </c>
      <c r="AG15" s="6" t="e">
        <f>VLOOKUP(AE15,Main!$A$8:$D$30,4,FALSE)</f>
        <v>#N/A</v>
      </c>
    </row>
    <row r="16" spans="1:36" x14ac:dyDescent="0.3">
      <c r="A16" t="s">
        <v>33</v>
      </c>
      <c r="B16">
        <v>1</v>
      </c>
      <c r="C16" t="s">
        <v>49</v>
      </c>
      <c r="D16" t="s">
        <v>50</v>
      </c>
      <c r="E16" t="s">
        <v>46</v>
      </c>
      <c r="G16">
        <v>20400</v>
      </c>
      <c r="H16" s="6"/>
      <c r="I16" t="s">
        <v>33</v>
      </c>
      <c r="J16">
        <v>1</v>
      </c>
      <c r="K16" t="s">
        <v>66</v>
      </c>
      <c r="L16" t="s">
        <v>67</v>
      </c>
      <c r="M16" t="s">
        <v>37</v>
      </c>
      <c r="N16" t="s">
        <v>38</v>
      </c>
      <c r="O16">
        <v>63311</v>
      </c>
      <c r="P16" s="6"/>
      <c r="Q16" s="8"/>
      <c r="R16" s="8"/>
      <c r="S16" s="8"/>
      <c r="Y16" s="6"/>
      <c r="Z16" s="6"/>
      <c r="AA16" s="6"/>
      <c r="AC16" s="6">
        <f t="shared" si="1"/>
        <v>12</v>
      </c>
      <c r="AD16" s="6">
        <f t="array" ref="AD16">IF(ROWS(AD$5:AD16)&gt;$AD$2,"",INDEX(Y$5:AA$10000,SMALL(IF($Y$5:$Y$10000=$AD$1,ROW($Y$5:$Y$10000)-ROW($Y$5)+1),ROWS(AD$5:AD16)),COLUMNS($Y16)))</f>
        <v>0</v>
      </c>
      <c r="AE16" s="6">
        <f t="array" ref="AE16">IF(ROWS(AE$5:AE16)&gt;$AD$2,"",INDEX(Z$5:AB$10000,SMALL(IF($Y$5:$Y$10000=$AD$1,ROW($Y$5:$Y$10000)-ROW($Y$5)+1),ROWS(AE$5:AE16)),COLUMNS($Y16)))</f>
        <v>0</v>
      </c>
      <c r="AF16" s="6">
        <f t="array" ref="AF16">IF(ROWS(AF$5:AF16)&gt;$AD$2,"",INDEX(AA$5:AD$10000,SMALL(IF($Y$5:$Y$10000=$AD$1,ROW($Y$5:$Y$10000)-ROW($Y$5)+1),ROWS(AF$5:AF16)),COLUMNS($Y16)))</f>
        <v>0</v>
      </c>
      <c r="AG16" s="6" t="e">
        <f>VLOOKUP(AE16,Main!$A$8:$D$30,4,FALSE)</f>
        <v>#N/A</v>
      </c>
    </row>
    <row r="17" spans="1:33" x14ac:dyDescent="0.3">
      <c r="A17" t="s">
        <v>33</v>
      </c>
      <c r="B17">
        <v>1</v>
      </c>
      <c r="C17" t="s">
        <v>49</v>
      </c>
      <c r="D17" t="s">
        <v>50</v>
      </c>
      <c r="E17" t="s">
        <v>68</v>
      </c>
      <c r="G17">
        <v>4969</v>
      </c>
      <c r="H17" s="6"/>
      <c r="I17" t="s">
        <v>33</v>
      </c>
      <c r="J17">
        <v>2</v>
      </c>
      <c r="K17" t="s">
        <v>34</v>
      </c>
      <c r="L17" t="s">
        <v>69</v>
      </c>
      <c r="M17" t="s">
        <v>37</v>
      </c>
      <c r="N17" t="s">
        <v>38</v>
      </c>
      <c r="O17">
        <v>150200</v>
      </c>
      <c r="P17" s="6"/>
      <c r="Q17" s="8"/>
      <c r="R17" s="8"/>
      <c r="S17" s="8"/>
      <c r="Y17" s="6"/>
      <c r="Z17" s="6"/>
      <c r="AA17" s="6"/>
      <c r="AC17" s="6" t="str">
        <f t="shared" si="1"/>
        <v/>
      </c>
      <c r="AD17" s="6"/>
      <c r="AE17" s="6"/>
      <c r="AF17" s="6"/>
      <c r="AG17" s="6"/>
    </row>
    <row r="18" spans="1:33" x14ac:dyDescent="0.3">
      <c r="A18" t="s">
        <v>33</v>
      </c>
      <c r="B18">
        <v>1</v>
      </c>
      <c r="C18" t="s">
        <v>51</v>
      </c>
      <c r="D18" t="s">
        <v>52</v>
      </c>
      <c r="E18" t="s">
        <v>41</v>
      </c>
      <c r="G18">
        <v>32900</v>
      </c>
      <c r="H18" s="6"/>
      <c r="I18" t="s">
        <v>33</v>
      </c>
      <c r="J18">
        <v>2</v>
      </c>
      <c r="K18" t="s">
        <v>42</v>
      </c>
      <c r="L18" t="s">
        <v>70</v>
      </c>
      <c r="M18" t="s">
        <v>37</v>
      </c>
      <c r="N18" t="s">
        <v>38</v>
      </c>
      <c r="O18">
        <v>707930</v>
      </c>
      <c r="P18" s="6"/>
      <c r="Q18" s="8"/>
      <c r="R18" s="8"/>
      <c r="S18" s="8"/>
      <c r="Y18" s="6"/>
      <c r="Z18" s="6"/>
      <c r="AA18" s="6"/>
      <c r="AC18" s="6" t="str">
        <f t="shared" si="1"/>
        <v/>
      </c>
      <c r="AD18" s="6"/>
      <c r="AE18" s="6"/>
      <c r="AF18" s="6"/>
      <c r="AG18" s="6"/>
    </row>
    <row r="19" spans="1:33" x14ac:dyDescent="0.3">
      <c r="A19" t="s">
        <v>33</v>
      </c>
      <c r="B19">
        <v>1</v>
      </c>
      <c r="C19" t="s">
        <v>51</v>
      </c>
      <c r="D19" t="s">
        <v>52</v>
      </c>
      <c r="E19" t="s">
        <v>46</v>
      </c>
      <c r="G19">
        <v>22885</v>
      </c>
      <c r="H19" s="6"/>
      <c r="I19" t="s">
        <v>33</v>
      </c>
      <c r="J19">
        <v>2</v>
      </c>
      <c r="K19" t="s">
        <v>47</v>
      </c>
      <c r="L19" t="s">
        <v>71</v>
      </c>
      <c r="M19" t="s">
        <v>37</v>
      </c>
      <c r="N19" t="s">
        <v>38</v>
      </c>
      <c r="O19">
        <v>0</v>
      </c>
      <c r="P19" s="6"/>
      <c r="Q19" s="8"/>
      <c r="R19" s="8"/>
      <c r="S19" s="8"/>
      <c r="Y19" s="6" t="str">
        <f t="shared" si="0"/>
        <v/>
      </c>
      <c r="Z19" s="6" t="str">
        <f>IF(Main!A26="&lt;&lt;Fund Number&gt;&gt;","",Main!A26)</f>
        <v/>
      </c>
      <c r="AA19" s="6" t="str">
        <f>IF(Main!B26="&lt;&lt;Fund Description&gt;&gt;","",Main!B26)</f>
        <v/>
      </c>
      <c r="AC19" s="6" t="str">
        <f t="shared" si="1"/>
        <v/>
      </c>
      <c r="AD19" s="6"/>
      <c r="AE19" s="6"/>
      <c r="AF19" s="6"/>
      <c r="AG19" s="6"/>
    </row>
    <row r="20" spans="1:33" x14ac:dyDescent="0.3">
      <c r="A20" t="s">
        <v>33</v>
      </c>
      <c r="B20">
        <v>1</v>
      </c>
      <c r="C20" t="s">
        <v>51</v>
      </c>
      <c r="D20" t="s">
        <v>52</v>
      </c>
      <c r="E20" t="s">
        <v>72</v>
      </c>
      <c r="G20">
        <v>24545</v>
      </c>
      <c r="H20" s="6"/>
      <c r="I20" t="s">
        <v>33</v>
      </c>
      <c r="J20">
        <v>2</v>
      </c>
      <c r="K20" t="s">
        <v>49</v>
      </c>
      <c r="L20" t="s">
        <v>73</v>
      </c>
      <c r="M20" t="s">
        <v>37</v>
      </c>
      <c r="N20" t="s">
        <v>38</v>
      </c>
      <c r="O20">
        <v>9000</v>
      </c>
      <c r="P20" s="6"/>
      <c r="Q20" s="8"/>
      <c r="R20" s="8"/>
      <c r="S20" s="8"/>
      <c r="Y20" s="6" t="str">
        <f>IF(Z20="","",$I$1)</f>
        <v/>
      </c>
      <c r="Z20" s="6" t="str">
        <f>IF(Main!A27="&lt;&lt;Fund Number&gt;&gt;","",Main!A27)</f>
        <v/>
      </c>
      <c r="AA20" s="6" t="str">
        <f>IF(Main!B27="&lt;&lt;Fund Description&gt;&gt;","",Main!B27)</f>
        <v/>
      </c>
      <c r="AC20" s="6" t="str">
        <f t="shared" si="1"/>
        <v/>
      </c>
      <c r="AD20" s="6"/>
      <c r="AE20" s="6"/>
      <c r="AF20" s="6"/>
      <c r="AG20" s="6"/>
    </row>
    <row r="21" spans="1:33" x14ac:dyDescent="0.3">
      <c r="A21" t="s">
        <v>33</v>
      </c>
      <c r="B21">
        <v>1</v>
      </c>
      <c r="C21" t="s">
        <v>53</v>
      </c>
      <c r="D21" t="s">
        <v>54</v>
      </c>
      <c r="E21" t="s">
        <v>36</v>
      </c>
      <c r="G21">
        <v>40100</v>
      </c>
      <c r="H21" s="6"/>
      <c r="I21" t="s">
        <v>33</v>
      </c>
      <c r="J21">
        <v>2</v>
      </c>
      <c r="K21" t="s">
        <v>51</v>
      </c>
      <c r="L21" t="s">
        <v>74</v>
      </c>
      <c r="M21" t="s">
        <v>37</v>
      </c>
      <c r="N21" t="s">
        <v>38</v>
      </c>
      <c r="O21">
        <v>4050</v>
      </c>
      <c r="P21" s="6"/>
      <c r="Q21" s="8"/>
      <c r="R21" s="8"/>
      <c r="S21" s="8"/>
      <c r="Y21" s="6" t="str">
        <f>IF(Z21="","",$I$1)</f>
        <v/>
      </c>
      <c r="Z21" s="6" t="str">
        <f>IF(Main!A28="&lt;&lt;Fund Number&gt;&gt;","",Main!A28)</f>
        <v/>
      </c>
      <c r="AA21" s="6" t="str">
        <f>IF(Main!B28="&lt;&lt;Fund Description&gt;&gt;","",Main!B28)</f>
        <v/>
      </c>
      <c r="AC21" s="6" t="str">
        <f t="shared" si="1"/>
        <v/>
      </c>
      <c r="AD21" s="6"/>
      <c r="AE21" s="6"/>
      <c r="AF21" s="6"/>
      <c r="AG21" s="6"/>
    </row>
    <row r="22" spans="1:33" x14ac:dyDescent="0.3">
      <c r="A22" t="s">
        <v>33</v>
      </c>
      <c r="B22">
        <v>1</v>
      </c>
      <c r="C22" t="s">
        <v>53</v>
      </c>
      <c r="D22" t="s">
        <v>54</v>
      </c>
      <c r="E22" t="s">
        <v>41</v>
      </c>
      <c r="G22">
        <v>30000</v>
      </c>
      <c r="H22" s="6"/>
      <c r="I22" t="s">
        <v>33</v>
      </c>
      <c r="J22">
        <v>2</v>
      </c>
      <c r="K22" t="s">
        <v>53</v>
      </c>
      <c r="L22" t="s">
        <v>75</v>
      </c>
      <c r="M22" t="s">
        <v>37</v>
      </c>
      <c r="N22" t="s">
        <v>38</v>
      </c>
      <c r="O22">
        <v>13150</v>
      </c>
      <c r="P22" s="6"/>
      <c r="Y22" s="6" t="str">
        <f>IF(Z22="","",$I$1)</f>
        <v/>
      </c>
      <c r="Z22" s="6" t="str">
        <f>IF(Main!A29="&lt;&lt;Fund Number&gt;&gt;","",Main!A29)</f>
        <v/>
      </c>
      <c r="AA22" s="6" t="str">
        <f>IF(Main!B29="&lt;&lt;Fund Description&gt;&gt;","",Main!B29)</f>
        <v/>
      </c>
      <c r="AC22" s="6" t="str">
        <f t="shared" si="1"/>
        <v/>
      </c>
      <c r="AD22" s="6"/>
      <c r="AE22" s="6"/>
      <c r="AF22" s="6"/>
      <c r="AG22" s="6"/>
    </row>
    <row r="23" spans="1:33" x14ac:dyDescent="0.3">
      <c r="A23" t="s">
        <v>33</v>
      </c>
      <c r="B23">
        <v>1</v>
      </c>
      <c r="C23" t="s">
        <v>53</v>
      </c>
      <c r="D23" t="s">
        <v>54</v>
      </c>
      <c r="E23" t="s">
        <v>46</v>
      </c>
      <c r="G23">
        <v>41550</v>
      </c>
      <c r="H23" s="6"/>
      <c r="I23" t="s">
        <v>33</v>
      </c>
      <c r="J23">
        <v>2</v>
      </c>
      <c r="K23" t="s">
        <v>55</v>
      </c>
      <c r="L23" t="s">
        <v>76</v>
      </c>
      <c r="M23" t="s">
        <v>37</v>
      </c>
      <c r="N23" t="s">
        <v>38</v>
      </c>
      <c r="O23">
        <v>12000</v>
      </c>
      <c r="P23" s="6"/>
      <c r="Y23" s="6" t="str">
        <f>IF(Z23="","",$I$1)</f>
        <v/>
      </c>
      <c r="Z23" s="6" t="str">
        <f>IF(Main!A30="&lt;&lt;Fund Number&gt;&gt;","",Main!A30)</f>
        <v/>
      </c>
      <c r="AA23" s="6" t="str">
        <f>IF(Main!B30="&lt;&lt;Fund Description&gt;&gt;","",Main!B30)</f>
        <v/>
      </c>
      <c r="AC23" s="6" t="str">
        <f t="shared" si="1"/>
        <v/>
      </c>
      <c r="AD23" s="6"/>
      <c r="AE23" s="6"/>
      <c r="AF23" s="6"/>
      <c r="AG23" s="6"/>
    </row>
    <row r="24" spans="1:33" x14ac:dyDescent="0.3">
      <c r="A24" t="s">
        <v>33</v>
      </c>
      <c r="B24">
        <v>1</v>
      </c>
      <c r="C24" t="s">
        <v>53</v>
      </c>
      <c r="D24" t="s">
        <v>54</v>
      </c>
      <c r="E24" t="s">
        <v>72</v>
      </c>
      <c r="G24">
        <v>50000</v>
      </c>
      <c r="H24" s="6"/>
      <c r="I24" t="s">
        <v>33</v>
      </c>
      <c r="J24">
        <v>2</v>
      </c>
      <c r="K24" t="s">
        <v>57</v>
      </c>
      <c r="L24" t="s">
        <v>77</v>
      </c>
      <c r="M24" t="s">
        <v>37</v>
      </c>
      <c r="N24" t="s">
        <v>38</v>
      </c>
      <c r="O24">
        <v>25000</v>
      </c>
      <c r="P24" s="6"/>
      <c r="AC24" s="6" t="str">
        <f t="shared" si="1"/>
        <v/>
      </c>
      <c r="AD24" s="6"/>
      <c r="AE24" s="6"/>
      <c r="AF24" s="6"/>
      <c r="AG24" s="6"/>
    </row>
    <row r="25" spans="1:33" x14ac:dyDescent="0.3">
      <c r="A25" t="s">
        <v>33</v>
      </c>
      <c r="B25">
        <v>1</v>
      </c>
      <c r="C25" t="s">
        <v>53</v>
      </c>
      <c r="D25" t="s">
        <v>54</v>
      </c>
      <c r="E25" t="s">
        <v>78</v>
      </c>
      <c r="G25">
        <v>11000</v>
      </c>
      <c r="H25" s="6"/>
      <c r="I25" t="s">
        <v>33</v>
      </c>
      <c r="J25">
        <v>2</v>
      </c>
      <c r="K25" t="s">
        <v>60</v>
      </c>
      <c r="L25" t="s">
        <v>79</v>
      </c>
      <c r="M25" t="s">
        <v>37</v>
      </c>
      <c r="N25" t="s">
        <v>38</v>
      </c>
      <c r="O25">
        <v>5500</v>
      </c>
      <c r="P25" s="6"/>
      <c r="Y25" s="6"/>
      <c r="Z25" s="6"/>
      <c r="AA25" s="6"/>
      <c r="AC25" s="6" t="str">
        <f t="shared" si="1"/>
        <v/>
      </c>
      <c r="AD25" s="6"/>
      <c r="AE25" s="6"/>
      <c r="AF25" s="6"/>
      <c r="AG25" s="6"/>
    </row>
    <row r="26" spans="1:33" x14ac:dyDescent="0.3">
      <c r="A26" t="s">
        <v>33</v>
      </c>
      <c r="B26">
        <v>1</v>
      </c>
      <c r="C26" t="s">
        <v>55</v>
      </c>
      <c r="D26" t="s">
        <v>56</v>
      </c>
      <c r="E26" t="s">
        <v>36</v>
      </c>
      <c r="G26">
        <v>15000</v>
      </c>
      <c r="H26" s="6"/>
      <c r="I26" t="s">
        <v>33</v>
      </c>
      <c r="J26">
        <v>2</v>
      </c>
      <c r="K26" t="s">
        <v>62</v>
      </c>
      <c r="L26" t="s">
        <v>80</v>
      </c>
      <c r="M26" t="s">
        <v>37</v>
      </c>
      <c r="N26" t="s">
        <v>38</v>
      </c>
      <c r="O26">
        <v>17000</v>
      </c>
      <c r="P26" s="6"/>
      <c r="Y26" s="6"/>
      <c r="Z26" s="6"/>
      <c r="AA26" s="6"/>
      <c r="AC26" s="6" t="str">
        <f t="shared" si="1"/>
        <v/>
      </c>
      <c r="AD26" s="6"/>
      <c r="AE26" s="6"/>
      <c r="AF26" s="6"/>
      <c r="AG26" s="6"/>
    </row>
    <row r="27" spans="1:33" x14ac:dyDescent="0.3">
      <c r="A27" t="s">
        <v>33</v>
      </c>
      <c r="B27">
        <v>1</v>
      </c>
      <c r="C27" t="s">
        <v>55</v>
      </c>
      <c r="D27" t="s">
        <v>56</v>
      </c>
      <c r="E27" t="s">
        <v>41</v>
      </c>
      <c r="G27">
        <v>24175</v>
      </c>
      <c r="H27" s="6"/>
      <c r="I27" t="s">
        <v>33</v>
      </c>
      <c r="J27">
        <v>2</v>
      </c>
      <c r="K27" t="s">
        <v>64</v>
      </c>
      <c r="L27" t="s">
        <v>81</v>
      </c>
      <c r="M27" t="s">
        <v>37</v>
      </c>
      <c r="N27" t="s">
        <v>38</v>
      </c>
      <c r="O27">
        <v>9800</v>
      </c>
      <c r="P27" s="6"/>
      <c r="Y27" s="6"/>
      <c r="Z27" s="6"/>
      <c r="AA27" s="6"/>
      <c r="AC27" s="6" t="str">
        <f t="shared" si="1"/>
        <v/>
      </c>
      <c r="AD27" s="6"/>
      <c r="AE27" s="6"/>
      <c r="AF27" s="6"/>
      <c r="AG27" s="6"/>
    </row>
    <row r="28" spans="1:33" x14ac:dyDescent="0.3">
      <c r="A28" t="s">
        <v>33</v>
      </c>
      <c r="B28">
        <v>1</v>
      </c>
      <c r="C28" t="s">
        <v>55</v>
      </c>
      <c r="D28" t="s">
        <v>56</v>
      </c>
      <c r="E28" t="s">
        <v>46</v>
      </c>
      <c r="G28">
        <v>45500</v>
      </c>
      <c r="H28" s="6"/>
      <c r="I28" t="s">
        <v>33</v>
      </c>
      <c r="J28">
        <v>2</v>
      </c>
      <c r="K28" t="s">
        <v>66</v>
      </c>
      <c r="L28" t="s">
        <v>82</v>
      </c>
      <c r="M28" t="s">
        <v>37</v>
      </c>
      <c r="N28" t="s">
        <v>38</v>
      </c>
      <c r="O28">
        <v>7400</v>
      </c>
      <c r="P28" s="6"/>
      <c r="AC28" s="6" t="str">
        <f t="shared" si="1"/>
        <v/>
      </c>
      <c r="AD28" s="6"/>
      <c r="AE28" s="6"/>
      <c r="AF28" s="6"/>
      <c r="AG28" s="6"/>
    </row>
    <row r="29" spans="1:33" x14ac:dyDescent="0.3">
      <c r="A29" t="s">
        <v>33</v>
      </c>
      <c r="B29">
        <v>1</v>
      </c>
      <c r="C29" t="s">
        <v>57</v>
      </c>
      <c r="D29" t="s">
        <v>58</v>
      </c>
      <c r="E29" t="s">
        <v>36</v>
      </c>
      <c r="G29">
        <v>12000</v>
      </c>
      <c r="H29" s="6"/>
      <c r="I29" t="s">
        <v>33</v>
      </c>
      <c r="J29">
        <v>2</v>
      </c>
      <c r="K29" t="s">
        <v>66</v>
      </c>
      <c r="L29" t="s">
        <v>82</v>
      </c>
      <c r="M29" t="s">
        <v>83</v>
      </c>
      <c r="N29" t="s">
        <v>38</v>
      </c>
      <c r="O29">
        <v>121476</v>
      </c>
      <c r="P29" s="6"/>
      <c r="AC29" s="6" t="str">
        <f t="shared" si="1"/>
        <v/>
      </c>
      <c r="AD29" s="6"/>
      <c r="AE29" s="6"/>
      <c r="AF29" s="6"/>
      <c r="AG29" s="6"/>
    </row>
    <row r="30" spans="1:33" x14ac:dyDescent="0.3">
      <c r="A30" t="s">
        <v>33</v>
      </c>
      <c r="B30">
        <v>1</v>
      </c>
      <c r="C30" t="s">
        <v>57</v>
      </c>
      <c r="D30" t="s">
        <v>58</v>
      </c>
      <c r="E30" t="s">
        <v>41</v>
      </c>
      <c r="G30">
        <v>74485</v>
      </c>
      <c r="H30" s="6"/>
      <c r="I30" t="s">
        <v>33</v>
      </c>
      <c r="J30">
        <v>2</v>
      </c>
      <c r="K30" t="s">
        <v>84</v>
      </c>
      <c r="L30" t="s">
        <v>85</v>
      </c>
      <c r="M30" t="s">
        <v>37</v>
      </c>
      <c r="N30" t="s">
        <v>38</v>
      </c>
      <c r="O30">
        <v>26000</v>
      </c>
      <c r="P30" s="6"/>
      <c r="AD30" s="6"/>
      <c r="AE30" s="6"/>
      <c r="AF30" s="6"/>
      <c r="AG30" s="6"/>
    </row>
    <row r="31" spans="1:33" x14ac:dyDescent="0.3">
      <c r="A31" t="s">
        <v>33</v>
      </c>
      <c r="B31">
        <v>1</v>
      </c>
      <c r="C31" t="s">
        <v>57</v>
      </c>
      <c r="D31" t="s">
        <v>58</v>
      </c>
      <c r="E31" t="s">
        <v>46</v>
      </c>
      <c r="G31">
        <v>26000</v>
      </c>
      <c r="H31" s="6"/>
      <c r="I31" t="s">
        <v>33</v>
      </c>
      <c r="J31">
        <v>2</v>
      </c>
      <c r="K31" t="s">
        <v>86</v>
      </c>
      <c r="L31" t="s">
        <v>87</v>
      </c>
      <c r="M31" t="s">
        <v>37</v>
      </c>
      <c r="N31" t="s">
        <v>38</v>
      </c>
      <c r="O31">
        <v>64000</v>
      </c>
      <c r="P31" s="6"/>
      <c r="AD31" s="6"/>
      <c r="AE31" s="6"/>
      <c r="AF31" s="6"/>
      <c r="AG31" s="6"/>
    </row>
    <row r="32" spans="1:33" x14ac:dyDescent="0.3">
      <c r="A32" t="s">
        <v>33</v>
      </c>
      <c r="B32">
        <v>1</v>
      </c>
      <c r="C32" t="s">
        <v>57</v>
      </c>
      <c r="D32" t="s">
        <v>58</v>
      </c>
      <c r="E32" t="s">
        <v>78</v>
      </c>
      <c r="G32">
        <v>16000</v>
      </c>
      <c r="H32" s="6"/>
      <c r="I32" t="s">
        <v>33</v>
      </c>
      <c r="J32">
        <v>2</v>
      </c>
      <c r="K32" t="s">
        <v>88</v>
      </c>
      <c r="L32" t="s">
        <v>89</v>
      </c>
      <c r="M32" t="s">
        <v>37</v>
      </c>
      <c r="N32" t="s">
        <v>38</v>
      </c>
      <c r="O32">
        <v>20000</v>
      </c>
      <c r="P32" s="6"/>
      <c r="AD32" s="6"/>
      <c r="AE32" s="6"/>
      <c r="AF32" s="6"/>
      <c r="AG32" s="6"/>
    </row>
    <row r="33" spans="1:33" x14ac:dyDescent="0.3">
      <c r="A33" t="s">
        <v>33</v>
      </c>
      <c r="B33">
        <v>1</v>
      </c>
      <c r="C33" t="s">
        <v>60</v>
      </c>
      <c r="D33" t="s">
        <v>61</v>
      </c>
      <c r="E33" t="s">
        <v>41</v>
      </c>
      <c r="G33">
        <v>44534</v>
      </c>
      <c r="H33" s="6"/>
      <c r="I33" t="s">
        <v>33</v>
      </c>
      <c r="J33">
        <v>2</v>
      </c>
      <c r="K33" t="s">
        <v>90</v>
      </c>
      <c r="L33" t="s">
        <v>91</v>
      </c>
      <c r="M33" t="s">
        <v>37</v>
      </c>
      <c r="N33" t="s">
        <v>38</v>
      </c>
      <c r="O33">
        <v>700</v>
      </c>
      <c r="P33" s="6"/>
      <c r="AD33" s="6"/>
      <c r="AE33" s="6"/>
      <c r="AF33" s="6"/>
      <c r="AG33" s="6"/>
    </row>
    <row r="34" spans="1:33" x14ac:dyDescent="0.3">
      <c r="A34" t="s">
        <v>33</v>
      </c>
      <c r="B34">
        <v>1</v>
      </c>
      <c r="C34" t="s">
        <v>60</v>
      </c>
      <c r="D34" t="s">
        <v>61</v>
      </c>
      <c r="E34" t="s">
        <v>46</v>
      </c>
      <c r="G34">
        <v>23712</v>
      </c>
      <c r="H34" s="6"/>
      <c r="I34" t="s">
        <v>33</v>
      </c>
      <c r="J34">
        <v>2</v>
      </c>
      <c r="K34" t="s">
        <v>92</v>
      </c>
      <c r="L34" t="s">
        <v>93</v>
      </c>
      <c r="M34" t="s">
        <v>37</v>
      </c>
      <c r="N34" t="s">
        <v>38</v>
      </c>
      <c r="O34">
        <v>36000</v>
      </c>
      <c r="P34" s="6"/>
      <c r="AD34" s="6"/>
      <c r="AE34" s="6"/>
      <c r="AF34" s="6"/>
      <c r="AG34" s="6"/>
    </row>
    <row r="35" spans="1:33" x14ac:dyDescent="0.3">
      <c r="A35" t="s">
        <v>33</v>
      </c>
      <c r="B35">
        <v>1</v>
      </c>
      <c r="C35" t="s">
        <v>60</v>
      </c>
      <c r="D35" t="s">
        <v>61</v>
      </c>
      <c r="E35" t="s">
        <v>59</v>
      </c>
      <c r="G35">
        <v>25200</v>
      </c>
      <c r="H35" s="6"/>
      <c r="I35" t="s">
        <v>33</v>
      </c>
      <c r="J35">
        <v>2</v>
      </c>
      <c r="K35" t="s">
        <v>94</v>
      </c>
      <c r="L35" t="s">
        <v>95</v>
      </c>
      <c r="M35" t="s">
        <v>37</v>
      </c>
      <c r="N35" t="s">
        <v>38</v>
      </c>
      <c r="O35">
        <v>561980</v>
      </c>
      <c r="P35" s="6"/>
      <c r="AD35" s="6"/>
      <c r="AE35" s="6"/>
      <c r="AF35" s="6"/>
      <c r="AG35" s="6"/>
    </row>
    <row r="36" spans="1:33" x14ac:dyDescent="0.3">
      <c r="A36" t="s">
        <v>33</v>
      </c>
      <c r="B36">
        <v>1</v>
      </c>
      <c r="C36" t="s">
        <v>62</v>
      </c>
      <c r="D36" t="s">
        <v>63</v>
      </c>
      <c r="E36" t="s">
        <v>41</v>
      </c>
      <c r="G36">
        <v>62775</v>
      </c>
      <c r="H36" s="6"/>
      <c r="I36" t="s">
        <v>33</v>
      </c>
      <c r="J36">
        <v>2</v>
      </c>
      <c r="K36" t="s">
        <v>96</v>
      </c>
      <c r="L36" t="s">
        <v>97</v>
      </c>
      <c r="M36" t="s">
        <v>98</v>
      </c>
      <c r="N36" t="s">
        <v>38</v>
      </c>
      <c r="O36">
        <v>0</v>
      </c>
      <c r="P36" s="6"/>
      <c r="AD36" s="6"/>
      <c r="AE36" s="6"/>
      <c r="AF36" s="6"/>
      <c r="AG36" s="6"/>
    </row>
    <row r="37" spans="1:33" x14ac:dyDescent="0.3">
      <c r="A37" t="s">
        <v>33</v>
      </c>
      <c r="B37">
        <v>1</v>
      </c>
      <c r="C37" t="s">
        <v>62</v>
      </c>
      <c r="D37" t="s">
        <v>63</v>
      </c>
      <c r="E37" t="s">
        <v>46</v>
      </c>
      <c r="G37">
        <v>15000</v>
      </c>
      <c r="H37" s="6"/>
      <c r="I37" t="s">
        <v>33</v>
      </c>
      <c r="J37">
        <v>2</v>
      </c>
      <c r="K37" t="s">
        <v>96</v>
      </c>
      <c r="L37" t="s">
        <v>97</v>
      </c>
      <c r="M37" t="s">
        <v>37</v>
      </c>
      <c r="N37" t="s">
        <v>38</v>
      </c>
      <c r="O37">
        <v>311000</v>
      </c>
      <c r="P37" s="6"/>
      <c r="AD37" s="6"/>
      <c r="AE37" s="6"/>
      <c r="AF37" s="6"/>
      <c r="AG37" s="6"/>
    </row>
    <row r="38" spans="1:33" x14ac:dyDescent="0.3">
      <c r="A38" t="s">
        <v>33</v>
      </c>
      <c r="B38">
        <v>1</v>
      </c>
      <c r="C38" t="s">
        <v>62</v>
      </c>
      <c r="D38" t="s">
        <v>63</v>
      </c>
      <c r="E38" t="s">
        <v>72</v>
      </c>
      <c r="G38">
        <v>5000</v>
      </c>
      <c r="H38" s="6"/>
      <c r="I38" t="s">
        <v>33</v>
      </c>
      <c r="J38">
        <v>2</v>
      </c>
      <c r="K38" t="s">
        <v>99</v>
      </c>
      <c r="L38" t="s">
        <v>100</v>
      </c>
      <c r="M38" t="s">
        <v>37</v>
      </c>
      <c r="N38" t="s">
        <v>38</v>
      </c>
      <c r="O38">
        <v>6827219</v>
      </c>
      <c r="P38" s="6"/>
      <c r="AD38" s="6"/>
      <c r="AE38" s="6"/>
      <c r="AF38" s="6"/>
      <c r="AG38" s="6"/>
    </row>
    <row r="39" spans="1:33" x14ac:dyDescent="0.3">
      <c r="A39" t="s">
        <v>33</v>
      </c>
      <c r="B39">
        <v>1</v>
      </c>
      <c r="C39" t="s">
        <v>62</v>
      </c>
      <c r="D39" t="s">
        <v>63</v>
      </c>
      <c r="E39" t="s">
        <v>59</v>
      </c>
      <c r="G39">
        <v>21375</v>
      </c>
      <c r="H39" s="6"/>
      <c r="I39" t="s">
        <v>33</v>
      </c>
      <c r="J39">
        <v>3</v>
      </c>
      <c r="K39" t="s">
        <v>34</v>
      </c>
      <c r="L39" t="s">
        <v>101</v>
      </c>
      <c r="M39" t="s">
        <v>37</v>
      </c>
      <c r="N39" t="s">
        <v>38</v>
      </c>
      <c r="O39">
        <v>15500</v>
      </c>
      <c r="P39" s="6"/>
      <c r="AD39" s="6"/>
      <c r="AE39" s="6"/>
      <c r="AF39" s="6"/>
      <c r="AG39" s="6"/>
    </row>
    <row r="40" spans="1:33" x14ac:dyDescent="0.3">
      <c r="A40" t="s">
        <v>33</v>
      </c>
      <c r="B40">
        <v>1</v>
      </c>
      <c r="C40" t="s">
        <v>64</v>
      </c>
      <c r="D40" t="s">
        <v>65</v>
      </c>
      <c r="E40" t="s">
        <v>36</v>
      </c>
      <c r="G40">
        <v>5000</v>
      </c>
      <c r="H40" s="6"/>
      <c r="I40" t="s">
        <v>33</v>
      </c>
      <c r="J40">
        <v>3</v>
      </c>
      <c r="K40" t="s">
        <v>34</v>
      </c>
      <c r="L40" t="s">
        <v>101</v>
      </c>
      <c r="M40" t="s">
        <v>83</v>
      </c>
      <c r="N40" t="s">
        <v>38</v>
      </c>
      <c r="O40">
        <v>0</v>
      </c>
      <c r="P40" s="6"/>
      <c r="AD40" s="6"/>
      <c r="AE40" s="6"/>
      <c r="AF40" s="6"/>
      <c r="AG40" s="6"/>
    </row>
    <row r="41" spans="1:33" x14ac:dyDescent="0.3">
      <c r="A41" t="s">
        <v>33</v>
      </c>
      <c r="B41">
        <v>1</v>
      </c>
      <c r="C41" t="s">
        <v>64</v>
      </c>
      <c r="D41" t="s">
        <v>65</v>
      </c>
      <c r="E41" t="s">
        <v>41</v>
      </c>
      <c r="G41">
        <v>87490</v>
      </c>
      <c r="H41" s="6"/>
      <c r="I41" t="s">
        <v>33</v>
      </c>
      <c r="J41">
        <v>3</v>
      </c>
      <c r="K41" t="s">
        <v>42</v>
      </c>
      <c r="L41" t="s">
        <v>102</v>
      </c>
      <c r="M41" t="s">
        <v>37</v>
      </c>
      <c r="N41" t="s">
        <v>38</v>
      </c>
      <c r="O41">
        <v>11800</v>
      </c>
      <c r="P41" s="6"/>
      <c r="AD41" s="6"/>
      <c r="AE41" s="6"/>
      <c r="AF41" s="6"/>
      <c r="AG41" s="6"/>
    </row>
    <row r="42" spans="1:33" x14ac:dyDescent="0.3">
      <c r="A42" t="s">
        <v>33</v>
      </c>
      <c r="B42">
        <v>1</v>
      </c>
      <c r="C42" t="s">
        <v>64</v>
      </c>
      <c r="D42" t="s">
        <v>65</v>
      </c>
      <c r="E42" t="s">
        <v>46</v>
      </c>
      <c r="G42">
        <v>23281</v>
      </c>
      <c r="H42" s="6"/>
      <c r="I42" t="s">
        <v>33</v>
      </c>
      <c r="J42">
        <v>3</v>
      </c>
      <c r="K42" t="s">
        <v>47</v>
      </c>
      <c r="L42" t="s">
        <v>103</v>
      </c>
      <c r="M42" t="s">
        <v>37</v>
      </c>
      <c r="N42" t="s">
        <v>38</v>
      </c>
      <c r="O42">
        <v>835745</v>
      </c>
      <c r="P42" s="6"/>
      <c r="AD42" s="6"/>
      <c r="AE42" s="6"/>
      <c r="AF42" s="6"/>
      <c r="AG42" s="6"/>
    </row>
    <row r="43" spans="1:33" x14ac:dyDescent="0.3">
      <c r="A43" t="s">
        <v>33</v>
      </c>
      <c r="B43">
        <v>1</v>
      </c>
      <c r="C43" t="s">
        <v>64</v>
      </c>
      <c r="D43" t="s">
        <v>65</v>
      </c>
      <c r="E43" t="s">
        <v>78</v>
      </c>
      <c r="G43">
        <v>6200</v>
      </c>
      <c r="H43" s="6"/>
      <c r="I43" t="s">
        <v>33</v>
      </c>
      <c r="J43">
        <v>3</v>
      </c>
      <c r="K43" t="s">
        <v>49</v>
      </c>
      <c r="L43" t="s">
        <v>104</v>
      </c>
      <c r="M43" t="s">
        <v>37</v>
      </c>
      <c r="N43" t="s">
        <v>38</v>
      </c>
      <c r="O43">
        <v>10500</v>
      </c>
      <c r="P43" s="6"/>
      <c r="AD43" s="6"/>
      <c r="AE43" s="6"/>
      <c r="AF43" s="6"/>
      <c r="AG43" s="6"/>
    </row>
    <row r="44" spans="1:33" x14ac:dyDescent="0.3">
      <c r="A44" t="s">
        <v>33</v>
      </c>
      <c r="B44">
        <v>1</v>
      </c>
      <c r="C44" t="s">
        <v>66</v>
      </c>
      <c r="D44" t="s">
        <v>67</v>
      </c>
      <c r="E44" t="s">
        <v>41</v>
      </c>
      <c r="G44">
        <v>95380</v>
      </c>
      <c r="H44" s="6"/>
      <c r="I44" t="s">
        <v>33</v>
      </c>
      <c r="J44">
        <v>3</v>
      </c>
      <c r="K44" t="s">
        <v>51</v>
      </c>
      <c r="L44" t="s">
        <v>105</v>
      </c>
      <c r="M44" t="s">
        <v>37</v>
      </c>
      <c r="N44" t="s">
        <v>38</v>
      </c>
      <c r="O44">
        <v>40000</v>
      </c>
      <c r="P44" s="6"/>
      <c r="AD44" s="6"/>
      <c r="AE44" s="6"/>
      <c r="AF44" s="6"/>
      <c r="AG44" s="6"/>
    </row>
    <row r="45" spans="1:33" x14ac:dyDescent="0.3">
      <c r="A45" t="s">
        <v>33</v>
      </c>
      <c r="B45">
        <v>1</v>
      </c>
      <c r="C45" t="s">
        <v>66</v>
      </c>
      <c r="D45" t="s">
        <v>67</v>
      </c>
      <c r="E45" t="s">
        <v>46</v>
      </c>
      <c r="G45">
        <v>0</v>
      </c>
      <c r="H45" s="6"/>
      <c r="I45" t="s">
        <v>33</v>
      </c>
      <c r="J45">
        <v>3</v>
      </c>
      <c r="K45" t="s">
        <v>53</v>
      </c>
      <c r="L45" t="s">
        <v>106</v>
      </c>
      <c r="M45" t="s">
        <v>37</v>
      </c>
      <c r="N45" t="s">
        <v>38</v>
      </c>
      <c r="O45">
        <v>40000</v>
      </c>
      <c r="P45" s="6"/>
      <c r="AD45" s="6"/>
      <c r="AE45" s="6"/>
      <c r="AF45" s="6"/>
      <c r="AG45" s="6"/>
    </row>
    <row r="46" spans="1:33" x14ac:dyDescent="0.3">
      <c r="A46" t="s">
        <v>33</v>
      </c>
      <c r="B46">
        <v>1</v>
      </c>
      <c r="C46" t="s">
        <v>66</v>
      </c>
      <c r="D46" t="s">
        <v>67</v>
      </c>
      <c r="E46" t="s">
        <v>78</v>
      </c>
      <c r="G46">
        <v>12000</v>
      </c>
      <c r="H46" s="6"/>
      <c r="I46" t="s">
        <v>33</v>
      </c>
      <c r="J46">
        <v>3</v>
      </c>
      <c r="K46" t="s">
        <v>55</v>
      </c>
      <c r="L46" t="s">
        <v>107</v>
      </c>
      <c r="M46" t="s">
        <v>37</v>
      </c>
      <c r="N46" t="s">
        <v>38</v>
      </c>
      <c r="O46">
        <v>58000</v>
      </c>
      <c r="P46" s="6"/>
      <c r="AD46" s="6"/>
      <c r="AE46" s="6"/>
      <c r="AF46" s="6"/>
      <c r="AG46" s="6"/>
    </row>
    <row r="47" spans="1:33" x14ac:dyDescent="0.3">
      <c r="A47" t="s">
        <v>33</v>
      </c>
      <c r="B47">
        <v>1</v>
      </c>
      <c r="C47" t="s">
        <v>66</v>
      </c>
      <c r="D47" t="s">
        <v>67</v>
      </c>
      <c r="E47" t="s">
        <v>68</v>
      </c>
      <c r="G47">
        <v>4000</v>
      </c>
      <c r="H47" s="6"/>
      <c r="I47" t="s">
        <v>33</v>
      </c>
      <c r="J47">
        <v>3</v>
      </c>
      <c r="K47" t="s">
        <v>57</v>
      </c>
      <c r="L47" t="s">
        <v>108</v>
      </c>
      <c r="M47" t="s">
        <v>37</v>
      </c>
      <c r="N47" t="s">
        <v>38</v>
      </c>
      <c r="O47">
        <v>7000</v>
      </c>
      <c r="P47" s="6"/>
      <c r="AD47" s="6"/>
      <c r="AE47" s="6"/>
      <c r="AF47" s="6"/>
      <c r="AG47" s="6"/>
    </row>
    <row r="48" spans="1:33" x14ac:dyDescent="0.3">
      <c r="A48" t="s">
        <v>33</v>
      </c>
      <c r="B48">
        <v>2</v>
      </c>
      <c r="C48" t="s">
        <v>34</v>
      </c>
      <c r="D48" t="s">
        <v>69</v>
      </c>
      <c r="E48" t="s">
        <v>109</v>
      </c>
      <c r="G48">
        <v>0</v>
      </c>
      <c r="H48" s="6"/>
      <c r="I48" t="s">
        <v>33</v>
      </c>
      <c r="J48">
        <v>3</v>
      </c>
      <c r="K48" t="s">
        <v>60</v>
      </c>
      <c r="L48" t="s">
        <v>110</v>
      </c>
      <c r="M48" t="s">
        <v>98</v>
      </c>
      <c r="N48" t="s">
        <v>38</v>
      </c>
      <c r="O48">
        <v>38986</v>
      </c>
      <c r="P48" s="6"/>
      <c r="AD48" s="6"/>
      <c r="AE48" s="6"/>
      <c r="AF48" s="6"/>
      <c r="AG48" s="6"/>
    </row>
    <row r="49" spans="1:33" x14ac:dyDescent="0.3">
      <c r="A49" t="s">
        <v>33</v>
      </c>
      <c r="B49">
        <v>2</v>
      </c>
      <c r="C49" t="s">
        <v>34</v>
      </c>
      <c r="D49" t="s">
        <v>69</v>
      </c>
      <c r="E49" t="s">
        <v>41</v>
      </c>
      <c r="G49">
        <v>298101</v>
      </c>
      <c r="H49" s="6"/>
      <c r="I49" t="s">
        <v>33</v>
      </c>
      <c r="J49">
        <v>3</v>
      </c>
      <c r="K49" t="s">
        <v>60</v>
      </c>
      <c r="L49" t="s">
        <v>110</v>
      </c>
      <c r="M49" t="s">
        <v>37</v>
      </c>
      <c r="N49" t="s">
        <v>38</v>
      </c>
      <c r="O49">
        <v>23600</v>
      </c>
      <c r="P49" s="6"/>
      <c r="AD49" s="6"/>
      <c r="AE49" s="6"/>
      <c r="AF49" s="6"/>
      <c r="AG49" s="6"/>
    </row>
    <row r="50" spans="1:33" x14ac:dyDescent="0.3">
      <c r="A50" t="s">
        <v>33</v>
      </c>
      <c r="B50">
        <v>2</v>
      </c>
      <c r="C50" t="s">
        <v>34</v>
      </c>
      <c r="D50" t="s">
        <v>69</v>
      </c>
      <c r="E50" t="s">
        <v>59</v>
      </c>
      <c r="G50">
        <v>341374</v>
      </c>
      <c r="H50" s="6"/>
      <c r="I50" t="s">
        <v>33</v>
      </c>
      <c r="J50">
        <v>3</v>
      </c>
      <c r="K50" t="s">
        <v>62</v>
      </c>
      <c r="L50" t="s">
        <v>111</v>
      </c>
      <c r="M50" t="s">
        <v>37</v>
      </c>
      <c r="N50" t="s">
        <v>38</v>
      </c>
      <c r="O50">
        <v>5000</v>
      </c>
      <c r="P50" s="6"/>
      <c r="AD50" s="6"/>
      <c r="AE50" s="6"/>
      <c r="AF50" s="6"/>
      <c r="AG50" s="6"/>
    </row>
    <row r="51" spans="1:33" x14ac:dyDescent="0.3">
      <c r="A51" t="s">
        <v>33</v>
      </c>
      <c r="B51">
        <v>2</v>
      </c>
      <c r="C51" t="s">
        <v>34</v>
      </c>
      <c r="D51" t="s">
        <v>69</v>
      </c>
      <c r="E51" t="s">
        <v>112</v>
      </c>
      <c r="G51">
        <v>0</v>
      </c>
      <c r="H51" s="6"/>
      <c r="I51" t="s">
        <v>33</v>
      </c>
      <c r="J51">
        <v>3</v>
      </c>
      <c r="K51" t="s">
        <v>64</v>
      </c>
      <c r="L51" t="s">
        <v>113</v>
      </c>
      <c r="M51" t="s">
        <v>37</v>
      </c>
      <c r="N51" t="s">
        <v>38</v>
      </c>
      <c r="O51">
        <v>15000</v>
      </c>
      <c r="P51" s="6"/>
      <c r="AD51" s="6"/>
      <c r="AE51" s="6"/>
      <c r="AF51" s="6"/>
      <c r="AG51" s="6"/>
    </row>
    <row r="52" spans="1:33" x14ac:dyDescent="0.3">
      <c r="A52" t="s">
        <v>33</v>
      </c>
      <c r="B52">
        <v>2</v>
      </c>
      <c r="C52" t="s">
        <v>42</v>
      </c>
      <c r="D52" t="s">
        <v>70</v>
      </c>
      <c r="E52" t="s">
        <v>41</v>
      </c>
      <c r="G52">
        <v>876415</v>
      </c>
      <c r="H52" s="6"/>
      <c r="I52" t="s">
        <v>33</v>
      </c>
      <c r="J52">
        <v>3</v>
      </c>
      <c r="K52" t="s">
        <v>66</v>
      </c>
      <c r="L52" t="s">
        <v>114</v>
      </c>
      <c r="M52" t="s">
        <v>37</v>
      </c>
      <c r="N52" t="s">
        <v>38</v>
      </c>
      <c r="O52">
        <v>40000</v>
      </c>
      <c r="P52" s="6"/>
      <c r="AD52" s="6"/>
      <c r="AE52" s="6"/>
      <c r="AF52" s="6"/>
      <c r="AG52" s="6"/>
    </row>
    <row r="53" spans="1:33" x14ac:dyDescent="0.3">
      <c r="A53" t="s">
        <v>33</v>
      </c>
      <c r="B53">
        <v>2</v>
      </c>
      <c r="C53" t="s">
        <v>42</v>
      </c>
      <c r="D53" t="s">
        <v>70</v>
      </c>
      <c r="E53" t="s">
        <v>115</v>
      </c>
      <c r="G53">
        <v>0</v>
      </c>
      <c r="H53" s="6"/>
      <c r="I53" t="s">
        <v>33</v>
      </c>
      <c r="J53">
        <v>4</v>
      </c>
      <c r="K53" t="s">
        <v>34</v>
      </c>
      <c r="L53" t="s">
        <v>116</v>
      </c>
      <c r="M53" t="s">
        <v>37</v>
      </c>
      <c r="N53" t="s">
        <v>38</v>
      </c>
      <c r="O53">
        <v>22180</v>
      </c>
      <c r="P53" s="6"/>
    </row>
    <row r="54" spans="1:33" x14ac:dyDescent="0.3">
      <c r="A54" t="s">
        <v>33</v>
      </c>
      <c r="B54">
        <v>2</v>
      </c>
      <c r="C54" t="s">
        <v>47</v>
      </c>
      <c r="D54" t="s">
        <v>71</v>
      </c>
      <c r="E54" t="s">
        <v>36</v>
      </c>
      <c r="G54">
        <v>254000</v>
      </c>
      <c r="H54" s="6"/>
      <c r="I54" t="s">
        <v>33</v>
      </c>
      <c r="J54">
        <v>4</v>
      </c>
      <c r="K54" t="s">
        <v>42</v>
      </c>
      <c r="L54" t="s">
        <v>117</v>
      </c>
      <c r="M54" t="s">
        <v>37</v>
      </c>
      <c r="N54" t="s">
        <v>38</v>
      </c>
      <c r="O54">
        <v>19700</v>
      </c>
      <c r="P54" s="6"/>
    </row>
    <row r="55" spans="1:33" x14ac:dyDescent="0.3">
      <c r="A55" t="s">
        <v>33</v>
      </c>
      <c r="B55">
        <v>2</v>
      </c>
      <c r="C55" t="s">
        <v>47</v>
      </c>
      <c r="D55" t="s">
        <v>71</v>
      </c>
      <c r="E55" t="s">
        <v>41</v>
      </c>
      <c r="G55">
        <v>127500</v>
      </c>
      <c r="H55" s="6"/>
      <c r="I55" t="s">
        <v>33</v>
      </c>
      <c r="J55">
        <v>4</v>
      </c>
      <c r="K55" t="s">
        <v>47</v>
      </c>
      <c r="L55" t="s">
        <v>118</v>
      </c>
      <c r="M55" t="s">
        <v>37</v>
      </c>
      <c r="N55" t="s">
        <v>38</v>
      </c>
      <c r="O55">
        <v>0</v>
      </c>
      <c r="P55" s="6"/>
    </row>
    <row r="56" spans="1:33" x14ac:dyDescent="0.3">
      <c r="A56" t="s">
        <v>33</v>
      </c>
      <c r="B56">
        <v>2</v>
      </c>
      <c r="C56" t="s">
        <v>49</v>
      </c>
      <c r="D56" t="s">
        <v>73</v>
      </c>
      <c r="E56" t="s">
        <v>41</v>
      </c>
      <c r="G56">
        <v>14000</v>
      </c>
      <c r="H56" s="6"/>
      <c r="I56" t="s">
        <v>33</v>
      </c>
      <c r="J56">
        <v>4</v>
      </c>
      <c r="K56" t="s">
        <v>49</v>
      </c>
      <c r="L56" t="s">
        <v>119</v>
      </c>
      <c r="M56" t="s">
        <v>37</v>
      </c>
      <c r="N56" t="s">
        <v>38</v>
      </c>
      <c r="O56">
        <v>11487</v>
      </c>
      <c r="P56" s="6"/>
    </row>
    <row r="57" spans="1:33" x14ac:dyDescent="0.3">
      <c r="A57" t="s">
        <v>33</v>
      </c>
      <c r="B57">
        <v>2</v>
      </c>
      <c r="C57" t="s">
        <v>49</v>
      </c>
      <c r="D57" t="s">
        <v>73</v>
      </c>
      <c r="E57" t="s">
        <v>59</v>
      </c>
      <c r="G57">
        <v>700</v>
      </c>
      <c r="H57" s="6"/>
      <c r="I57" t="s">
        <v>33</v>
      </c>
      <c r="J57">
        <v>4</v>
      </c>
      <c r="K57" t="s">
        <v>51</v>
      </c>
      <c r="L57" t="s">
        <v>120</v>
      </c>
      <c r="M57" t="s">
        <v>37</v>
      </c>
      <c r="N57" t="s">
        <v>38</v>
      </c>
      <c r="O57">
        <v>38901</v>
      </c>
      <c r="P57" s="6"/>
    </row>
    <row r="58" spans="1:33" x14ac:dyDescent="0.3">
      <c r="A58" t="s">
        <v>33</v>
      </c>
      <c r="B58">
        <v>2</v>
      </c>
      <c r="C58" t="s">
        <v>51</v>
      </c>
      <c r="D58" t="s">
        <v>74</v>
      </c>
      <c r="E58" t="s">
        <v>36</v>
      </c>
      <c r="G58">
        <v>10000</v>
      </c>
      <c r="H58" s="6"/>
      <c r="I58" t="s">
        <v>33</v>
      </c>
      <c r="J58">
        <v>4</v>
      </c>
      <c r="K58" t="s">
        <v>53</v>
      </c>
      <c r="L58" t="s">
        <v>121</v>
      </c>
      <c r="M58" t="s">
        <v>37</v>
      </c>
      <c r="N58" t="s">
        <v>38</v>
      </c>
      <c r="O58">
        <v>33058</v>
      </c>
      <c r="P58" s="6"/>
    </row>
    <row r="59" spans="1:33" x14ac:dyDescent="0.3">
      <c r="A59" t="s">
        <v>33</v>
      </c>
      <c r="B59">
        <v>2</v>
      </c>
      <c r="C59" t="s">
        <v>51</v>
      </c>
      <c r="D59" t="s">
        <v>74</v>
      </c>
      <c r="E59" t="s">
        <v>41</v>
      </c>
      <c r="G59">
        <v>11286</v>
      </c>
      <c r="H59" s="6"/>
      <c r="I59" t="s">
        <v>33</v>
      </c>
      <c r="J59">
        <v>4</v>
      </c>
      <c r="K59" t="s">
        <v>55</v>
      </c>
      <c r="L59" t="s">
        <v>122</v>
      </c>
      <c r="M59" t="s">
        <v>37</v>
      </c>
      <c r="N59" t="s">
        <v>38</v>
      </c>
      <c r="O59">
        <v>12676</v>
      </c>
      <c r="P59" s="6"/>
    </row>
    <row r="60" spans="1:33" x14ac:dyDescent="0.3">
      <c r="A60" t="s">
        <v>33</v>
      </c>
      <c r="B60">
        <v>2</v>
      </c>
      <c r="C60" t="s">
        <v>51</v>
      </c>
      <c r="D60" t="s">
        <v>74</v>
      </c>
      <c r="E60" t="s">
        <v>46</v>
      </c>
      <c r="G60">
        <v>14865</v>
      </c>
      <c r="H60" s="6"/>
      <c r="I60" t="s">
        <v>33</v>
      </c>
      <c r="J60">
        <v>4</v>
      </c>
      <c r="K60" t="s">
        <v>57</v>
      </c>
      <c r="L60" t="s">
        <v>123</v>
      </c>
      <c r="M60" t="s">
        <v>37</v>
      </c>
      <c r="N60" t="s">
        <v>38</v>
      </c>
      <c r="O60">
        <v>4700</v>
      </c>
      <c r="P60" s="6"/>
    </row>
    <row r="61" spans="1:33" x14ac:dyDescent="0.3">
      <c r="A61" t="s">
        <v>33</v>
      </c>
      <c r="B61">
        <v>2</v>
      </c>
      <c r="C61" t="s">
        <v>51</v>
      </c>
      <c r="D61" t="s">
        <v>74</v>
      </c>
      <c r="E61" t="s">
        <v>72</v>
      </c>
      <c r="G61">
        <v>10000</v>
      </c>
      <c r="H61" s="6"/>
      <c r="I61" t="s">
        <v>33</v>
      </c>
      <c r="J61">
        <v>4</v>
      </c>
      <c r="K61" t="s">
        <v>60</v>
      </c>
      <c r="L61" t="s">
        <v>124</v>
      </c>
      <c r="M61" t="s">
        <v>37</v>
      </c>
      <c r="N61" t="s">
        <v>38</v>
      </c>
      <c r="O61">
        <v>20162</v>
      </c>
      <c r="P61" s="6"/>
    </row>
    <row r="62" spans="1:33" x14ac:dyDescent="0.3">
      <c r="A62" t="s">
        <v>33</v>
      </c>
      <c r="B62">
        <v>2</v>
      </c>
      <c r="C62" t="s">
        <v>53</v>
      </c>
      <c r="D62" t="s">
        <v>75</v>
      </c>
      <c r="E62" t="s">
        <v>41</v>
      </c>
      <c r="G62">
        <v>35900</v>
      </c>
      <c r="H62" s="6"/>
      <c r="I62" t="s">
        <v>33</v>
      </c>
      <c r="J62">
        <v>4</v>
      </c>
      <c r="K62" t="s">
        <v>62</v>
      </c>
      <c r="L62" t="s">
        <v>125</v>
      </c>
      <c r="M62" t="s">
        <v>37</v>
      </c>
      <c r="N62" t="s">
        <v>38</v>
      </c>
      <c r="O62">
        <v>3000</v>
      </c>
      <c r="P62" s="6"/>
    </row>
    <row r="63" spans="1:33" x14ac:dyDescent="0.3">
      <c r="A63" t="s">
        <v>33</v>
      </c>
      <c r="B63">
        <v>2</v>
      </c>
      <c r="C63" t="s">
        <v>53</v>
      </c>
      <c r="D63" t="s">
        <v>75</v>
      </c>
      <c r="E63" t="s">
        <v>59</v>
      </c>
      <c r="G63">
        <v>54550</v>
      </c>
      <c r="H63" s="6"/>
      <c r="I63" t="s">
        <v>33</v>
      </c>
      <c r="J63">
        <v>4</v>
      </c>
      <c r="K63" t="s">
        <v>64</v>
      </c>
      <c r="L63" t="s">
        <v>126</v>
      </c>
      <c r="M63" t="s">
        <v>37</v>
      </c>
      <c r="N63" t="s">
        <v>38</v>
      </c>
      <c r="O63">
        <v>9197</v>
      </c>
      <c r="P63" s="6"/>
    </row>
    <row r="64" spans="1:33" x14ac:dyDescent="0.3">
      <c r="A64" t="s">
        <v>33</v>
      </c>
      <c r="B64">
        <v>2</v>
      </c>
      <c r="C64" t="s">
        <v>55</v>
      </c>
      <c r="D64" t="s">
        <v>76</v>
      </c>
      <c r="E64" t="s">
        <v>36</v>
      </c>
      <c r="G64">
        <v>5000</v>
      </c>
      <c r="H64" s="6"/>
      <c r="I64" t="s">
        <v>33</v>
      </c>
      <c r="J64">
        <v>5</v>
      </c>
      <c r="K64" t="s">
        <v>34</v>
      </c>
      <c r="L64" t="s">
        <v>127</v>
      </c>
      <c r="M64" t="s">
        <v>37</v>
      </c>
      <c r="N64" t="s">
        <v>38</v>
      </c>
      <c r="O64">
        <v>40000</v>
      </c>
      <c r="P64" s="6"/>
    </row>
    <row r="65" spans="1:16" x14ac:dyDescent="0.3">
      <c r="A65" t="s">
        <v>33</v>
      </c>
      <c r="B65">
        <v>2</v>
      </c>
      <c r="C65" t="s">
        <v>55</v>
      </c>
      <c r="D65" t="s">
        <v>76</v>
      </c>
      <c r="E65" t="s">
        <v>41</v>
      </c>
      <c r="G65">
        <v>40000</v>
      </c>
      <c r="H65" s="6"/>
      <c r="I65" t="s">
        <v>33</v>
      </c>
      <c r="J65">
        <v>5</v>
      </c>
      <c r="K65" t="s">
        <v>42</v>
      </c>
      <c r="L65" t="s">
        <v>128</v>
      </c>
      <c r="M65" t="s">
        <v>37</v>
      </c>
      <c r="N65" t="s">
        <v>38</v>
      </c>
      <c r="O65">
        <v>40500</v>
      </c>
      <c r="P65" s="6"/>
    </row>
    <row r="66" spans="1:16" x14ac:dyDescent="0.3">
      <c r="A66" t="s">
        <v>33</v>
      </c>
      <c r="B66">
        <v>2</v>
      </c>
      <c r="C66" t="s">
        <v>57</v>
      </c>
      <c r="D66" t="s">
        <v>77</v>
      </c>
      <c r="E66" t="s">
        <v>36</v>
      </c>
      <c r="G66">
        <v>0</v>
      </c>
      <c r="H66" s="6"/>
      <c r="I66" t="s">
        <v>33</v>
      </c>
      <c r="J66">
        <v>5</v>
      </c>
      <c r="K66" t="s">
        <v>47</v>
      </c>
      <c r="L66" t="s">
        <v>129</v>
      </c>
      <c r="M66" t="s">
        <v>37</v>
      </c>
      <c r="N66" t="s">
        <v>38</v>
      </c>
      <c r="O66">
        <v>160000</v>
      </c>
      <c r="P66" s="6"/>
    </row>
    <row r="67" spans="1:16" x14ac:dyDescent="0.3">
      <c r="A67" t="s">
        <v>33</v>
      </c>
      <c r="B67">
        <v>2</v>
      </c>
      <c r="C67" t="s">
        <v>57</v>
      </c>
      <c r="D67" t="s">
        <v>77</v>
      </c>
      <c r="E67" t="s">
        <v>41</v>
      </c>
      <c r="G67">
        <v>54698</v>
      </c>
      <c r="H67" s="6"/>
      <c r="I67" t="s">
        <v>33</v>
      </c>
      <c r="J67">
        <v>5</v>
      </c>
      <c r="K67" t="s">
        <v>49</v>
      </c>
      <c r="L67" t="s">
        <v>130</v>
      </c>
      <c r="M67" t="s">
        <v>37</v>
      </c>
      <c r="N67" t="s">
        <v>38</v>
      </c>
      <c r="O67">
        <v>6500</v>
      </c>
      <c r="P67" s="6"/>
    </row>
    <row r="68" spans="1:16" x14ac:dyDescent="0.3">
      <c r="A68" t="s">
        <v>33</v>
      </c>
      <c r="B68">
        <v>2</v>
      </c>
      <c r="C68" t="s">
        <v>57</v>
      </c>
      <c r="D68" t="s">
        <v>77</v>
      </c>
      <c r="E68" t="s">
        <v>59</v>
      </c>
      <c r="G68">
        <v>23000</v>
      </c>
      <c r="H68" s="6"/>
      <c r="I68" t="s">
        <v>33</v>
      </c>
      <c r="J68">
        <v>6</v>
      </c>
      <c r="K68" t="s">
        <v>34</v>
      </c>
      <c r="L68" t="s">
        <v>131</v>
      </c>
      <c r="M68" t="s">
        <v>37</v>
      </c>
      <c r="N68" t="s">
        <v>38</v>
      </c>
      <c r="O68">
        <v>165920</v>
      </c>
      <c r="P68" s="6"/>
    </row>
    <row r="69" spans="1:16" x14ac:dyDescent="0.3">
      <c r="A69" t="s">
        <v>33</v>
      </c>
      <c r="B69">
        <v>2</v>
      </c>
      <c r="C69" t="s">
        <v>60</v>
      </c>
      <c r="D69" t="s">
        <v>79</v>
      </c>
      <c r="E69" t="s">
        <v>36</v>
      </c>
      <c r="G69">
        <v>2500</v>
      </c>
      <c r="H69" s="6"/>
      <c r="I69" t="s">
        <v>33</v>
      </c>
      <c r="J69">
        <v>6</v>
      </c>
      <c r="K69" t="s">
        <v>42</v>
      </c>
      <c r="L69" t="s">
        <v>132</v>
      </c>
      <c r="M69" t="s">
        <v>37</v>
      </c>
      <c r="N69" t="s">
        <v>38</v>
      </c>
      <c r="O69">
        <v>0</v>
      </c>
      <c r="P69" s="6"/>
    </row>
    <row r="70" spans="1:16" x14ac:dyDescent="0.3">
      <c r="A70" t="s">
        <v>33</v>
      </c>
      <c r="B70">
        <v>2</v>
      </c>
      <c r="C70" t="s">
        <v>60</v>
      </c>
      <c r="D70" t="s">
        <v>79</v>
      </c>
      <c r="E70" t="s">
        <v>41</v>
      </c>
      <c r="G70">
        <v>25792</v>
      </c>
      <c r="H70" s="6"/>
      <c r="I70" t="s">
        <v>33</v>
      </c>
      <c r="J70">
        <v>6</v>
      </c>
      <c r="K70" t="s">
        <v>49</v>
      </c>
      <c r="L70" t="s">
        <v>133</v>
      </c>
      <c r="M70" t="s">
        <v>37</v>
      </c>
      <c r="N70" t="s">
        <v>38</v>
      </c>
      <c r="O70">
        <v>2500</v>
      </c>
      <c r="P70" s="6"/>
    </row>
    <row r="71" spans="1:16" x14ac:dyDescent="0.3">
      <c r="A71" t="s">
        <v>33</v>
      </c>
      <c r="B71">
        <v>2</v>
      </c>
      <c r="C71" t="s">
        <v>60</v>
      </c>
      <c r="D71" t="s">
        <v>79</v>
      </c>
      <c r="E71" t="s">
        <v>46</v>
      </c>
      <c r="G71">
        <v>149000</v>
      </c>
      <c r="H71" s="6"/>
      <c r="I71" t="s">
        <v>33</v>
      </c>
      <c r="J71">
        <v>6</v>
      </c>
      <c r="K71" t="s">
        <v>51</v>
      </c>
      <c r="L71" t="s">
        <v>134</v>
      </c>
      <c r="M71" t="s">
        <v>37</v>
      </c>
      <c r="N71" t="s">
        <v>38</v>
      </c>
      <c r="O71">
        <v>12000</v>
      </c>
      <c r="P71" s="6"/>
    </row>
    <row r="72" spans="1:16" x14ac:dyDescent="0.3">
      <c r="A72" t="s">
        <v>33</v>
      </c>
      <c r="B72">
        <v>2</v>
      </c>
      <c r="C72" t="s">
        <v>60</v>
      </c>
      <c r="D72" t="s">
        <v>79</v>
      </c>
      <c r="E72" t="s">
        <v>72</v>
      </c>
      <c r="G72">
        <v>30000</v>
      </c>
      <c r="H72" s="6"/>
      <c r="I72" t="s">
        <v>33</v>
      </c>
      <c r="J72">
        <v>6</v>
      </c>
      <c r="K72" t="s">
        <v>53</v>
      </c>
      <c r="L72" t="s">
        <v>135</v>
      </c>
      <c r="M72" t="s">
        <v>37</v>
      </c>
      <c r="N72" t="s">
        <v>38</v>
      </c>
      <c r="O72">
        <v>5000</v>
      </c>
      <c r="P72" s="6"/>
    </row>
    <row r="73" spans="1:16" x14ac:dyDescent="0.3">
      <c r="A73" t="s">
        <v>33</v>
      </c>
      <c r="B73">
        <v>2</v>
      </c>
      <c r="C73" t="s">
        <v>62</v>
      </c>
      <c r="D73" t="s">
        <v>80</v>
      </c>
      <c r="E73" t="s">
        <v>36</v>
      </c>
      <c r="G73">
        <v>9679</v>
      </c>
      <c r="H73" s="6"/>
      <c r="I73" t="s">
        <v>33</v>
      </c>
      <c r="J73">
        <v>6</v>
      </c>
      <c r="K73" t="s">
        <v>55</v>
      </c>
      <c r="L73" t="s">
        <v>136</v>
      </c>
      <c r="M73" t="s">
        <v>37</v>
      </c>
      <c r="N73" t="s">
        <v>38</v>
      </c>
      <c r="O73">
        <v>3066</v>
      </c>
      <c r="P73" s="6"/>
    </row>
    <row r="74" spans="1:16" x14ac:dyDescent="0.3">
      <c r="A74" t="s">
        <v>33</v>
      </c>
      <c r="B74">
        <v>2</v>
      </c>
      <c r="C74" t="s">
        <v>62</v>
      </c>
      <c r="D74" t="s">
        <v>80</v>
      </c>
      <c r="E74" t="s">
        <v>41</v>
      </c>
      <c r="G74">
        <v>56655</v>
      </c>
      <c r="H74" s="6"/>
      <c r="I74" t="s">
        <v>33</v>
      </c>
      <c r="J74">
        <v>6</v>
      </c>
      <c r="K74" t="s">
        <v>60</v>
      </c>
      <c r="L74" t="s">
        <v>137</v>
      </c>
      <c r="M74" t="s">
        <v>37</v>
      </c>
      <c r="N74" t="s">
        <v>38</v>
      </c>
      <c r="O74">
        <v>23000</v>
      </c>
      <c r="P74" s="6"/>
    </row>
    <row r="75" spans="1:16" x14ac:dyDescent="0.3">
      <c r="A75" t="s">
        <v>33</v>
      </c>
      <c r="B75">
        <v>2</v>
      </c>
      <c r="C75" t="s">
        <v>64</v>
      </c>
      <c r="D75" t="s">
        <v>81</v>
      </c>
      <c r="E75" t="s">
        <v>36</v>
      </c>
      <c r="G75">
        <v>1500</v>
      </c>
      <c r="H75" s="6"/>
      <c r="I75" t="s">
        <v>33</v>
      </c>
      <c r="J75">
        <v>6</v>
      </c>
      <c r="K75" t="s">
        <v>64</v>
      </c>
      <c r="L75" t="s">
        <v>138</v>
      </c>
      <c r="M75" t="s">
        <v>37</v>
      </c>
      <c r="N75" t="s">
        <v>38</v>
      </c>
      <c r="O75">
        <v>2300</v>
      </c>
      <c r="P75" s="6"/>
    </row>
    <row r="76" spans="1:16" x14ac:dyDescent="0.3">
      <c r="A76" t="s">
        <v>33</v>
      </c>
      <c r="B76">
        <v>2</v>
      </c>
      <c r="C76" t="s">
        <v>64</v>
      </c>
      <c r="D76" t="s">
        <v>81</v>
      </c>
      <c r="E76" t="s">
        <v>41</v>
      </c>
      <c r="G76">
        <v>52730</v>
      </c>
      <c r="H76" s="6"/>
      <c r="I76" t="s">
        <v>33</v>
      </c>
      <c r="J76">
        <v>6</v>
      </c>
      <c r="K76" t="s">
        <v>66</v>
      </c>
      <c r="L76" t="s">
        <v>139</v>
      </c>
      <c r="M76" t="s">
        <v>37</v>
      </c>
      <c r="N76" t="s">
        <v>38</v>
      </c>
      <c r="O76">
        <v>140000</v>
      </c>
      <c r="P76" s="6"/>
    </row>
    <row r="77" spans="1:16" x14ac:dyDescent="0.3">
      <c r="A77" t="s">
        <v>33</v>
      </c>
      <c r="B77">
        <v>2</v>
      </c>
      <c r="C77" t="s">
        <v>64</v>
      </c>
      <c r="D77" t="s">
        <v>81</v>
      </c>
      <c r="E77" t="s">
        <v>59</v>
      </c>
      <c r="G77">
        <v>52500</v>
      </c>
      <c r="H77" s="6"/>
      <c r="I77" t="s">
        <v>33</v>
      </c>
      <c r="J77">
        <v>7</v>
      </c>
      <c r="K77" t="s">
        <v>34</v>
      </c>
      <c r="L77" t="s">
        <v>140</v>
      </c>
      <c r="M77" t="s">
        <v>37</v>
      </c>
      <c r="N77" t="s">
        <v>38</v>
      </c>
      <c r="O77">
        <v>24000</v>
      </c>
      <c r="P77" s="6"/>
    </row>
    <row r="78" spans="1:16" x14ac:dyDescent="0.3">
      <c r="A78" t="s">
        <v>33</v>
      </c>
      <c r="B78">
        <v>2</v>
      </c>
      <c r="C78" t="s">
        <v>66</v>
      </c>
      <c r="D78" t="s">
        <v>82</v>
      </c>
      <c r="E78" t="s">
        <v>36</v>
      </c>
      <c r="G78">
        <v>0</v>
      </c>
      <c r="H78" s="6"/>
      <c r="I78" t="s">
        <v>33</v>
      </c>
      <c r="J78">
        <v>7</v>
      </c>
      <c r="K78" t="s">
        <v>42</v>
      </c>
      <c r="L78" t="s">
        <v>141</v>
      </c>
      <c r="M78" t="s">
        <v>37</v>
      </c>
      <c r="N78" t="s">
        <v>38</v>
      </c>
      <c r="O78">
        <v>25103</v>
      </c>
      <c r="P78" s="6"/>
    </row>
    <row r="79" spans="1:16" x14ac:dyDescent="0.3">
      <c r="A79" t="s">
        <v>33</v>
      </c>
      <c r="B79">
        <v>2</v>
      </c>
      <c r="C79" t="s">
        <v>66</v>
      </c>
      <c r="D79" t="s">
        <v>82</v>
      </c>
      <c r="E79" t="s">
        <v>41</v>
      </c>
      <c r="G79">
        <v>53300</v>
      </c>
      <c r="H79" s="6"/>
      <c r="I79" t="s">
        <v>33</v>
      </c>
      <c r="J79">
        <v>7</v>
      </c>
      <c r="K79" t="s">
        <v>47</v>
      </c>
      <c r="L79" t="s">
        <v>142</v>
      </c>
      <c r="M79" t="s">
        <v>37</v>
      </c>
      <c r="N79" t="s">
        <v>38</v>
      </c>
      <c r="O79">
        <v>15000</v>
      </c>
      <c r="P79" s="6"/>
    </row>
    <row r="80" spans="1:16" x14ac:dyDescent="0.3">
      <c r="A80" t="s">
        <v>33</v>
      </c>
      <c r="B80">
        <v>2</v>
      </c>
      <c r="C80" t="s">
        <v>84</v>
      </c>
      <c r="D80" t="s">
        <v>85</v>
      </c>
      <c r="E80" t="s">
        <v>36</v>
      </c>
      <c r="G80">
        <v>4000</v>
      </c>
      <c r="H80" s="6"/>
      <c r="I80" t="s">
        <v>33</v>
      </c>
      <c r="J80">
        <v>7</v>
      </c>
      <c r="K80" t="s">
        <v>49</v>
      </c>
      <c r="L80" t="s">
        <v>143</v>
      </c>
      <c r="M80" t="s">
        <v>37</v>
      </c>
      <c r="N80" t="s">
        <v>38</v>
      </c>
      <c r="O80">
        <v>31500</v>
      </c>
      <c r="P80" s="6"/>
    </row>
    <row r="81" spans="1:16" x14ac:dyDescent="0.3">
      <c r="A81" t="s">
        <v>33</v>
      </c>
      <c r="B81">
        <v>2</v>
      </c>
      <c r="C81" t="s">
        <v>84</v>
      </c>
      <c r="D81" t="s">
        <v>85</v>
      </c>
      <c r="E81" t="s">
        <v>41</v>
      </c>
      <c r="G81">
        <v>57375</v>
      </c>
      <c r="H81" s="6"/>
      <c r="I81" t="s">
        <v>33</v>
      </c>
      <c r="J81">
        <v>8</v>
      </c>
      <c r="K81" t="s">
        <v>34</v>
      </c>
      <c r="L81" t="s">
        <v>144</v>
      </c>
      <c r="M81" t="s">
        <v>37</v>
      </c>
      <c r="N81" t="s">
        <v>38</v>
      </c>
      <c r="O81">
        <v>8000</v>
      </c>
      <c r="P81" s="6"/>
    </row>
    <row r="82" spans="1:16" x14ac:dyDescent="0.3">
      <c r="A82" t="s">
        <v>33</v>
      </c>
      <c r="B82">
        <v>2</v>
      </c>
      <c r="C82" t="s">
        <v>84</v>
      </c>
      <c r="D82" t="s">
        <v>85</v>
      </c>
      <c r="E82" t="s">
        <v>46</v>
      </c>
      <c r="G82">
        <v>24000</v>
      </c>
      <c r="H82" s="6"/>
      <c r="I82" t="s">
        <v>33</v>
      </c>
      <c r="J82">
        <v>8</v>
      </c>
      <c r="K82" t="s">
        <v>42</v>
      </c>
      <c r="L82" t="s">
        <v>145</v>
      </c>
      <c r="M82" t="s">
        <v>37</v>
      </c>
      <c r="N82" t="s">
        <v>38</v>
      </c>
      <c r="O82">
        <v>16500</v>
      </c>
      <c r="P82" s="6"/>
    </row>
    <row r="83" spans="1:16" x14ac:dyDescent="0.3">
      <c r="A83" t="s">
        <v>33</v>
      </c>
      <c r="B83">
        <v>2</v>
      </c>
      <c r="C83" t="s">
        <v>84</v>
      </c>
      <c r="D83" t="s">
        <v>85</v>
      </c>
      <c r="E83" t="s">
        <v>72</v>
      </c>
      <c r="G83">
        <v>50000</v>
      </c>
      <c r="H83" s="6"/>
      <c r="I83" t="s">
        <v>33</v>
      </c>
      <c r="J83">
        <v>8</v>
      </c>
      <c r="K83" t="s">
        <v>47</v>
      </c>
      <c r="L83" t="s">
        <v>146</v>
      </c>
      <c r="M83" t="s">
        <v>37</v>
      </c>
      <c r="N83" t="s">
        <v>38</v>
      </c>
      <c r="O83">
        <v>5400</v>
      </c>
      <c r="P83" s="6"/>
    </row>
    <row r="84" spans="1:16" x14ac:dyDescent="0.3">
      <c r="A84" t="s">
        <v>33</v>
      </c>
      <c r="B84">
        <v>2</v>
      </c>
      <c r="C84" t="s">
        <v>84</v>
      </c>
      <c r="D84" t="s">
        <v>85</v>
      </c>
      <c r="E84" t="s">
        <v>59</v>
      </c>
      <c r="G84">
        <v>1500</v>
      </c>
      <c r="H84" s="6"/>
      <c r="I84" t="s">
        <v>33</v>
      </c>
      <c r="J84">
        <v>8</v>
      </c>
      <c r="K84" t="s">
        <v>49</v>
      </c>
      <c r="L84" t="s">
        <v>147</v>
      </c>
      <c r="M84" t="s">
        <v>37</v>
      </c>
      <c r="N84" t="s">
        <v>38</v>
      </c>
      <c r="O84">
        <v>12800</v>
      </c>
      <c r="P84" s="6"/>
    </row>
    <row r="85" spans="1:16" x14ac:dyDescent="0.3">
      <c r="A85" t="s">
        <v>33</v>
      </c>
      <c r="B85">
        <v>2</v>
      </c>
      <c r="C85" t="s">
        <v>86</v>
      </c>
      <c r="D85" t="s">
        <v>87</v>
      </c>
      <c r="E85" t="s">
        <v>36</v>
      </c>
      <c r="G85">
        <v>125000</v>
      </c>
      <c r="H85" s="6"/>
      <c r="I85" t="s">
        <v>33</v>
      </c>
      <c r="J85">
        <v>8</v>
      </c>
      <c r="K85" t="s">
        <v>51</v>
      </c>
      <c r="L85" t="s">
        <v>148</v>
      </c>
      <c r="M85" t="s">
        <v>37</v>
      </c>
      <c r="N85" t="s">
        <v>38</v>
      </c>
      <c r="O85">
        <v>80854</v>
      </c>
      <c r="P85" s="6"/>
    </row>
    <row r="86" spans="1:16" x14ac:dyDescent="0.3">
      <c r="A86" t="s">
        <v>33</v>
      </c>
      <c r="B86">
        <v>2</v>
      </c>
      <c r="C86" t="s">
        <v>86</v>
      </c>
      <c r="D86" t="s">
        <v>87</v>
      </c>
      <c r="E86" t="s">
        <v>41</v>
      </c>
      <c r="G86">
        <v>123012</v>
      </c>
      <c r="H86" s="6"/>
      <c r="I86" t="s">
        <v>33</v>
      </c>
      <c r="J86">
        <v>8</v>
      </c>
      <c r="K86" t="s">
        <v>53</v>
      </c>
      <c r="L86" t="s">
        <v>149</v>
      </c>
      <c r="M86" t="s">
        <v>37</v>
      </c>
      <c r="N86" t="s">
        <v>38</v>
      </c>
      <c r="O86">
        <v>10000</v>
      </c>
      <c r="P86" s="6"/>
    </row>
    <row r="87" spans="1:16" x14ac:dyDescent="0.3">
      <c r="A87" t="s">
        <v>33</v>
      </c>
      <c r="B87">
        <v>2</v>
      </c>
      <c r="C87" t="s">
        <v>88</v>
      </c>
      <c r="D87" t="s">
        <v>89</v>
      </c>
      <c r="E87" t="s">
        <v>36</v>
      </c>
      <c r="G87">
        <v>2890</v>
      </c>
      <c r="H87" s="6"/>
      <c r="I87" t="s">
        <v>33</v>
      </c>
      <c r="J87">
        <v>8</v>
      </c>
      <c r="K87" t="s">
        <v>55</v>
      </c>
      <c r="L87" t="s">
        <v>150</v>
      </c>
      <c r="M87" t="s">
        <v>37</v>
      </c>
      <c r="N87" t="s">
        <v>38</v>
      </c>
      <c r="O87">
        <v>7500</v>
      </c>
      <c r="P87" s="6"/>
    </row>
    <row r="88" spans="1:16" x14ac:dyDescent="0.3">
      <c r="A88" t="s">
        <v>33</v>
      </c>
      <c r="B88">
        <v>2</v>
      </c>
      <c r="C88" t="s">
        <v>88</v>
      </c>
      <c r="D88" t="s">
        <v>89</v>
      </c>
      <c r="E88" t="s">
        <v>41</v>
      </c>
      <c r="G88">
        <v>47900</v>
      </c>
      <c r="H88" s="6"/>
      <c r="I88" t="s">
        <v>33</v>
      </c>
      <c r="J88">
        <v>8</v>
      </c>
      <c r="K88" t="s">
        <v>57</v>
      </c>
      <c r="L88" t="s">
        <v>151</v>
      </c>
      <c r="M88" t="s">
        <v>37</v>
      </c>
      <c r="N88" t="s">
        <v>38</v>
      </c>
      <c r="O88">
        <v>14700</v>
      </c>
      <c r="P88" s="6"/>
    </row>
    <row r="89" spans="1:16" x14ac:dyDescent="0.3">
      <c r="A89" t="s">
        <v>33</v>
      </c>
      <c r="B89">
        <v>2</v>
      </c>
      <c r="C89" t="s">
        <v>90</v>
      </c>
      <c r="D89" t="s">
        <v>91</v>
      </c>
      <c r="E89" t="s">
        <v>41</v>
      </c>
      <c r="G89">
        <v>7150</v>
      </c>
      <c r="H89" s="6"/>
      <c r="I89" t="s">
        <v>33</v>
      </c>
      <c r="J89">
        <v>8</v>
      </c>
      <c r="K89" t="s">
        <v>60</v>
      </c>
      <c r="L89" t="s">
        <v>152</v>
      </c>
      <c r="M89" t="s">
        <v>37</v>
      </c>
      <c r="N89" t="s">
        <v>38</v>
      </c>
      <c r="O89">
        <v>4850</v>
      </c>
      <c r="P89" s="6"/>
    </row>
    <row r="90" spans="1:16" x14ac:dyDescent="0.3">
      <c r="A90" t="s">
        <v>33</v>
      </c>
      <c r="B90">
        <v>2</v>
      </c>
      <c r="C90" t="s">
        <v>92</v>
      </c>
      <c r="D90" t="s">
        <v>93</v>
      </c>
      <c r="E90" t="s">
        <v>36</v>
      </c>
      <c r="G90">
        <v>10000</v>
      </c>
      <c r="H90" s="6"/>
      <c r="I90" t="s">
        <v>33</v>
      </c>
      <c r="J90">
        <v>8</v>
      </c>
      <c r="K90" t="s">
        <v>62</v>
      </c>
      <c r="L90" t="s">
        <v>153</v>
      </c>
      <c r="M90" t="s">
        <v>37</v>
      </c>
      <c r="N90" t="s">
        <v>38</v>
      </c>
      <c r="O90">
        <v>0</v>
      </c>
      <c r="P90" s="6"/>
    </row>
    <row r="91" spans="1:16" x14ac:dyDescent="0.3">
      <c r="A91" t="s">
        <v>33</v>
      </c>
      <c r="B91">
        <v>2</v>
      </c>
      <c r="C91" t="s">
        <v>92</v>
      </c>
      <c r="D91" t="s">
        <v>93</v>
      </c>
      <c r="E91" t="s">
        <v>41</v>
      </c>
      <c r="G91">
        <v>121550</v>
      </c>
      <c r="H91" s="6"/>
      <c r="I91" t="s">
        <v>33</v>
      </c>
      <c r="J91">
        <v>8</v>
      </c>
      <c r="K91" t="s">
        <v>64</v>
      </c>
      <c r="L91" t="s">
        <v>154</v>
      </c>
      <c r="M91" t="s">
        <v>37</v>
      </c>
      <c r="N91" t="s">
        <v>38</v>
      </c>
      <c r="O91">
        <v>34000</v>
      </c>
      <c r="P91" s="6"/>
    </row>
    <row r="92" spans="1:16" x14ac:dyDescent="0.3">
      <c r="A92" t="s">
        <v>33</v>
      </c>
      <c r="B92">
        <v>2</v>
      </c>
      <c r="C92" t="s">
        <v>92</v>
      </c>
      <c r="D92" t="s">
        <v>93</v>
      </c>
      <c r="E92" t="s">
        <v>59</v>
      </c>
      <c r="G92">
        <v>10000</v>
      </c>
      <c r="H92" s="6"/>
      <c r="I92" t="s">
        <v>33</v>
      </c>
      <c r="J92">
        <v>8</v>
      </c>
      <c r="K92" t="s">
        <v>66</v>
      </c>
      <c r="L92" t="s">
        <v>155</v>
      </c>
      <c r="M92" t="s">
        <v>37</v>
      </c>
      <c r="N92" t="s">
        <v>38</v>
      </c>
      <c r="O92">
        <v>8600</v>
      </c>
      <c r="P92" s="6"/>
    </row>
    <row r="93" spans="1:16" x14ac:dyDescent="0.3">
      <c r="A93" t="s">
        <v>33</v>
      </c>
      <c r="B93">
        <v>2</v>
      </c>
      <c r="C93" t="s">
        <v>94</v>
      </c>
      <c r="D93" t="s">
        <v>95</v>
      </c>
      <c r="E93" t="s">
        <v>36</v>
      </c>
      <c r="G93">
        <v>75440</v>
      </c>
      <c r="H93" s="6"/>
      <c r="I93" t="s">
        <v>33</v>
      </c>
      <c r="J93">
        <v>8</v>
      </c>
      <c r="K93" t="s">
        <v>84</v>
      </c>
      <c r="L93" t="s">
        <v>156</v>
      </c>
      <c r="M93" t="s">
        <v>37</v>
      </c>
      <c r="N93" t="s">
        <v>38</v>
      </c>
      <c r="O93">
        <v>0</v>
      </c>
      <c r="P93" s="6"/>
    </row>
    <row r="94" spans="1:16" x14ac:dyDescent="0.3">
      <c r="A94" t="s">
        <v>33</v>
      </c>
      <c r="B94">
        <v>2</v>
      </c>
      <c r="C94" t="s">
        <v>94</v>
      </c>
      <c r="D94" t="s">
        <v>95</v>
      </c>
      <c r="E94" t="s">
        <v>41</v>
      </c>
      <c r="G94">
        <v>818266</v>
      </c>
      <c r="H94" s="6"/>
      <c r="I94" t="s">
        <v>33</v>
      </c>
      <c r="J94">
        <v>8</v>
      </c>
      <c r="K94" t="s">
        <v>86</v>
      </c>
      <c r="L94" t="s">
        <v>157</v>
      </c>
      <c r="M94" t="s">
        <v>37</v>
      </c>
      <c r="N94" t="s">
        <v>38</v>
      </c>
      <c r="O94">
        <v>7000</v>
      </c>
      <c r="P94" s="6"/>
    </row>
    <row r="95" spans="1:16" x14ac:dyDescent="0.3">
      <c r="A95" t="s">
        <v>33</v>
      </c>
      <c r="B95">
        <v>2</v>
      </c>
      <c r="C95" t="s">
        <v>94</v>
      </c>
      <c r="D95" t="s">
        <v>95</v>
      </c>
      <c r="E95" t="s">
        <v>46</v>
      </c>
      <c r="G95">
        <v>411650</v>
      </c>
      <c r="H95" s="6"/>
      <c r="I95" t="s">
        <v>33</v>
      </c>
      <c r="J95">
        <v>9</v>
      </c>
      <c r="K95" t="s">
        <v>34</v>
      </c>
      <c r="L95" t="s">
        <v>158</v>
      </c>
      <c r="M95" t="s">
        <v>37</v>
      </c>
      <c r="N95" t="s">
        <v>38</v>
      </c>
      <c r="O95">
        <v>5000</v>
      </c>
      <c r="P95" s="6"/>
    </row>
    <row r="96" spans="1:16" x14ac:dyDescent="0.3">
      <c r="A96" t="s">
        <v>33</v>
      </c>
      <c r="B96">
        <v>2</v>
      </c>
      <c r="C96" t="s">
        <v>94</v>
      </c>
      <c r="D96" t="s">
        <v>95</v>
      </c>
      <c r="E96" t="s">
        <v>72</v>
      </c>
      <c r="G96">
        <v>400000</v>
      </c>
      <c r="H96" s="6"/>
      <c r="I96" t="s">
        <v>33</v>
      </c>
      <c r="J96">
        <v>9</v>
      </c>
      <c r="K96" t="s">
        <v>42</v>
      </c>
      <c r="L96" t="s">
        <v>159</v>
      </c>
      <c r="M96" t="s">
        <v>37</v>
      </c>
      <c r="N96" t="s">
        <v>38</v>
      </c>
      <c r="O96">
        <v>14300</v>
      </c>
      <c r="P96" s="6"/>
    </row>
    <row r="97" spans="1:16" x14ac:dyDescent="0.3">
      <c r="A97" t="s">
        <v>33</v>
      </c>
      <c r="B97">
        <v>2</v>
      </c>
      <c r="C97" t="s">
        <v>94</v>
      </c>
      <c r="D97" t="s">
        <v>95</v>
      </c>
      <c r="E97" t="s">
        <v>59</v>
      </c>
      <c r="G97">
        <v>130000</v>
      </c>
      <c r="H97" s="6"/>
      <c r="I97" t="s">
        <v>33</v>
      </c>
      <c r="J97">
        <v>9</v>
      </c>
      <c r="K97" t="s">
        <v>47</v>
      </c>
      <c r="L97" t="s">
        <v>160</v>
      </c>
      <c r="M97" t="s">
        <v>37</v>
      </c>
      <c r="N97" t="s">
        <v>38</v>
      </c>
      <c r="O97">
        <v>10000</v>
      </c>
      <c r="P97" s="6"/>
    </row>
    <row r="98" spans="1:16" x14ac:dyDescent="0.3">
      <c r="A98" t="s">
        <v>33</v>
      </c>
      <c r="B98">
        <v>2</v>
      </c>
      <c r="C98" t="s">
        <v>96</v>
      </c>
      <c r="D98" t="s">
        <v>97</v>
      </c>
      <c r="E98" t="s">
        <v>36</v>
      </c>
      <c r="G98">
        <v>1000</v>
      </c>
      <c r="H98" s="6"/>
      <c r="I98" t="s">
        <v>33</v>
      </c>
      <c r="J98">
        <v>9</v>
      </c>
      <c r="K98" t="s">
        <v>49</v>
      </c>
      <c r="L98" t="s">
        <v>161</v>
      </c>
      <c r="M98" t="s">
        <v>37</v>
      </c>
      <c r="N98" t="s">
        <v>38</v>
      </c>
      <c r="O98">
        <v>35549</v>
      </c>
      <c r="P98" s="6"/>
    </row>
    <row r="99" spans="1:16" x14ac:dyDescent="0.3">
      <c r="A99" t="s">
        <v>33</v>
      </c>
      <c r="B99">
        <v>2</v>
      </c>
      <c r="C99" t="s">
        <v>96</v>
      </c>
      <c r="D99" t="s">
        <v>97</v>
      </c>
      <c r="E99" t="s">
        <v>41</v>
      </c>
      <c r="G99">
        <v>104130</v>
      </c>
      <c r="H99" s="6"/>
      <c r="I99" t="s">
        <v>33</v>
      </c>
      <c r="J99">
        <v>9</v>
      </c>
      <c r="K99" t="s">
        <v>51</v>
      </c>
      <c r="L99" t="s">
        <v>162</v>
      </c>
      <c r="M99" t="s">
        <v>37</v>
      </c>
      <c r="N99" t="s">
        <v>38</v>
      </c>
      <c r="O99">
        <v>3300</v>
      </c>
      <c r="P99" s="6"/>
    </row>
    <row r="100" spans="1:16" x14ac:dyDescent="0.3">
      <c r="A100" t="s">
        <v>33</v>
      </c>
      <c r="B100">
        <v>2</v>
      </c>
      <c r="C100" t="s">
        <v>96</v>
      </c>
      <c r="D100" t="s">
        <v>97</v>
      </c>
      <c r="E100" t="s">
        <v>59</v>
      </c>
      <c r="G100">
        <v>15500</v>
      </c>
      <c r="H100" s="6"/>
      <c r="I100" t="s">
        <v>33</v>
      </c>
      <c r="J100">
        <v>9</v>
      </c>
      <c r="K100" t="s">
        <v>53</v>
      </c>
      <c r="L100" t="s">
        <v>163</v>
      </c>
      <c r="M100" t="s">
        <v>37</v>
      </c>
      <c r="N100" t="s">
        <v>38</v>
      </c>
      <c r="O100">
        <v>6500</v>
      </c>
      <c r="P100" s="6"/>
    </row>
    <row r="101" spans="1:16" x14ac:dyDescent="0.3">
      <c r="A101" t="s">
        <v>33</v>
      </c>
      <c r="B101">
        <v>2</v>
      </c>
      <c r="C101" t="s">
        <v>99</v>
      </c>
      <c r="D101" t="s">
        <v>100</v>
      </c>
      <c r="E101" t="s">
        <v>41</v>
      </c>
      <c r="G101">
        <v>1184147</v>
      </c>
      <c r="H101" s="6"/>
      <c r="I101" t="s">
        <v>33</v>
      </c>
      <c r="J101">
        <v>9</v>
      </c>
      <c r="K101" t="s">
        <v>55</v>
      </c>
      <c r="L101" t="s">
        <v>164</v>
      </c>
      <c r="M101" t="s">
        <v>37</v>
      </c>
      <c r="N101" t="s">
        <v>38</v>
      </c>
      <c r="O101">
        <v>260965</v>
      </c>
      <c r="P101" s="6"/>
    </row>
    <row r="102" spans="1:16" x14ac:dyDescent="0.3">
      <c r="A102" t="s">
        <v>33</v>
      </c>
      <c r="B102">
        <v>3</v>
      </c>
      <c r="C102" t="s">
        <v>34</v>
      </c>
      <c r="D102" t="s">
        <v>101</v>
      </c>
      <c r="E102" t="s">
        <v>36</v>
      </c>
      <c r="G102">
        <v>25000</v>
      </c>
      <c r="H102" s="6"/>
      <c r="I102" t="s">
        <v>33</v>
      </c>
      <c r="J102">
        <v>9</v>
      </c>
      <c r="K102" t="s">
        <v>57</v>
      </c>
      <c r="L102" t="s">
        <v>165</v>
      </c>
      <c r="M102" t="s">
        <v>37</v>
      </c>
      <c r="N102" t="s">
        <v>38</v>
      </c>
      <c r="O102">
        <v>20000</v>
      </c>
      <c r="P102" s="6"/>
    </row>
    <row r="103" spans="1:16" x14ac:dyDescent="0.3">
      <c r="A103" t="s">
        <v>33</v>
      </c>
      <c r="B103">
        <v>3</v>
      </c>
      <c r="C103" t="s">
        <v>34</v>
      </c>
      <c r="D103" t="s">
        <v>101</v>
      </c>
      <c r="E103" t="s">
        <v>41</v>
      </c>
      <c r="G103">
        <v>102125</v>
      </c>
      <c r="H103" s="6"/>
      <c r="I103" t="s">
        <v>33</v>
      </c>
      <c r="J103">
        <v>9</v>
      </c>
      <c r="K103" t="s">
        <v>60</v>
      </c>
      <c r="L103" t="s">
        <v>166</v>
      </c>
      <c r="M103" t="s">
        <v>37</v>
      </c>
      <c r="N103" t="s">
        <v>38</v>
      </c>
      <c r="O103">
        <v>25000</v>
      </c>
      <c r="P103" s="6"/>
    </row>
    <row r="104" spans="1:16" x14ac:dyDescent="0.3">
      <c r="A104" t="s">
        <v>33</v>
      </c>
      <c r="B104">
        <v>3</v>
      </c>
      <c r="C104" t="s">
        <v>34</v>
      </c>
      <c r="D104" t="s">
        <v>101</v>
      </c>
      <c r="E104" t="s">
        <v>46</v>
      </c>
      <c r="G104">
        <v>39736</v>
      </c>
      <c r="H104" s="6"/>
      <c r="I104" t="s">
        <v>33</v>
      </c>
      <c r="J104">
        <v>9</v>
      </c>
      <c r="K104" t="s">
        <v>62</v>
      </c>
      <c r="L104" t="s">
        <v>167</v>
      </c>
      <c r="M104" t="s">
        <v>37</v>
      </c>
      <c r="N104" t="s">
        <v>38</v>
      </c>
      <c r="O104">
        <v>7000</v>
      </c>
      <c r="P104" s="6"/>
    </row>
    <row r="105" spans="1:16" x14ac:dyDescent="0.3">
      <c r="A105" t="s">
        <v>33</v>
      </c>
      <c r="B105">
        <v>3</v>
      </c>
      <c r="C105" t="s">
        <v>42</v>
      </c>
      <c r="D105" t="s">
        <v>102</v>
      </c>
      <c r="E105" t="s">
        <v>41</v>
      </c>
      <c r="G105">
        <v>46850</v>
      </c>
      <c r="H105" s="6"/>
      <c r="I105" t="s">
        <v>33</v>
      </c>
      <c r="J105">
        <v>9</v>
      </c>
      <c r="K105" t="s">
        <v>64</v>
      </c>
      <c r="L105" t="s">
        <v>168</v>
      </c>
      <c r="M105" t="s">
        <v>37</v>
      </c>
      <c r="N105" t="s">
        <v>38</v>
      </c>
      <c r="O105">
        <v>37000</v>
      </c>
      <c r="P105" s="6"/>
    </row>
    <row r="106" spans="1:16" x14ac:dyDescent="0.3">
      <c r="A106" t="s">
        <v>33</v>
      </c>
      <c r="B106">
        <v>3</v>
      </c>
      <c r="C106" t="s">
        <v>42</v>
      </c>
      <c r="D106" t="s">
        <v>102</v>
      </c>
      <c r="E106" t="s">
        <v>46</v>
      </c>
      <c r="G106">
        <v>5951</v>
      </c>
      <c r="H106" s="6"/>
      <c r="I106" t="s">
        <v>33</v>
      </c>
      <c r="J106">
        <v>9</v>
      </c>
      <c r="K106" t="s">
        <v>66</v>
      </c>
      <c r="L106" t="s">
        <v>169</v>
      </c>
      <c r="M106" t="s">
        <v>37</v>
      </c>
      <c r="N106" t="s">
        <v>38</v>
      </c>
      <c r="O106">
        <v>15000</v>
      </c>
      <c r="P106" s="6"/>
    </row>
    <row r="107" spans="1:16" x14ac:dyDescent="0.3">
      <c r="A107" t="s">
        <v>33</v>
      </c>
      <c r="B107">
        <v>3</v>
      </c>
      <c r="C107" t="s">
        <v>47</v>
      </c>
      <c r="D107" t="s">
        <v>103</v>
      </c>
      <c r="E107" t="s">
        <v>41</v>
      </c>
      <c r="G107">
        <v>878731</v>
      </c>
      <c r="H107" s="6"/>
      <c r="I107" t="s">
        <v>33</v>
      </c>
      <c r="J107">
        <v>9</v>
      </c>
      <c r="K107" t="s">
        <v>84</v>
      </c>
      <c r="L107" t="s">
        <v>170</v>
      </c>
      <c r="M107" t="s">
        <v>37</v>
      </c>
      <c r="N107" t="s">
        <v>38</v>
      </c>
      <c r="O107">
        <v>6000</v>
      </c>
      <c r="P107" s="6"/>
    </row>
    <row r="108" spans="1:16" x14ac:dyDescent="0.3">
      <c r="A108" t="s">
        <v>33</v>
      </c>
      <c r="B108">
        <v>3</v>
      </c>
      <c r="C108" t="s">
        <v>47</v>
      </c>
      <c r="D108" t="s">
        <v>103</v>
      </c>
      <c r="E108" t="s">
        <v>46</v>
      </c>
      <c r="G108">
        <v>718100</v>
      </c>
      <c r="H108" s="6"/>
      <c r="I108" t="s">
        <v>33</v>
      </c>
      <c r="J108">
        <v>9</v>
      </c>
      <c r="K108" t="s">
        <v>86</v>
      </c>
      <c r="L108" t="s">
        <v>171</v>
      </c>
      <c r="M108" t="s">
        <v>37</v>
      </c>
      <c r="N108" t="s">
        <v>38</v>
      </c>
      <c r="O108">
        <v>52500</v>
      </c>
      <c r="P108" s="6"/>
    </row>
    <row r="109" spans="1:16" x14ac:dyDescent="0.3">
      <c r="A109" t="s">
        <v>33</v>
      </c>
      <c r="B109">
        <v>3</v>
      </c>
      <c r="C109" t="s">
        <v>47</v>
      </c>
      <c r="D109" t="s">
        <v>103</v>
      </c>
      <c r="E109" t="s">
        <v>72</v>
      </c>
      <c r="G109">
        <v>98034</v>
      </c>
      <c r="H109" s="6"/>
      <c r="I109" t="s">
        <v>33</v>
      </c>
      <c r="J109">
        <v>10</v>
      </c>
      <c r="K109" t="s">
        <v>34</v>
      </c>
      <c r="L109" t="s">
        <v>172</v>
      </c>
      <c r="M109" t="s">
        <v>37</v>
      </c>
      <c r="N109" t="s">
        <v>38</v>
      </c>
      <c r="O109">
        <v>1500</v>
      </c>
      <c r="P109" s="6"/>
    </row>
    <row r="110" spans="1:16" x14ac:dyDescent="0.3">
      <c r="A110" t="s">
        <v>33</v>
      </c>
      <c r="B110">
        <v>3</v>
      </c>
      <c r="C110" t="s">
        <v>49</v>
      </c>
      <c r="D110" t="s">
        <v>104</v>
      </c>
      <c r="E110" t="s">
        <v>41</v>
      </c>
      <c r="G110">
        <v>29150</v>
      </c>
      <c r="H110" s="6"/>
      <c r="I110" t="s">
        <v>33</v>
      </c>
      <c r="J110">
        <v>10</v>
      </c>
      <c r="K110" t="s">
        <v>42</v>
      </c>
      <c r="L110" t="s">
        <v>173</v>
      </c>
      <c r="M110" t="s">
        <v>37</v>
      </c>
      <c r="N110" t="s">
        <v>38</v>
      </c>
      <c r="O110">
        <v>13300</v>
      </c>
      <c r="P110" s="6"/>
    </row>
    <row r="111" spans="1:16" x14ac:dyDescent="0.3">
      <c r="A111" t="s">
        <v>33</v>
      </c>
      <c r="B111">
        <v>3</v>
      </c>
      <c r="C111" t="s">
        <v>49</v>
      </c>
      <c r="D111" t="s">
        <v>104</v>
      </c>
      <c r="E111" t="s">
        <v>46</v>
      </c>
      <c r="G111">
        <v>40000</v>
      </c>
      <c r="H111" s="6"/>
      <c r="I111" t="s">
        <v>33</v>
      </c>
      <c r="J111">
        <v>10</v>
      </c>
      <c r="K111" t="s">
        <v>47</v>
      </c>
      <c r="L111" t="s">
        <v>174</v>
      </c>
      <c r="M111" t="s">
        <v>37</v>
      </c>
      <c r="N111" t="s">
        <v>38</v>
      </c>
      <c r="O111">
        <v>201429</v>
      </c>
      <c r="P111" s="6"/>
    </row>
    <row r="112" spans="1:16" x14ac:dyDescent="0.3">
      <c r="A112" t="s">
        <v>33</v>
      </c>
      <c r="B112">
        <v>3</v>
      </c>
      <c r="C112" t="s">
        <v>49</v>
      </c>
      <c r="D112" t="s">
        <v>104</v>
      </c>
      <c r="E112" t="s">
        <v>72</v>
      </c>
      <c r="G112">
        <v>40000</v>
      </c>
      <c r="H112" s="6"/>
      <c r="I112" t="s">
        <v>33</v>
      </c>
      <c r="J112">
        <v>10</v>
      </c>
      <c r="K112" t="s">
        <v>49</v>
      </c>
      <c r="L112" t="s">
        <v>175</v>
      </c>
      <c r="M112" t="s">
        <v>37</v>
      </c>
      <c r="N112" t="s">
        <v>38</v>
      </c>
      <c r="O112">
        <v>455894</v>
      </c>
      <c r="P112" s="6"/>
    </row>
    <row r="113" spans="1:16" x14ac:dyDescent="0.3">
      <c r="A113" t="s">
        <v>33</v>
      </c>
      <c r="B113">
        <v>3</v>
      </c>
      <c r="C113" t="s">
        <v>51</v>
      </c>
      <c r="D113" t="s">
        <v>105</v>
      </c>
      <c r="E113" t="s">
        <v>41</v>
      </c>
      <c r="G113">
        <v>200000</v>
      </c>
      <c r="H113" s="6"/>
      <c r="I113" t="s">
        <v>33</v>
      </c>
      <c r="J113">
        <v>10</v>
      </c>
      <c r="K113" t="s">
        <v>51</v>
      </c>
      <c r="L113" t="s">
        <v>176</v>
      </c>
      <c r="M113" t="s">
        <v>37</v>
      </c>
      <c r="N113" t="s">
        <v>38</v>
      </c>
      <c r="O113">
        <v>60000</v>
      </c>
      <c r="P113" s="6"/>
    </row>
    <row r="114" spans="1:16" x14ac:dyDescent="0.3">
      <c r="A114" t="s">
        <v>33</v>
      </c>
      <c r="B114">
        <v>3</v>
      </c>
      <c r="C114" t="s">
        <v>51</v>
      </c>
      <c r="D114" t="s">
        <v>105</v>
      </c>
      <c r="E114" t="s">
        <v>46</v>
      </c>
      <c r="G114">
        <v>57988</v>
      </c>
      <c r="H114" s="6"/>
      <c r="I114" t="s">
        <v>33</v>
      </c>
      <c r="J114">
        <v>10</v>
      </c>
      <c r="K114" t="s">
        <v>53</v>
      </c>
      <c r="L114" t="s">
        <v>177</v>
      </c>
      <c r="M114" t="s">
        <v>37</v>
      </c>
      <c r="N114" t="s">
        <v>38</v>
      </c>
      <c r="O114">
        <v>9063</v>
      </c>
      <c r="P114" s="6"/>
    </row>
    <row r="115" spans="1:16" x14ac:dyDescent="0.3">
      <c r="A115" t="s">
        <v>33</v>
      </c>
      <c r="B115">
        <v>3</v>
      </c>
      <c r="C115" t="s">
        <v>51</v>
      </c>
      <c r="D115" t="s">
        <v>105</v>
      </c>
      <c r="E115" t="s">
        <v>72</v>
      </c>
      <c r="G115">
        <v>150000</v>
      </c>
      <c r="H115" s="6"/>
      <c r="I115" t="s">
        <v>33</v>
      </c>
      <c r="J115">
        <v>10</v>
      </c>
      <c r="K115" t="s">
        <v>55</v>
      </c>
      <c r="L115" t="s">
        <v>178</v>
      </c>
      <c r="M115" t="s">
        <v>37</v>
      </c>
      <c r="N115" t="s">
        <v>38</v>
      </c>
      <c r="O115">
        <v>12000</v>
      </c>
      <c r="P115" s="6"/>
    </row>
    <row r="116" spans="1:16" x14ac:dyDescent="0.3">
      <c r="A116" t="s">
        <v>33</v>
      </c>
      <c r="B116">
        <v>3</v>
      </c>
      <c r="C116" t="s">
        <v>53</v>
      </c>
      <c r="D116" t="s">
        <v>106</v>
      </c>
      <c r="E116" t="s">
        <v>36</v>
      </c>
      <c r="G116">
        <v>350000</v>
      </c>
      <c r="H116" s="6"/>
      <c r="I116" t="s">
        <v>33</v>
      </c>
      <c r="J116">
        <v>10</v>
      </c>
      <c r="K116" t="s">
        <v>57</v>
      </c>
      <c r="L116" t="s">
        <v>179</v>
      </c>
      <c r="M116" t="s">
        <v>37</v>
      </c>
      <c r="N116" t="s">
        <v>38</v>
      </c>
      <c r="O116">
        <v>84820</v>
      </c>
      <c r="P116" s="6"/>
    </row>
    <row r="117" spans="1:16" x14ac:dyDescent="0.3">
      <c r="A117" t="s">
        <v>33</v>
      </c>
      <c r="B117">
        <v>3</v>
      </c>
      <c r="C117" t="s">
        <v>53</v>
      </c>
      <c r="D117" t="s">
        <v>106</v>
      </c>
      <c r="E117" t="s">
        <v>41</v>
      </c>
      <c r="G117">
        <v>470759</v>
      </c>
      <c r="H117" s="6"/>
      <c r="I117" t="s">
        <v>33</v>
      </c>
      <c r="J117">
        <v>10</v>
      </c>
      <c r="K117" t="s">
        <v>60</v>
      </c>
      <c r="L117" t="s">
        <v>180</v>
      </c>
      <c r="M117" t="s">
        <v>37</v>
      </c>
      <c r="N117" t="s">
        <v>38</v>
      </c>
      <c r="O117">
        <v>4900</v>
      </c>
      <c r="P117" s="6"/>
    </row>
    <row r="118" spans="1:16" x14ac:dyDescent="0.3">
      <c r="A118" t="s">
        <v>33</v>
      </c>
      <c r="B118">
        <v>3</v>
      </c>
      <c r="C118" t="s">
        <v>53</v>
      </c>
      <c r="D118" t="s">
        <v>106</v>
      </c>
      <c r="E118" t="s">
        <v>46</v>
      </c>
      <c r="G118">
        <v>418000</v>
      </c>
      <c r="H118" s="6"/>
      <c r="I118" t="s">
        <v>33</v>
      </c>
      <c r="J118">
        <v>10</v>
      </c>
      <c r="K118" t="s">
        <v>62</v>
      </c>
      <c r="L118" t="s">
        <v>181</v>
      </c>
      <c r="M118" t="s">
        <v>37</v>
      </c>
      <c r="N118" t="s">
        <v>38</v>
      </c>
      <c r="O118">
        <v>23449</v>
      </c>
      <c r="P118" s="6"/>
    </row>
    <row r="119" spans="1:16" x14ac:dyDescent="0.3">
      <c r="A119" t="s">
        <v>33</v>
      </c>
      <c r="B119">
        <v>3</v>
      </c>
      <c r="C119" t="s">
        <v>53</v>
      </c>
      <c r="D119" t="s">
        <v>106</v>
      </c>
      <c r="E119" t="s">
        <v>72</v>
      </c>
      <c r="G119">
        <v>500000</v>
      </c>
      <c r="H119" s="6"/>
      <c r="I119" t="s">
        <v>33</v>
      </c>
      <c r="J119">
        <v>10</v>
      </c>
      <c r="K119" t="s">
        <v>64</v>
      </c>
      <c r="L119" t="s">
        <v>182</v>
      </c>
      <c r="M119" t="s">
        <v>37</v>
      </c>
      <c r="N119" t="s">
        <v>38</v>
      </c>
      <c r="O119">
        <v>12300</v>
      </c>
      <c r="P119" s="6"/>
    </row>
    <row r="120" spans="1:16" x14ac:dyDescent="0.3">
      <c r="A120" t="s">
        <v>33</v>
      </c>
      <c r="B120">
        <v>3</v>
      </c>
      <c r="C120" t="s">
        <v>55</v>
      </c>
      <c r="D120" t="s">
        <v>107</v>
      </c>
      <c r="E120" t="s">
        <v>41</v>
      </c>
      <c r="G120">
        <v>135620</v>
      </c>
      <c r="H120" s="6"/>
      <c r="I120" t="s">
        <v>33</v>
      </c>
      <c r="J120">
        <v>10</v>
      </c>
      <c r="K120" t="s">
        <v>66</v>
      </c>
      <c r="L120" t="s">
        <v>183</v>
      </c>
      <c r="M120" t="s">
        <v>37</v>
      </c>
      <c r="N120" t="s">
        <v>38</v>
      </c>
      <c r="O120">
        <v>13500</v>
      </c>
      <c r="P120" s="6"/>
    </row>
    <row r="121" spans="1:16" x14ac:dyDescent="0.3">
      <c r="A121" t="s">
        <v>33</v>
      </c>
      <c r="B121">
        <v>3</v>
      </c>
      <c r="C121" t="s">
        <v>55</v>
      </c>
      <c r="D121" t="s">
        <v>107</v>
      </c>
      <c r="E121" t="s">
        <v>46</v>
      </c>
      <c r="G121">
        <v>117000</v>
      </c>
      <c r="H121" s="6"/>
      <c r="I121" t="s">
        <v>33</v>
      </c>
      <c r="J121">
        <v>11</v>
      </c>
      <c r="K121" t="s">
        <v>34</v>
      </c>
      <c r="L121" t="s">
        <v>184</v>
      </c>
      <c r="M121" t="s">
        <v>37</v>
      </c>
      <c r="N121" t="s">
        <v>38</v>
      </c>
      <c r="O121">
        <v>131475</v>
      </c>
      <c r="P121" s="6"/>
    </row>
    <row r="122" spans="1:16" x14ac:dyDescent="0.3">
      <c r="A122" t="s">
        <v>33</v>
      </c>
      <c r="B122">
        <v>3</v>
      </c>
      <c r="C122" t="s">
        <v>57</v>
      </c>
      <c r="D122" t="s">
        <v>108</v>
      </c>
      <c r="E122" t="s">
        <v>41</v>
      </c>
      <c r="G122">
        <v>64900</v>
      </c>
      <c r="H122" s="6"/>
      <c r="I122" t="s">
        <v>33</v>
      </c>
      <c r="J122">
        <v>11</v>
      </c>
      <c r="K122" t="s">
        <v>42</v>
      </c>
      <c r="L122" t="s">
        <v>185</v>
      </c>
      <c r="M122" t="s">
        <v>37</v>
      </c>
      <c r="N122" t="s">
        <v>38</v>
      </c>
      <c r="O122">
        <v>4700</v>
      </c>
      <c r="P122" s="6"/>
    </row>
    <row r="123" spans="1:16" x14ac:dyDescent="0.3">
      <c r="A123" t="s">
        <v>33</v>
      </c>
      <c r="B123">
        <v>3</v>
      </c>
      <c r="C123" t="s">
        <v>60</v>
      </c>
      <c r="D123" t="s">
        <v>110</v>
      </c>
      <c r="E123" t="s">
        <v>41</v>
      </c>
      <c r="G123">
        <v>75800</v>
      </c>
      <c r="H123" s="6"/>
      <c r="I123" t="s">
        <v>33</v>
      </c>
      <c r="J123">
        <v>11</v>
      </c>
      <c r="K123" t="s">
        <v>47</v>
      </c>
      <c r="L123" t="s">
        <v>186</v>
      </c>
      <c r="M123" t="s">
        <v>37</v>
      </c>
      <c r="N123" t="s">
        <v>38</v>
      </c>
      <c r="O123">
        <v>5000</v>
      </c>
      <c r="P123" s="6"/>
    </row>
    <row r="124" spans="1:16" x14ac:dyDescent="0.3">
      <c r="A124" t="s">
        <v>33</v>
      </c>
      <c r="B124">
        <v>3</v>
      </c>
      <c r="C124" t="s">
        <v>60</v>
      </c>
      <c r="D124" t="s">
        <v>110</v>
      </c>
      <c r="E124" t="s">
        <v>187</v>
      </c>
      <c r="G124">
        <v>325000</v>
      </c>
      <c r="H124" s="6"/>
      <c r="I124" t="s">
        <v>33</v>
      </c>
      <c r="J124">
        <v>11</v>
      </c>
      <c r="K124" t="s">
        <v>49</v>
      </c>
      <c r="L124" t="s">
        <v>188</v>
      </c>
      <c r="M124" t="s">
        <v>37</v>
      </c>
      <c r="N124" t="s">
        <v>38</v>
      </c>
      <c r="O124">
        <v>8000</v>
      </c>
      <c r="P124" s="6"/>
    </row>
    <row r="125" spans="1:16" x14ac:dyDescent="0.3">
      <c r="A125" t="s">
        <v>33</v>
      </c>
      <c r="B125">
        <v>3</v>
      </c>
      <c r="C125" t="s">
        <v>60</v>
      </c>
      <c r="D125" t="s">
        <v>110</v>
      </c>
      <c r="E125" t="s">
        <v>189</v>
      </c>
      <c r="G125">
        <v>100000</v>
      </c>
      <c r="H125" s="6"/>
      <c r="I125" t="s">
        <v>33</v>
      </c>
      <c r="J125">
        <v>11</v>
      </c>
      <c r="K125" t="s">
        <v>51</v>
      </c>
      <c r="L125" t="s">
        <v>190</v>
      </c>
      <c r="M125" t="s">
        <v>37</v>
      </c>
      <c r="N125" t="s">
        <v>38</v>
      </c>
      <c r="O125">
        <v>3000</v>
      </c>
      <c r="P125" s="6"/>
    </row>
    <row r="126" spans="1:16" x14ac:dyDescent="0.3">
      <c r="A126" t="s">
        <v>33</v>
      </c>
      <c r="B126">
        <v>3</v>
      </c>
      <c r="C126" t="s">
        <v>62</v>
      </c>
      <c r="D126" t="s">
        <v>111</v>
      </c>
      <c r="E126" t="s">
        <v>41</v>
      </c>
      <c r="G126">
        <v>18545</v>
      </c>
      <c r="H126" s="6"/>
      <c r="I126" t="s">
        <v>33</v>
      </c>
      <c r="J126">
        <v>11</v>
      </c>
      <c r="K126" t="s">
        <v>53</v>
      </c>
      <c r="L126" t="s">
        <v>191</v>
      </c>
      <c r="M126" t="s">
        <v>37</v>
      </c>
      <c r="N126" t="s">
        <v>38</v>
      </c>
      <c r="O126">
        <v>4000</v>
      </c>
      <c r="P126" s="6"/>
    </row>
    <row r="127" spans="1:16" x14ac:dyDescent="0.3">
      <c r="A127" t="s">
        <v>33</v>
      </c>
      <c r="B127">
        <v>3</v>
      </c>
      <c r="C127" t="s">
        <v>62</v>
      </c>
      <c r="D127" t="s">
        <v>111</v>
      </c>
      <c r="E127" t="s">
        <v>46</v>
      </c>
      <c r="G127">
        <v>21000</v>
      </c>
      <c r="H127" s="6"/>
      <c r="I127" t="s">
        <v>33</v>
      </c>
      <c r="J127">
        <v>11</v>
      </c>
      <c r="K127" t="s">
        <v>55</v>
      </c>
      <c r="L127" t="s">
        <v>192</v>
      </c>
      <c r="M127" t="s">
        <v>37</v>
      </c>
      <c r="N127" t="s">
        <v>38</v>
      </c>
      <c r="O127">
        <v>3800</v>
      </c>
      <c r="P127" s="6"/>
    </row>
    <row r="128" spans="1:16" x14ac:dyDescent="0.3">
      <c r="A128" t="s">
        <v>33</v>
      </c>
      <c r="B128">
        <v>3</v>
      </c>
      <c r="C128" t="s">
        <v>62</v>
      </c>
      <c r="D128" t="s">
        <v>111</v>
      </c>
      <c r="E128" t="s">
        <v>72</v>
      </c>
      <c r="G128">
        <v>30000</v>
      </c>
      <c r="H128" s="6"/>
      <c r="I128" t="s">
        <v>33</v>
      </c>
      <c r="J128">
        <v>11</v>
      </c>
      <c r="K128" t="s">
        <v>57</v>
      </c>
      <c r="L128" t="s">
        <v>193</v>
      </c>
      <c r="M128" t="s">
        <v>37</v>
      </c>
      <c r="N128" t="s">
        <v>38</v>
      </c>
      <c r="O128">
        <v>0</v>
      </c>
      <c r="P128" s="6"/>
    </row>
    <row r="129" spans="1:16" x14ac:dyDescent="0.3">
      <c r="A129" t="s">
        <v>33</v>
      </c>
      <c r="B129">
        <v>3</v>
      </c>
      <c r="C129" t="s">
        <v>64</v>
      </c>
      <c r="D129" t="s">
        <v>113</v>
      </c>
      <c r="E129" t="s">
        <v>41</v>
      </c>
      <c r="G129">
        <v>36500</v>
      </c>
      <c r="H129" s="6"/>
      <c r="I129" t="s">
        <v>33</v>
      </c>
      <c r="J129">
        <v>11</v>
      </c>
      <c r="K129" t="s">
        <v>60</v>
      </c>
      <c r="L129" t="s">
        <v>194</v>
      </c>
      <c r="M129" t="s">
        <v>37</v>
      </c>
      <c r="N129" t="s">
        <v>38</v>
      </c>
      <c r="O129">
        <v>5000</v>
      </c>
      <c r="P129" s="6"/>
    </row>
    <row r="130" spans="1:16" x14ac:dyDescent="0.3">
      <c r="A130" t="s">
        <v>33</v>
      </c>
      <c r="B130">
        <v>3</v>
      </c>
      <c r="C130" t="s">
        <v>64</v>
      </c>
      <c r="D130" t="s">
        <v>113</v>
      </c>
      <c r="E130" t="s">
        <v>46</v>
      </c>
      <c r="G130">
        <v>12500</v>
      </c>
      <c r="H130" s="6"/>
      <c r="I130" t="s">
        <v>33</v>
      </c>
      <c r="J130">
        <v>11</v>
      </c>
      <c r="K130" t="s">
        <v>62</v>
      </c>
      <c r="L130" t="s">
        <v>195</v>
      </c>
      <c r="M130" t="s">
        <v>37</v>
      </c>
      <c r="N130" t="s">
        <v>38</v>
      </c>
      <c r="O130">
        <v>48916</v>
      </c>
      <c r="P130" s="6"/>
    </row>
    <row r="131" spans="1:16" x14ac:dyDescent="0.3">
      <c r="A131" t="s">
        <v>33</v>
      </c>
      <c r="B131">
        <v>3</v>
      </c>
      <c r="C131" t="s">
        <v>66</v>
      </c>
      <c r="D131" t="s">
        <v>114</v>
      </c>
      <c r="E131" t="s">
        <v>36</v>
      </c>
      <c r="G131">
        <v>40000</v>
      </c>
      <c r="H131" s="6"/>
      <c r="I131" t="s">
        <v>33</v>
      </c>
      <c r="J131">
        <v>11</v>
      </c>
      <c r="K131" t="s">
        <v>64</v>
      </c>
      <c r="L131" t="s">
        <v>196</v>
      </c>
      <c r="M131" t="s">
        <v>37</v>
      </c>
      <c r="N131" t="s">
        <v>38</v>
      </c>
      <c r="O131">
        <v>2000</v>
      </c>
      <c r="P131" s="6"/>
    </row>
    <row r="132" spans="1:16" x14ac:dyDescent="0.3">
      <c r="A132" t="s">
        <v>33</v>
      </c>
      <c r="B132">
        <v>3</v>
      </c>
      <c r="C132" t="s">
        <v>66</v>
      </c>
      <c r="D132" t="s">
        <v>114</v>
      </c>
      <c r="E132" t="s">
        <v>41</v>
      </c>
      <c r="G132">
        <v>129213</v>
      </c>
      <c r="H132" s="6"/>
      <c r="I132" t="s">
        <v>33</v>
      </c>
      <c r="J132">
        <v>12</v>
      </c>
      <c r="K132" t="s">
        <v>34</v>
      </c>
      <c r="L132" t="s">
        <v>197</v>
      </c>
      <c r="M132" t="s">
        <v>37</v>
      </c>
      <c r="N132" t="s">
        <v>38</v>
      </c>
      <c r="O132">
        <v>167700</v>
      </c>
      <c r="P132" s="6"/>
    </row>
    <row r="133" spans="1:16" x14ac:dyDescent="0.3">
      <c r="A133" t="s">
        <v>33</v>
      </c>
      <c r="B133">
        <v>3</v>
      </c>
      <c r="C133" t="s">
        <v>66</v>
      </c>
      <c r="D133" t="s">
        <v>114</v>
      </c>
      <c r="E133" t="s">
        <v>46</v>
      </c>
      <c r="G133">
        <v>52000</v>
      </c>
      <c r="H133" s="6"/>
      <c r="I133" t="s">
        <v>33</v>
      </c>
      <c r="J133">
        <v>12</v>
      </c>
      <c r="K133" t="s">
        <v>42</v>
      </c>
      <c r="L133" t="s">
        <v>198</v>
      </c>
      <c r="M133" t="s">
        <v>37</v>
      </c>
      <c r="N133" t="s">
        <v>38</v>
      </c>
      <c r="O133">
        <v>20000</v>
      </c>
      <c r="P133" s="6"/>
    </row>
    <row r="134" spans="1:16" x14ac:dyDescent="0.3">
      <c r="A134" t="s">
        <v>33</v>
      </c>
      <c r="B134">
        <v>3</v>
      </c>
      <c r="C134" t="s">
        <v>66</v>
      </c>
      <c r="D134" t="s">
        <v>114</v>
      </c>
      <c r="E134" t="s">
        <v>72</v>
      </c>
      <c r="G134">
        <v>400000</v>
      </c>
      <c r="H134" s="6"/>
      <c r="I134" t="s">
        <v>33</v>
      </c>
      <c r="J134">
        <v>12</v>
      </c>
      <c r="K134" t="s">
        <v>47</v>
      </c>
      <c r="L134" t="s">
        <v>199</v>
      </c>
      <c r="M134" t="s">
        <v>37</v>
      </c>
      <c r="N134" t="s">
        <v>38</v>
      </c>
      <c r="O134">
        <v>0</v>
      </c>
      <c r="P134" s="6"/>
    </row>
    <row r="135" spans="1:16" x14ac:dyDescent="0.3">
      <c r="A135" t="s">
        <v>33</v>
      </c>
      <c r="B135">
        <v>4</v>
      </c>
      <c r="C135" t="s">
        <v>34</v>
      </c>
      <c r="D135" t="s">
        <v>116</v>
      </c>
      <c r="E135" t="s">
        <v>36</v>
      </c>
      <c r="G135">
        <v>128</v>
      </c>
      <c r="H135" s="6"/>
      <c r="I135" t="s">
        <v>33</v>
      </c>
      <c r="J135">
        <v>12</v>
      </c>
      <c r="K135" t="s">
        <v>49</v>
      </c>
      <c r="L135" t="s">
        <v>200</v>
      </c>
      <c r="M135" t="s">
        <v>37</v>
      </c>
      <c r="N135" t="s">
        <v>38</v>
      </c>
      <c r="O135">
        <v>18000</v>
      </c>
      <c r="P135" s="6"/>
    </row>
    <row r="136" spans="1:16" x14ac:dyDescent="0.3">
      <c r="A136" t="s">
        <v>33</v>
      </c>
      <c r="B136">
        <v>4</v>
      </c>
      <c r="C136" t="s">
        <v>34</v>
      </c>
      <c r="D136" t="s">
        <v>116</v>
      </c>
      <c r="E136" t="s">
        <v>41</v>
      </c>
      <c r="G136">
        <v>33359</v>
      </c>
      <c r="H136" s="6"/>
      <c r="I136" t="s">
        <v>33</v>
      </c>
      <c r="J136">
        <v>12</v>
      </c>
      <c r="K136" t="s">
        <v>51</v>
      </c>
      <c r="L136" t="s">
        <v>201</v>
      </c>
      <c r="M136" t="s">
        <v>37</v>
      </c>
      <c r="N136" t="s">
        <v>38</v>
      </c>
      <c r="O136">
        <v>15000</v>
      </c>
      <c r="P136" s="6"/>
    </row>
    <row r="137" spans="1:16" x14ac:dyDescent="0.3">
      <c r="A137" t="s">
        <v>33</v>
      </c>
      <c r="B137">
        <v>4</v>
      </c>
      <c r="C137" t="s">
        <v>42</v>
      </c>
      <c r="D137" t="s">
        <v>117</v>
      </c>
      <c r="E137" t="s">
        <v>36</v>
      </c>
      <c r="G137">
        <v>0</v>
      </c>
      <c r="H137" s="6"/>
      <c r="I137" t="s">
        <v>33</v>
      </c>
      <c r="J137">
        <v>12</v>
      </c>
      <c r="K137" t="s">
        <v>53</v>
      </c>
      <c r="L137" t="s">
        <v>202</v>
      </c>
      <c r="M137" t="s">
        <v>37</v>
      </c>
      <c r="N137" t="s">
        <v>38</v>
      </c>
      <c r="O137">
        <v>0</v>
      </c>
      <c r="P137" s="6"/>
    </row>
    <row r="138" spans="1:16" x14ac:dyDescent="0.3">
      <c r="A138" t="s">
        <v>33</v>
      </c>
      <c r="B138">
        <v>4</v>
      </c>
      <c r="C138" t="s">
        <v>42</v>
      </c>
      <c r="D138" t="s">
        <v>117</v>
      </c>
      <c r="E138" t="s">
        <v>41</v>
      </c>
      <c r="G138">
        <v>33900</v>
      </c>
      <c r="H138" s="6"/>
      <c r="I138" t="s">
        <v>33</v>
      </c>
      <c r="J138">
        <v>12</v>
      </c>
      <c r="K138" t="s">
        <v>55</v>
      </c>
      <c r="L138" t="s">
        <v>203</v>
      </c>
      <c r="M138" t="s">
        <v>37</v>
      </c>
      <c r="N138" t="s">
        <v>38</v>
      </c>
      <c r="O138">
        <v>12000</v>
      </c>
      <c r="P138" s="6"/>
    </row>
    <row r="139" spans="1:16" x14ac:dyDescent="0.3">
      <c r="A139" t="s">
        <v>33</v>
      </c>
      <c r="B139">
        <v>4</v>
      </c>
      <c r="C139" t="s">
        <v>42</v>
      </c>
      <c r="D139" t="s">
        <v>117</v>
      </c>
      <c r="E139" t="s">
        <v>46</v>
      </c>
      <c r="G139">
        <v>103800</v>
      </c>
      <c r="H139" s="6"/>
      <c r="I139" t="s">
        <v>33</v>
      </c>
      <c r="J139">
        <v>12</v>
      </c>
      <c r="K139" t="s">
        <v>57</v>
      </c>
      <c r="L139" t="s">
        <v>204</v>
      </c>
      <c r="M139" t="s">
        <v>37</v>
      </c>
      <c r="N139" t="s">
        <v>38</v>
      </c>
      <c r="O139">
        <v>10000</v>
      </c>
      <c r="P139" s="6"/>
    </row>
    <row r="140" spans="1:16" x14ac:dyDescent="0.3">
      <c r="A140" t="s">
        <v>33</v>
      </c>
      <c r="B140">
        <v>4</v>
      </c>
      <c r="C140" t="s">
        <v>42</v>
      </c>
      <c r="D140" t="s">
        <v>117</v>
      </c>
      <c r="E140" t="s">
        <v>72</v>
      </c>
      <c r="G140">
        <v>30000</v>
      </c>
      <c r="H140" s="6"/>
      <c r="I140" t="s">
        <v>33</v>
      </c>
      <c r="J140">
        <v>12</v>
      </c>
      <c r="K140" t="s">
        <v>60</v>
      </c>
      <c r="L140" t="s">
        <v>205</v>
      </c>
      <c r="M140" t="s">
        <v>37</v>
      </c>
      <c r="N140" t="s">
        <v>38</v>
      </c>
      <c r="O140">
        <v>44500</v>
      </c>
      <c r="P140" s="6"/>
    </row>
    <row r="141" spans="1:16" x14ac:dyDescent="0.3">
      <c r="A141" t="s">
        <v>33</v>
      </c>
      <c r="B141">
        <v>4</v>
      </c>
      <c r="C141" t="s">
        <v>47</v>
      </c>
      <c r="D141" t="s">
        <v>118</v>
      </c>
      <c r="E141" t="s">
        <v>36</v>
      </c>
      <c r="G141">
        <v>0</v>
      </c>
      <c r="H141" s="6"/>
      <c r="I141" t="s">
        <v>33</v>
      </c>
      <c r="J141">
        <v>12</v>
      </c>
      <c r="K141" t="s">
        <v>62</v>
      </c>
      <c r="L141" t="s">
        <v>206</v>
      </c>
      <c r="M141" t="s">
        <v>37</v>
      </c>
      <c r="N141" t="s">
        <v>38</v>
      </c>
      <c r="O141">
        <v>26000</v>
      </c>
      <c r="P141" s="6"/>
    </row>
    <row r="142" spans="1:16" x14ac:dyDescent="0.3">
      <c r="A142" t="s">
        <v>33</v>
      </c>
      <c r="B142">
        <v>4</v>
      </c>
      <c r="C142" t="s">
        <v>47</v>
      </c>
      <c r="D142" t="s">
        <v>118</v>
      </c>
      <c r="E142" t="s">
        <v>41</v>
      </c>
      <c r="G142">
        <v>0</v>
      </c>
      <c r="H142" s="6"/>
      <c r="I142" t="s">
        <v>33</v>
      </c>
      <c r="J142">
        <v>12</v>
      </c>
      <c r="K142" t="s">
        <v>64</v>
      </c>
      <c r="L142" t="s">
        <v>207</v>
      </c>
      <c r="M142" t="s">
        <v>37</v>
      </c>
      <c r="N142" t="s">
        <v>38</v>
      </c>
      <c r="O142">
        <v>9000</v>
      </c>
      <c r="P142" s="6"/>
    </row>
    <row r="143" spans="1:16" x14ac:dyDescent="0.3">
      <c r="A143" t="s">
        <v>33</v>
      </c>
      <c r="B143">
        <v>4</v>
      </c>
      <c r="C143" t="s">
        <v>47</v>
      </c>
      <c r="D143" t="s">
        <v>118</v>
      </c>
      <c r="E143" t="s">
        <v>46</v>
      </c>
      <c r="G143">
        <v>0</v>
      </c>
      <c r="H143" s="6"/>
      <c r="I143" t="s">
        <v>33</v>
      </c>
      <c r="J143">
        <v>12</v>
      </c>
      <c r="K143" t="s">
        <v>66</v>
      </c>
      <c r="L143" t="s">
        <v>208</v>
      </c>
      <c r="M143" t="s">
        <v>37</v>
      </c>
      <c r="N143" t="s">
        <v>38</v>
      </c>
      <c r="O143">
        <v>17000</v>
      </c>
      <c r="P143" s="6"/>
    </row>
    <row r="144" spans="1:16" x14ac:dyDescent="0.3">
      <c r="A144" t="s">
        <v>33</v>
      </c>
      <c r="B144">
        <v>4</v>
      </c>
      <c r="C144" t="s">
        <v>49</v>
      </c>
      <c r="D144" t="s">
        <v>119</v>
      </c>
      <c r="E144" t="s">
        <v>41</v>
      </c>
      <c r="G144">
        <v>44586</v>
      </c>
      <c r="H144" s="6"/>
      <c r="I144" t="s">
        <v>33</v>
      </c>
      <c r="J144">
        <v>12</v>
      </c>
      <c r="K144" t="s">
        <v>84</v>
      </c>
      <c r="L144" t="s">
        <v>209</v>
      </c>
      <c r="M144" t="s">
        <v>37</v>
      </c>
      <c r="N144" t="s">
        <v>38</v>
      </c>
      <c r="O144">
        <v>14000</v>
      </c>
      <c r="P144" s="6"/>
    </row>
    <row r="145" spans="1:16" x14ac:dyDescent="0.3">
      <c r="A145" t="s">
        <v>33</v>
      </c>
      <c r="B145">
        <v>4</v>
      </c>
      <c r="C145" t="s">
        <v>49</v>
      </c>
      <c r="D145" t="s">
        <v>119</v>
      </c>
      <c r="E145" t="s">
        <v>46</v>
      </c>
      <c r="G145">
        <v>69353</v>
      </c>
      <c r="H145" s="6"/>
      <c r="I145" t="s">
        <v>33</v>
      </c>
      <c r="J145">
        <v>12</v>
      </c>
      <c r="K145" t="s">
        <v>86</v>
      </c>
      <c r="L145" t="s">
        <v>210</v>
      </c>
      <c r="M145" t="s">
        <v>37</v>
      </c>
      <c r="N145" t="s">
        <v>38</v>
      </c>
      <c r="O145">
        <v>11500</v>
      </c>
      <c r="P145" s="6"/>
    </row>
    <row r="146" spans="1:16" x14ac:dyDescent="0.3">
      <c r="A146" t="s">
        <v>33</v>
      </c>
      <c r="B146">
        <v>4</v>
      </c>
      <c r="C146" t="s">
        <v>49</v>
      </c>
      <c r="D146" t="s">
        <v>119</v>
      </c>
      <c r="E146" t="s">
        <v>72</v>
      </c>
      <c r="G146">
        <v>50000</v>
      </c>
      <c r="H146" s="6"/>
      <c r="I146" t="s">
        <v>33</v>
      </c>
      <c r="J146">
        <v>13</v>
      </c>
      <c r="K146" t="s">
        <v>34</v>
      </c>
      <c r="L146" t="s">
        <v>211</v>
      </c>
      <c r="M146" t="s">
        <v>37</v>
      </c>
      <c r="N146" t="s">
        <v>38</v>
      </c>
      <c r="O146">
        <v>5250</v>
      </c>
      <c r="P146" s="6"/>
    </row>
    <row r="147" spans="1:16" x14ac:dyDescent="0.3">
      <c r="A147" t="s">
        <v>33</v>
      </c>
      <c r="B147">
        <v>4</v>
      </c>
      <c r="C147" t="s">
        <v>51</v>
      </c>
      <c r="D147" t="s">
        <v>120</v>
      </c>
      <c r="E147" t="s">
        <v>41</v>
      </c>
      <c r="G147">
        <v>69021</v>
      </c>
      <c r="H147" s="6"/>
      <c r="I147" t="s">
        <v>33</v>
      </c>
      <c r="J147">
        <v>13</v>
      </c>
      <c r="K147" t="s">
        <v>42</v>
      </c>
      <c r="L147" t="s">
        <v>212</v>
      </c>
      <c r="M147" t="s">
        <v>37</v>
      </c>
      <c r="N147" t="s">
        <v>38</v>
      </c>
      <c r="O147">
        <v>4450</v>
      </c>
      <c r="P147" s="6"/>
    </row>
    <row r="148" spans="1:16" x14ac:dyDescent="0.3">
      <c r="A148" t="s">
        <v>33</v>
      </c>
      <c r="B148">
        <v>4</v>
      </c>
      <c r="C148" t="s">
        <v>51</v>
      </c>
      <c r="D148" t="s">
        <v>120</v>
      </c>
      <c r="E148" t="s">
        <v>46</v>
      </c>
      <c r="G148">
        <v>136770</v>
      </c>
      <c r="H148" s="6"/>
      <c r="I148" t="s">
        <v>33</v>
      </c>
      <c r="J148">
        <v>13</v>
      </c>
      <c r="K148" t="s">
        <v>47</v>
      </c>
      <c r="L148" t="s">
        <v>213</v>
      </c>
      <c r="M148" t="s">
        <v>37</v>
      </c>
      <c r="N148" t="s">
        <v>38</v>
      </c>
      <c r="O148">
        <v>1000</v>
      </c>
      <c r="P148" s="6"/>
    </row>
    <row r="149" spans="1:16" x14ac:dyDescent="0.3">
      <c r="A149" t="s">
        <v>33</v>
      </c>
      <c r="B149">
        <v>4</v>
      </c>
      <c r="C149" t="s">
        <v>51</v>
      </c>
      <c r="D149" t="s">
        <v>120</v>
      </c>
      <c r="E149" t="s">
        <v>72</v>
      </c>
      <c r="G149">
        <v>13287</v>
      </c>
      <c r="H149" s="6"/>
      <c r="I149" t="s">
        <v>33</v>
      </c>
      <c r="J149">
        <v>13</v>
      </c>
      <c r="K149" t="s">
        <v>49</v>
      </c>
      <c r="L149" t="s">
        <v>214</v>
      </c>
      <c r="M149" t="s">
        <v>37</v>
      </c>
      <c r="N149" t="s">
        <v>38</v>
      </c>
      <c r="O149">
        <v>5000</v>
      </c>
      <c r="P149" s="6"/>
    </row>
    <row r="150" spans="1:16" x14ac:dyDescent="0.3">
      <c r="A150" t="s">
        <v>33</v>
      </c>
      <c r="B150">
        <v>4</v>
      </c>
      <c r="C150" t="s">
        <v>53</v>
      </c>
      <c r="D150" t="s">
        <v>121</v>
      </c>
      <c r="E150" t="s">
        <v>36</v>
      </c>
      <c r="G150">
        <v>0</v>
      </c>
      <c r="H150" s="6"/>
      <c r="I150" t="s">
        <v>33</v>
      </c>
      <c r="J150">
        <v>13</v>
      </c>
      <c r="K150" t="s">
        <v>51</v>
      </c>
      <c r="L150" t="s">
        <v>215</v>
      </c>
      <c r="M150" t="s">
        <v>37</v>
      </c>
      <c r="N150" t="s">
        <v>38</v>
      </c>
      <c r="O150">
        <v>1000</v>
      </c>
      <c r="P150" s="6"/>
    </row>
    <row r="151" spans="1:16" x14ac:dyDescent="0.3">
      <c r="A151" t="s">
        <v>33</v>
      </c>
      <c r="B151">
        <v>4</v>
      </c>
      <c r="C151" t="s">
        <v>53</v>
      </c>
      <c r="D151" t="s">
        <v>121</v>
      </c>
      <c r="E151" t="s">
        <v>41</v>
      </c>
      <c r="G151">
        <v>67401</v>
      </c>
      <c r="H151" s="6"/>
      <c r="I151" t="s">
        <v>33</v>
      </c>
      <c r="J151">
        <v>13</v>
      </c>
      <c r="K151" t="s">
        <v>53</v>
      </c>
      <c r="L151" t="s">
        <v>216</v>
      </c>
      <c r="M151" t="s">
        <v>37</v>
      </c>
      <c r="N151" t="s">
        <v>38</v>
      </c>
      <c r="O151">
        <v>7000</v>
      </c>
      <c r="P151" s="6"/>
    </row>
    <row r="152" spans="1:16" x14ac:dyDescent="0.3">
      <c r="A152" t="s">
        <v>33</v>
      </c>
      <c r="B152">
        <v>4</v>
      </c>
      <c r="C152" t="s">
        <v>53</v>
      </c>
      <c r="D152" t="s">
        <v>121</v>
      </c>
      <c r="E152" t="s">
        <v>46</v>
      </c>
      <c r="G152">
        <v>27198</v>
      </c>
      <c r="H152" s="6"/>
      <c r="I152" t="s">
        <v>33</v>
      </c>
      <c r="J152">
        <v>13</v>
      </c>
      <c r="K152" t="s">
        <v>55</v>
      </c>
      <c r="L152" t="s">
        <v>217</v>
      </c>
      <c r="M152" t="s">
        <v>37</v>
      </c>
      <c r="N152" t="s">
        <v>38</v>
      </c>
      <c r="O152">
        <v>5900</v>
      </c>
      <c r="P152" s="6"/>
    </row>
    <row r="153" spans="1:16" x14ac:dyDescent="0.3">
      <c r="A153" t="s">
        <v>33</v>
      </c>
      <c r="B153">
        <v>4</v>
      </c>
      <c r="C153" t="s">
        <v>53</v>
      </c>
      <c r="D153" t="s">
        <v>121</v>
      </c>
      <c r="E153" t="s">
        <v>72</v>
      </c>
      <c r="G153">
        <v>144019</v>
      </c>
      <c r="H153" s="6"/>
      <c r="I153" t="s">
        <v>33</v>
      </c>
      <c r="J153">
        <v>13</v>
      </c>
      <c r="K153" t="s">
        <v>57</v>
      </c>
      <c r="L153" t="s">
        <v>218</v>
      </c>
      <c r="M153" t="s">
        <v>37</v>
      </c>
      <c r="N153" t="s">
        <v>38</v>
      </c>
      <c r="O153">
        <v>4800</v>
      </c>
      <c r="P153" s="6"/>
    </row>
    <row r="154" spans="1:16" x14ac:dyDescent="0.3">
      <c r="A154" t="s">
        <v>33</v>
      </c>
      <c r="B154">
        <v>4</v>
      </c>
      <c r="C154" t="s">
        <v>55</v>
      </c>
      <c r="D154" t="s">
        <v>122</v>
      </c>
      <c r="E154" t="s">
        <v>36</v>
      </c>
      <c r="G154">
        <v>250</v>
      </c>
      <c r="H154" s="6"/>
      <c r="I154" t="s">
        <v>33</v>
      </c>
      <c r="J154">
        <v>13</v>
      </c>
      <c r="K154" t="s">
        <v>60</v>
      </c>
      <c r="L154" t="s">
        <v>219</v>
      </c>
      <c r="M154" t="s">
        <v>37</v>
      </c>
      <c r="N154" t="s">
        <v>38</v>
      </c>
      <c r="O154">
        <v>5500</v>
      </c>
      <c r="P154" s="6"/>
    </row>
    <row r="155" spans="1:16" x14ac:dyDescent="0.3">
      <c r="A155" t="s">
        <v>33</v>
      </c>
      <c r="B155">
        <v>4</v>
      </c>
      <c r="C155" t="s">
        <v>55</v>
      </c>
      <c r="D155" t="s">
        <v>122</v>
      </c>
      <c r="E155" t="s">
        <v>41</v>
      </c>
      <c r="G155">
        <v>63246</v>
      </c>
      <c r="H155" s="6"/>
      <c r="I155" t="s">
        <v>33</v>
      </c>
      <c r="J155">
        <v>14</v>
      </c>
      <c r="K155" t="s">
        <v>34</v>
      </c>
      <c r="L155" t="s">
        <v>220</v>
      </c>
      <c r="M155" t="s">
        <v>37</v>
      </c>
      <c r="N155" t="s">
        <v>38</v>
      </c>
      <c r="O155">
        <v>20000</v>
      </c>
      <c r="P155" s="6"/>
    </row>
    <row r="156" spans="1:16" x14ac:dyDescent="0.3">
      <c r="A156" t="s">
        <v>33</v>
      </c>
      <c r="B156">
        <v>4</v>
      </c>
      <c r="C156" t="s">
        <v>55</v>
      </c>
      <c r="D156" t="s">
        <v>122</v>
      </c>
      <c r="E156" t="s">
        <v>46</v>
      </c>
      <c r="G156">
        <v>17078</v>
      </c>
      <c r="H156" s="6"/>
      <c r="I156" t="s">
        <v>33</v>
      </c>
      <c r="J156">
        <v>14</v>
      </c>
      <c r="K156" t="s">
        <v>42</v>
      </c>
      <c r="L156" t="s">
        <v>221</v>
      </c>
      <c r="M156" t="s">
        <v>37</v>
      </c>
      <c r="N156" t="s">
        <v>38</v>
      </c>
      <c r="O156">
        <v>4000</v>
      </c>
      <c r="P156" s="6"/>
    </row>
    <row r="157" spans="1:16" x14ac:dyDescent="0.3">
      <c r="A157" t="s">
        <v>33</v>
      </c>
      <c r="B157">
        <v>4</v>
      </c>
      <c r="C157" t="s">
        <v>57</v>
      </c>
      <c r="D157" t="s">
        <v>123</v>
      </c>
      <c r="E157" t="s">
        <v>41</v>
      </c>
      <c r="G157">
        <v>14000</v>
      </c>
      <c r="H157" s="6"/>
      <c r="I157" t="s">
        <v>33</v>
      </c>
      <c r="J157">
        <v>14</v>
      </c>
      <c r="K157" t="s">
        <v>47</v>
      </c>
      <c r="L157" t="s">
        <v>222</v>
      </c>
      <c r="M157" t="s">
        <v>37</v>
      </c>
      <c r="N157" t="s">
        <v>38</v>
      </c>
      <c r="O157">
        <v>0</v>
      </c>
      <c r="P157" s="6"/>
    </row>
    <row r="158" spans="1:16" x14ac:dyDescent="0.3">
      <c r="A158" t="s">
        <v>33</v>
      </c>
      <c r="B158">
        <v>4</v>
      </c>
      <c r="C158" t="s">
        <v>60</v>
      </c>
      <c r="D158" t="s">
        <v>124</v>
      </c>
      <c r="E158" t="s">
        <v>41</v>
      </c>
      <c r="G158">
        <v>40831</v>
      </c>
      <c r="H158" s="6"/>
      <c r="I158" t="s">
        <v>33</v>
      </c>
      <c r="J158">
        <v>14</v>
      </c>
      <c r="K158" t="s">
        <v>49</v>
      </c>
      <c r="L158" t="s">
        <v>223</v>
      </c>
      <c r="M158" t="s">
        <v>37</v>
      </c>
      <c r="N158" t="s">
        <v>38</v>
      </c>
      <c r="O158">
        <v>3200</v>
      </c>
      <c r="P158" s="6"/>
    </row>
    <row r="159" spans="1:16" x14ac:dyDescent="0.3">
      <c r="A159" t="s">
        <v>33</v>
      </c>
      <c r="B159">
        <v>4</v>
      </c>
      <c r="C159" t="s">
        <v>60</v>
      </c>
      <c r="D159" t="s">
        <v>124</v>
      </c>
      <c r="E159" t="s">
        <v>46</v>
      </c>
      <c r="G159">
        <v>65509</v>
      </c>
      <c r="H159" s="6"/>
      <c r="I159" t="s">
        <v>33</v>
      </c>
      <c r="J159">
        <v>14</v>
      </c>
      <c r="K159" t="s">
        <v>51</v>
      </c>
      <c r="L159" t="s">
        <v>224</v>
      </c>
      <c r="M159" t="s">
        <v>37</v>
      </c>
      <c r="N159" t="s">
        <v>38</v>
      </c>
      <c r="O159">
        <v>34800</v>
      </c>
      <c r="P159" s="6"/>
    </row>
    <row r="160" spans="1:16" x14ac:dyDescent="0.3">
      <c r="A160" t="s">
        <v>33</v>
      </c>
      <c r="B160">
        <v>4</v>
      </c>
      <c r="C160" t="s">
        <v>60</v>
      </c>
      <c r="D160" t="s">
        <v>124</v>
      </c>
      <c r="E160" t="s">
        <v>59</v>
      </c>
      <c r="G160">
        <v>17842</v>
      </c>
      <c r="H160" s="6"/>
      <c r="I160" t="s">
        <v>33</v>
      </c>
      <c r="J160">
        <v>14</v>
      </c>
      <c r="K160" t="s">
        <v>53</v>
      </c>
      <c r="L160" t="s">
        <v>225</v>
      </c>
      <c r="M160" t="s">
        <v>37</v>
      </c>
      <c r="N160" t="s">
        <v>38</v>
      </c>
      <c r="O160">
        <v>9300</v>
      </c>
      <c r="P160" s="6"/>
    </row>
    <row r="161" spans="1:16" x14ac:dyDescent="0.3">
      <c r="A161" t="s">
        <v>33</v>
      </c>
      <c r="B161">
        <v>4</v>
      </c>
      <c r="C161" t="s">
        <v>62</v>
      </c>
      <c r="D161" t="s">
        <v>125</v>
      </c>
      <c r="E161" t="s">
        <v>36</v>
      </c>
      <c r="G161">
        <v>0</v>
      </c>
      <c r="H161" s="6"/>
      <c r="I161" t="s">
        <v>33</v>
      </c>
      <c r="J161">
        <v>14</v>
      </c>
      <c r="K161" t="s">
        <v>55</v>
      </c>
      <c r="L161" t="s">
        <v>226</v>
      </c>
      <c r="M161" t="s">
        <v>37</v>
      </c>
      <c r="N161" t="s">
        <v>38</v>
      </c>
      <c r="O161">
        <v>12000</v>
      </c>
      <c r="P161" s="6"/>
    </row>
    <row r="162" spans="1:16" x14ac:dyDescent="0.3">
      <c r="A162" t="s">
        <v>33</v>
      </c>
      <c r="B162">
        <v>4</v>
      </c>
      <c r="C162" t="s">
        <v>62</v>
      </c>
      <c r="D162" t="s">
        <v>125</v>
      </c>
      <c r="E162" t="s">
        <v>41</v>
      </c>
      <c r="G162">
        <v>8880</v>
      </c>
      <c r="H162" s="6"/>
      <c r="I162" t="s">
        <v>33</v>
      </c>
      <c r="J162">
        <v>14</v>
      </c>
      <c r="K162" t="s">
        <v>57</v>
      </c>
      <c r="L162" t="s">
        <v>227</v>
      </c>
      <c r="M162" t="s">
        <v>37</v>
      </c>
      <c r="N162" t="s">
        <v>38</v>
      </c>
      <c r="O162">
        <v>6800</v>
      </c>
      <c r="P162" s="6"/>
    </row>
    <row r="163" spans="1:16" x14ac:dyDescent="0.3">
      <c r="A163" t="s">
        <v>33</v>
      </c>
      <c r="B163">
        <v>4</v>
      </c>
      <c r="C163" t="s">
        <v>62</v>
      </c>
      <c r="D163" t="s">
        <v>125</v>
      </c>
      <c r="E163" t="s">
        <v>46</v>
      </c>
      <c r="G163">
        <v>10000</v>
      </c>
      <c r="H163" s="6"/>
      <c r="I163" t="s">
        <v>33</v>
      </c>
      <c r="J163">
        <v>14</v>
      </c>
      <c r="K163" t="s">
        <v>60</v>
      </c>
      <c r="L163" t="s">
        <v>228</v>
      </c>
      <c r="M163" t="s">
        <v>37</v>
      </c>
      <c r="N163" t="s">
        <v>38</v>
      </c>
      <c r="O163">
        <v>16425</v>
      </c>
      <c r="P163" s="6"/>
    </row>
    <row r="164" spans="1:16" x14ac:dyDescent="0.3">
      <c r="A164" t="s">
        <v>33</v>
      </c>
      <c r="B164">
        <v>4</v>
      </c>
      <c r="C164" t="s">
        <v>64</v>
      </c>
      <c r="D164" t="s">
        <v>126</v>
      </c>
      <c r="E164" t="s">
        <v>41</v>
      </c>
      <c r="G164">
        <v>33521</v>
      </c>
      <c r="H164" s="6"/>
      <c r="I164" t="s">
        <v>33</v>
      </c>
      <c r="J164">
        <v>14</v>
      </c>
      <c r="K164" t="s">
        <v>62</v>
      </c>
      <c r="L164" t="s">
        <v>229</v>
      </c>
      <c r="M164" t="s">
        <v>37</v>
      </c>
      <c r="N164" t="s">
        <v>38</v>
      </c>
      <c r="O164">
        <v>243000</v>
      </c>
      <c r="P164" s="6"/>
    </row>
    <row r="165" spans="1:16" x14ac:dyDescent="0.3">
      <c r="A165" t="s">
        <v>33</v>
      </c>
      <c r="B165">
        <v>4</v>
      </c>
      <c r="C165" t="s">
        <v>64</v>
      </c>
      <c r="D165" t="s">
        <v>126</v>
      </c>
      <c r="E165" t="s">
        <v>46</v>
      </c>
      <c r="G165">
        <v>27155</v>
      </c>
      <c r="H165" s="6"/>
      <c r="I165" t="s">
        <v>33</v>
      </c>
      <c r="J165">
        <v>15</v>
      </c>
      <c r="K165" t="s">
        <v>34</v>
      </c>
      <c r="L165" t="s">
        <v>230</v>
      </c>
      <c r="M165" t="s">
        <v>37</v>
      </c>
      <c r="N165" t="s">
        <v>38</v>
      </c>
      <c r="O165">
        <v>1000</v>
      </c>
      <c r="P165" s="6"/>
    </row>
    <row r="166" spans="1:16" x14ac:dyDescent="0.3">
      <c r="A166" t="s">
        <v>33</v>
      </c>
      <c r="B166">
        <v>5</v>
      </c>
      <c r="C166" t="s">
        <v>34</v>
      </c>
      <c r="D166" t="s">
        <v>127</v>
      </c>
      <c r="E166" t="s">
        <v>41</v>
      </c>
      <c r="G166">
        <v>117000</v>
      </c>
      <c r="H166" s="6"/>
      <c r="I166" t="s">
        <v>33</v>
      </c>
      <c r="J166">
        <v>15</v>
      </c>
      <c r="K166" t="s">
        <v>42</v>
      </c>
      <c r="L166" t="s">
        <v>231</v>
      </c>
      <c r="M166" t="s">
        <v>37</v>
      </c>
      <c r="N166" t="s">
        <v>38</v>
      </c>
      <c r="O166">
        <v>12100</v>
      </c>
      <c r="P166" s="6"/>
    </row>
    <row r="167" spans="1:16" x14ac:dyDescent="0.3">
      <c r="A167" t="s">
        <v>33</v>
      </c>
      <c r="B167">
        <v>5</v>
      </c>
      <c r="C167" t="s">
        <v>34</v>
      </c>
      <c r="D167" t="s">
        <v>127</v>
      </c>
      <c r="E167" t="s">
        <v>46</v>
      </c>
      <c r="G167">
        <v>31000</v>
      </c>
      <c r="H167" s="6"/>
      <c r="I167" t="s">
        <v>33</v>
      </c>
      <c r="J167">
        <v>15</v>
      </c>
      <c r="K167" t="s">
        <v>47</v>
      </c>
      <c r="L167" t="s">
        <v>232</v>
      </c>
      <c r="M167" t="s">
        <v>37</v>
      </c>
      <c r="N167" t="s">
        <v>38</v>
      </c>
      <c r="O167">
        <v>11500</v>
      </c>
      <c r="P167" s="6"/>
    </row>
    <row r="168" spans="1:16" x14ac:dyDescent="0.3">
      <c r="A168" t="s">
        <v>33</v>
      </c>
      <c r="B168">
        <v>5</v>
      </c>
      <c r="C168" t="s">
        <v>42</v>
      </c>
      <c r="D168" t="s">
        <v>128</v>
      </c>
      <c r="E168" t="s">
        <v>41</v>
      </c>
      <c r="G168">
        <v>29090</v>
      </c>
      <c r="H168" s="6"/>
      <c r="I168" t="s">
        <v>33</v>
      </c>
      <c r="J168">
        <v>15</v>
      </c>
      <c r="K168" t="s">
        <v>49</v>
      </c>
      <c r="L168" t="s">
        <v>233</v>
      </c>
      <c r="M168" t="s">
        <v>37</v>
      </c>
      <c r="N168" t="s">
        <v>38</v>
      </c>
      <c r="O168">
        <v>6000</v>
      </c>
      <c r="P168" s="6"/>
    </row>
    <row r="169" spans="1:16" x14ac:dyDescent="0.3">
      <c r="A169" t="s">
        <v>33</v>
      </c>
      <c r="B169">
        <v>5</v>
      </c>
      <c r="C169" t="s">
        <v>42</v>
      </c>
      <c r="D169" t="s">
        <v>128</v>
      </c>
      <c r="E169" t="s">
        <v>46</v>
      </c>
      <c r="G169">
        <v>110000</v>
      </c>
      <c r="H169" s="6"/>
      <c r="I169" t="s">
        <v>33</v>
      </c>
      <c r="J169">
        <v>15</v>
      </c>
      <c r="K169" t="s">
        <v>51</v>
      </c>
      <c r="L169" t="s">
        <v>234</v>
      </c>
      <c r="M169" t="s">
        <v>37</v>
      </c>
      <c r="N169" t="s">
        <v>38</v>
      </c>
      <c r="O169">
        <v>7300</v>
      </c>
      <c r="P169" s="6"/>
    </row>
    <row r="170" spans="1:16" x14ac:dyDescent="0.3">
      <c r="A170" t="s">
        <v>33</v>
      </c>
      <c r="B170">
        <v>5</v>
      </c>
      <c r="C170" t="s">
        <v>42</v>
      </c>
      <c r="D170" t="s">
        <v>128</v>
      </c>
      <c r="E170" t="s">
        <v>78</v>
      </c>
      <c r="G170">
        <v>5000</v>
      </c>
      <c r="H170" s="6"/>
      <c r="I170" t="s">
        <v>33</v>
      </c>
      <c r="J170">
        <v>15</v>
      </c>
      <c r="K170" t="s">
        <v>53</v>
      </c>
      <c r="L170" t="s">
        <v>235</v>
      </c>
      <c r="M170" t="s">
        <v>37</v>
      </c>
      <c r="N170" t="s">
        <v>38</v>
      </c>
      <c r="O170">
        <v>4000</v>
      </c>
      <c r="P170" s="6"/>
    </row>
    <row r="171" spans="1:16" x14ac:dyDescent="0.3">
      <c r="A171" t="s">
        <v>33</v>
      </c>
      <c r="B171">
        <v>5</v>
      </c>
      <c r="C171" t="s">
        <v>47</v>
      </c>
      <c r="D171" t="s">
        <v>129</v>
      </c>
      <c r="E171" t="s">
        <v>41</v>
      </c>
      <c r="G171">
        <v>124200</v>
      </c>
      <c r="H171" s="6"/>
      <c r="I171" t="s">
        <v>33</v>
      </c>
      <c r="J171">
        <v>15</v>
      </c>
      <c r="K171" t="s">
        <v>55</v>
      </c>
      <c r="L171" t="s">
        <v>236</v>
      </c>
      <c r="M171" t="s">
        <v>37</v>
      </c>
      <c r="N171" t="s">
        <v>38</v>
      </c>
      <c r="O171">
        <v>7500</v>
      </c>
      <c r="P171" s="6"/>
    </row>
    <row r="172" spans="1:16" x14ac:dyDescent="0.3">
      <c r="A172" t="s">
        <v>33</v>
      </c>
      <c r="B172">
        <v>5</v>
      </c>
      <c r="C172" t="s">
        <v>47</v>
      </c>
      <c r="D172" t="s">
        <v>129</v>
      </c>
      <c r="E172" t="s">
        <v>46</v>
      </c>
      <c r="G172">
        <v>46700</v>
      </c>
      <c r="H172" s="6"/>
      <c r="I172" t="s">
        <v>33</v>
      </c>
      <c r="J172">
        <v>15</v>
      </c>
      <c r="K172" t="s">
        <v>57</v>
      </c>
      <c r="L172" t="s">
        <v>237</v>
      </c>
      <c r="M172" t="s">
        <v>37</v>
      </c>
      <c r="N172" t="s">
        <v>38</v>
      </c>
      <c r="O172">
        <v>29400</v>
      </c>
      <c r="P172" s="6"/>
    </row>
    <row r="173" spans="1:16" x14ac:dyDescent="0.3">
      <c r="A173" t="s">
        <v>33</v>
      </c>
      <c r="B173">
        <v>5</v>
      </c>
      <c r="C173" t="s">
        <v>47</v>
      </c>
      <c r="D173" t="s">
        <v>129</v>
      </c>
      <c r="E173" t="s">
        <v>78</v>
      </c>
      <c r="G173">
        <v>11000</v>
      </c>
      <c r="H173" s="6"/>
      <c r="I173" t="s">
        <v>33</v>
      </c>
      <c r="J173">
        <v>15</v>
      </c>
      <c r="K173" t="s">
        <v>60</v>
      </c>
      <c r="L173" t="s">
        <v>238</v>
      </c>
      <c r="M173" t="s">
        <v>37</v>
      </c>
      <c r="N173" t="s">
        <v>38</v>
      </c>
      <c r="O173">
        <v>9145</v>
      </c>
      <c r="P173" s="6"/>
    </row>
    <row r="174" spans="1:16" x14ac:dyDescent="0.3">
      <c r="A174" t="s">
        <v>33</v>
      </c>
      <c r="B174">
        <v>5</v>
      </c>
      <c r="C174" t="s">
        <v>47</v>
      </c>
      <c r="D174" t="s">
        <v>129</v>
      </c>
      <c r="E174" t="s">
        <v>68</v>
      </c>
      <c r="G174">
        <v>332600</v>
      </c>
      <c r="H174" s="6"/>
      <c r="I174" t="s">
        <v>33</v>
      </c>
      <c r="J174">
        <v>15</v>
      </c>
      <c r="K174" t="s">
        <v>62</v>
      </c>
      <c r="L174" t="s">
        <v>239</v>
      </c>
      <c r="M174" t="s">
        <v>37</v>
      </c>
      <c r="N174" t="s">
        <v>38</v>
      </c>
      <c r="O174">
        <v>6000</v>
      </c>
      <c r="P174" s="6"/>
    </row>
    <row r="175" spans="1:16" x14ac:dyDescent="0.3">
      <c r="A175" t="s">
        <v>33</v>
      </c>
      <c r="B175">
        <v>5</v>
      </c>
      <c r="C175" t="s">
        <v>49</v>
      </c>
      <c r="D175" t="s">
        <v>130</v>
      </c>
      <c r="E175" t="s">
        <v>41</v>
      </c>
      <c r="G175">
        <v>49588</v>
      </c>
      <c r="H175" s="6"/>
      <c r="I175" t="s">
        <v>33</v>
      </c>
      <c r="J175">
        <v>15</v>
      </c>
      <c r="K175" t="s">
        <v>64</v>
      </c>
      <c r="L175" t="s">
        <v>240</v>
      </c>
      <c r="M175" t="s">
        <v>37</v>
      </c>
      <c r="N175" t="s">
        <v>38</v>
      </c>
      <c r="O175">
        <v>18002</v>
      </c>
      <c r="P175" s="6"/>
    </row>
    <row r="176" spans="1:16" x14ac:dyDescent="0.3">
      <c r="A176" t="s">
        <v>33</v>
      </c>
      <c r="B176">
        <v>5</v>
      </c>
      <c r="C176" t="s">
        <v>49</v>
      </c>
      <c r="D176" t="s">
        <v>130</v>
      </c>
      <c r="E176" t="s">
        <v>46</v>
      </c>
      <c r="G176">
        <v>23410</v>
      </c>
      <c r="H176" s="6"/>
      <c r="I176" t="s">
        <v>33</v>
      </c>
      <c r="J176">
        <v>15</v>
      </c>
      <c r="K176" t="s">
        <v>66</v>
      </c>
      <c r="L176" t="s">
        <v>241</v>
      </c>
      <c r="M176" t="s">
        <v>37</v>
      </c>
      <c r="N176" t="s">
        <v>38</v>
      </c>
      <c r="O176">
        <v>14000</v>
      </c>
      <c r="P176" s="6"/>
    </row>
    <row r="177" spans="1:16" x14ac:dyDescent="0.3">
      <c r="A177" t="s">
        <v>33</v>
      </c>
      <c r="B177">
        <v>6</v>
      </c>
      <c r="C177" t="s">
        <v>34</v>
      </c>
      <c r="D177" t="s">
        <v>131</v>
      </c>
      <c r="E177" t="s">
        <v>36</v>
      </c>
      <c r="G177">
        <v>85000</v>
      </c>
      <c r="H177" s="6"/>
      <c r="I177" t="s">
        <v>33</v>
      </c>
      <c r="J177">
        <v>15</v>
      </c>
      <c r="K177" t="s">
        <v>84</v>
      </c>
      <c r="L177" t="s">
        <v>242</v>
      </c>
      <c r="M177" t="s">
        <v>37</v>
      </c>
      <c r="N177" t="s">
        <v>38</v>
      </c>
      <c r="O177">
        <v>10866</v>
      </c>
      <c r="P177" s="6"/>
    </row>
    <row r="178" spans="1:16" x14ac:dyDescent="0.3">
      <c r="A178" t="s">
        <v>33</v>
      </c>
      <c r="B178">
        <v>6</v>
      </c>
      <c r="C178" t="s">
        <v>34</v>
      </c>
      <c r="D178" t="s">
        <v>131</v>
      </c>
      <c r="E178" t="s">
        <v>41</v>
      </c>
      <c r="G178">
        <v>490000</v>
      </c>
      <c r="H178" s="6"/>
      <c r="I178" t="s">
        <v>33</v>
      </c>
      <c r="J178">
        <v>15</v>
      </c>
      <c r="K178" t="s">
        <v>86</v>
      </c>
      <c r="L178" t="s">
        <v>243</v>
      </c>
      <c r="M178" t="s">
        <v>37</v>
      </c>
      <c r="N178" t="s">
        <v>38</v>
      </c>
      <c r="O178">
        <v>2380</v>
      </c>
      <c r="P178" s="6"/>
    </row>
    <row r="179" spans="1:16" x14ac:dyDescent="0.3">
      <c r="A179" t="s">
        <v>33</v>
      </c>
      <c r="B179">
        <v>6</v>
      </c>
      <c r="C179" t="s">
        <v>34</v>
      </c>
      <c r="D179" t="s">
        <v>131</v>
      </c>
      <c r="E179" t="s">
        <v>46</v>
      </c>
      <c r="G179">
        <v>1034000</v>
      </c>
      <c r="H179" s="6"/>
      <c r="I179" t="s">
        <v>33</v>
      </c>
      <c r="J179">
        <v>16</v>
      </c>
      <c r="K179" t="s">
        <v>34</v>
      </c>
      <c r="L179" t="s">
        <v>244</v>
      </c>
      <c r="M179" t="s">
        <v>37</v>
      </c>
      <c r="N179" t="s">
        <v>38</v>
      </c>
      <c r="O179">
        <v>22100</v>
      </c>
      <c r="P179" s="6"/>
    </row>
    <row r="180" spans="1:16" x14ac:dyDescent="0.3">
      <c r="A180" t="s">
        <v>33</v>
      </c>
      <c r="B180">
        <v>6</v>
      </c>
      <c r="C180" t="s">
        <v>42</v>
      </c>
      <c r="D180" t="s">
        <v>132</v>
      </c>
      <c r="E180" t="s">
        <v>41</v>
      </c>
      <c r="G180">
        <v>27225</v>
      </c>
      <c r="H180" s="6"/>
      <c r="I180" t="s">
        <v>33</v>
      </c>
      <c r="J180">
        <v>16</v>
      </c>
      <c r="K180" t="s">
        <v>42</v>
      </c>
      <c r="L180" t="s">
        <v>245</v>
      </c>
      <c r="M180" t="s">
        <v>37</v>
      </c>
      <c r="N180" t="s">
        <v>38</v>
      </c>
      <c r="O180">
        <v>1431</v>
      </c>
      <c r="P180" s="6"/>
    </row>
    <row r="181" spans="1:16" x14ac:dyDescent="0.3">
      <c r="A181" t="s">
        <v>33</v>
      </c>
      <c r="B181">
        <v>6</v>
      </c>
      <c r="C181" t="s">
        <v>42</v>
      </c>
      <c r="D181" t="s">
        <v>132</v>
      </c>
      <c r="E181" t="s">
        <v>246</v>
      </c>
      <c r="G181">
        <v>10000</v>
      </c>
      <c r="H181" s="6"/>
      <c r="I181" t="s">
        <v>33</v>
      </c>
      <c r="J181">
        <v>16</v>
      </c>
      <c r="K181" t="s">
        <v>47</v>
      </c>
      <c r="L181" t="s">
        <v>247</v>
      </c>
      <c r="M181" t="s">
        <v>37</v>
      </c>
      <c r="N181" t="s">
        <v>38</v>
      </c>
      <c r="O181">
        <v>5000</v>
      </c>
      <c r="P181" s="6"/>
    </row>
    <row r="182" spans="1:16" x14ac:dyDescent="0.3">
      <c r="A182" t="s">
        <v>33</v>
      </c>
      <c r="B182">
        <v>6</v>
      </c>
      <c r="C182" t="s">
        <v>49</v>
      </c>
      <c r="D182" t="s">
        <v>133</v>
      </c>
      <c r="E182" t="s">
        <v>41</v>
      </c>
      <c r="G182">
        <v>23125</v>
      </c>
      <c r="H182" s="6"/>
      <c r="I182" t="s">
        <v>33</v>
      </c>
      <c r="J182">
        <v>16</v>
      </c>
      <c r="K182" t="s">
        <v>49</v>
      </c>
      <c r="L182" t="s">
        <v>248</v>
      </c>
      <c r="M182" t="s">
        <v>37</v>
      </c>
      <c r="N182" t="s">
        <v>38</v>
      </c>
      <c r="O182">
        <v>7500</v>
      </c>
      <c r="P182" s="6"/>
    </row>
    <row r="183" spans="1:16" x14ac:dyDescent="0.3">
      <c r="A183" t="s">
        <v>33</v>
      </c>
      <c r="B183">
        <v>6</v>
      </c>
      <c r="C183" t="s">
        <v>49</v>
      </c>
      <c r="D183" t="s">
        <v>133</v>
      </c>
      <c r="E183" t="s">
        <v>246</v>
      </c>
      <c r="G183">
        <v>8000</v>
      </c>
      <c r="H183" s="6"/>
      <c r="I183" t="s">
        <v>33</v>
      </c>
      <c r="J183">
        <v>16</v>
      </c>
      <c r="K183" t="s">
        <v>51</v>
      </c>
      <c r="L183" t="s">
        <v>249</v>
      </c>
      <c r="M183" t="s">
        <v>37</v>
      </c>
      <c r="N183" t="s">
        <v>38</v>
      </c>
      <c r="O183">
        <v>16720</v>
      </c>
      <c r="P183" s="6"/>
    </row>
    <row r="184" spans="1:16" x14ac:dyDescent="0.3">
      <c r="A184" t="s">
        <v>33</v>
      </c>
      <c r="B184">
        <v>6</v>
      </c>
      <c r="C184" t="s">
        <v>51</v>
      </c>
      <c r="D184" t="s">
        <v>134</v>
      </c>
      <c r="E184" t="s">
        <v>36</v>
      </c>
      <c r="G184">
        <v>2000</v>
      </c>
      <c r="H184" s="6"/>
      <c r="I184" t="s">
        <v>33</v>
      </c>
      <c r="J184">
        <v>16</v>
      </c>
      <c r="K184" t="s">
        <v>53</v>
      </c>
      <c r="L184" t="s">
        <v>250</v>
      </c>
      <c r="M184" t="s">
        <v>37</v>
      </c>
      <c r="N184" t="s">
        <v>38</v>
      </c>
      <c r="O184">
        <v>4968</v>
      </c>
      <c r="P184" s="6"/>
    </row>
    <row r="185" spans="1:16" x14ac:dyDescent="0.3">
      <c r="A185" t="s">
        <v>33</v>
      </c>
      <c r="B185">
        <v>6</v>
      </c>
      <c r="C185" t="s">
        <v>51</v>
      </c>
      <c r="D185" t="s">
        <v>134</v>
      </c>
      <c r="E185" t="s">
        <v>41</v>
      </c>
      <c r="G185">
        <v>90050</v>
      </c>
      <c r="H185" s="6"/>
      <c r="I185" t="s">
        <v>33</v>
      </c>
      <c r="J185">
        <v>16</v>
      </c>
      <c r="K185" t="s">
        <v>55</v>
      </c>
      <c r="L185" t="s">
        <v>251</v>
      </c>
      <c r="M185" t="s">
        <v>37</v>
      </c>
      <c r="N185" t="s">
        <v>38</v>
      </c>
      <c r="O185">
        <v>13600</v>
      </c>
      <c r="P185" s="6"/>
    </row>
    <row r="186" spans="1:16" x14ac:dyDescent="0.3">
      <c r="A186" t="s">
        <v>33</v>
      </c>
      <c r="B186">
        <v>6</v>
      </c>
      <c r="C186" t="s">
        <v>51</v>
      </c>
      <c r="D186" t="s">
        <v>134</v>
      </c>
      <c r="E186" t="s">
        <v>46</v>
      </c>
      <c r="G186">
        <v>75000</v>
      </c>
      <c r="H186" s="6"/>
      <c r="I186" t="s">
        <v>33</v>
      </c>
      <c r="J186">
        <v>16</v>
      </c>
      <c r="K186" t="s">
        <v>57</v>
      </c>
      <c r="L186" t="s">
        <v>252</v>
      </c>
      <c r="M186" t="s">
        <v>37</v>
      </c>
      <c r="N186" t="s">
        <v>38</v>
      </c>
      <c r="O186">
        <v>49370</v>
      </c>
      <c r="P186" s="6"/>
    </row>
    <row r="187" spans="1:16" x14ac:dyDescent="0.3">
      <c r="A187" t="s">
        <v>33</v>
      </c>
      <c r="B187">
        <v>6</v>
      </c>
      <c r="C187" t="s">
        <v>53</v>
      </c>
      <c r="D187" t="s">
        <v>135</v>
      </c>
      <c r="E187" t="s">
        <v>36</v>
      </c>
      <c r="G187">
        <v>7000</v>
      </c>
      <c r="H187" s="6"/>
      <c r="I187" t="s">
        <v>33</v>
      </c>
      <c r="J187">
        <v>16</v>
      </c>
      <c r="K187" t="s">
        <v>60</v>
      </c>
      <c r="L187" t="s">
        <v>253</v>
      </c>
      <c r="M187" t="s">
        <v>37</v>
      </c>
      <c r="N187" t="s">
        <v>38</v>
      </c>
      <c r="O187">
        <v>7000</v>
      </c>
      <c r="P187" s="6"/>
    </row>
    <row r="188" spans="1:16" x14ac:dyDescent="0.3">
      <c r="A188" t="s">
        <v>33</v>
      </c>
      <c r="B188">
        <v>6</v>
      </c>
      <c r="C188" t="s">
        <v>53</v>
      </c>
      <c r="D188" t="s">
        <v>135</v>
      </c>
      <c r="E188" t="s">
        <v>41</v>
      </c>
      <c r="G188">
        <v>34600</v>
      </c>
      <c r="H188" s="6"/>
      <c r="I188" t="s">
        <v>33</v>
      </c>
      <c r="J188">
        <v>17</v>
      </c>
      <c r="K188" t="s">
        <v>34</v>
      </c>
      <c r="L188" t="s">
        <v>254</v>
      </c>
      <c r="M188" t="s">
        <v>37</v>
      </c>
      <c r="N188" t="s">
        <v>38</v>
      </c>
      <c r="O188">
        <v>10300</v>
      </c>
      <c r="P188" s="6"/>
    </row>
    <row r="189" spans="1:16" x14ac:dyDescent="0.3">
      <c r="A189" t="s">
        <v>33</v>
      </c>
      <c r="B189">
        <v>6</v>
      </c>
      <c r="C189" t="s">
        <v>53</v>
      </c>
      <c r="D189" t="s">
        <v>135</v>
      </c>
      <c r="E189" t="s">
        <v>46</v>
      </c>
      <c r="G189">
        <v>15000</v>
      </c>
      <c r="H189" s="6"/>
      <c r="I189" t="s">
        <v>33</v>
      </c>
      <c r="J189">
        <v>17</v>
      </c>
      <c r="K189" t="s">
        <v>42</v>
      </c>
      <c r="L189" t="s">
        <v>255</v>
      </c>
      <c r="M189" t="s">
        <v>37</v>
      </c>
      <c r="N189" t="s">
        <v>38</v>
      </c>
      <c r="O189">
        <v>9500</v>
      </c>
      <c r="P189" s="6"/>
    </row>
    <row r="190" spans="1:16" x14ac:dyDescent="0.3">
      <c r="A190" t="s">
        <v>33</v>
      </c>
      <c r="B190">
        <v>6</v>
      </c>
      <c r="C190" t="s">
        <v>55</v>
      </c>
      <c r="D190" t="s">
        <v>136</v>
      </c>
      <c r="E190" t="s">
        <v>36</v>
      </c>
      <c r="G190">
        <v>0</v>
      </c>
      <c r="H190" s="6"/>
      <c r="I190" t="s">
        <v>33</v>
      </c>
      <c r="J190">
        <v>17</v>
      </c>
      <c r="K190" t="s">
        <v>47</v>
      </c>
      <c r="L190" t="s">
        <v>256</v>
      </c>
      <c r="M190" t="s">
        <v>37</v>
      </c>
      <c r="N190" t="s">
        <v>38</v>
      </c>
      <c r="O190">
        <v>19700</v>
      </c>
      <c r="P190" s="6"/>
    </row>
    <row r="191" spans="1:16" x14ac:dyDescent="0.3">
      <c r="A191" t="s">
        <v>33</v>
      </c>
      <c r="B191">
        <v>6</v>
      </c>
      <c r="C191" t="s">
        <v>55</v>
      </c>
      <c r="D191" t="s">
        <v>136</v>
      </c>
      <c r="E191" t="s">
        <v>41</v>
      </c>
      <c r="G191">
        <v>26115</v>
      </c>
      <c r="H191" s="6"/>
      <c r="I191" t="s">
        <v>33</v>
      </c>
      <c r="J191">
        <v>17</v>
      </c>
      <c r="K191" t="s">
        <v>49</v>
      </c>
      <c r="L191" t="s">
        <v>257</v>
      </c>
      <c r="M191" t="s">
        <v>37</v>
      </c>
      <c r="N191" t="s">
        <v>38</v>
      </c>
      <c r="O191">
        <v>8800</v>
      </c>
      <c r="P191" s="6"/>
    </row>
    <row r="192" spans="1:16" x14ac:dyDescent="0.3">
      <c r="A192" t="s">
        <v>33</v>
      </c>
      <c r="B192">
        <v>6</v>
      </c>
      <c r="C192" t="s">
        <v>55</v>
      </c>
      <c r="D192" t="s">
        <v>136</v>
      </c>
      <c r="E192" t="s">
        <v>46</v>
      </c>
      <c r="G192">
        <v>22272</v>
      </c>
      <c r="H192" s="6"/>
      <c r="I192" t="s">
        <v>33</v>
      </c>
      <c r="J192">
        <v>17</v>
      </c>
      <c r="K192" t="s">
        <v>51</v>
      </c>
      <c r="L192" t="s">
        <v>258</v>
      </c>
      <c r="M192" t="s">
        <v>37</v>
      </c>
      <c r="N192" t="s">
        <v>38</v>
      </c>
      <c r="O192">
        <v>34500</v>
      </c>
      <c r="P192" s="6"/>
    </row>
    <row r="193" spans="1:16" x14ac:dyDescent="0.3">
      <c r="A193" t="s">
        <v>33</v>
      </c>
      <c r="B193">
        <v>6</v>
      </c>
      <c r="C193" t="s">
        <v>60</v>
      </c>
      <c r="D193" t="s">
        <v>137</v>
      </c>
      <c r="E193" t="s">
        <v>36</v>
      </c>
      <c r="G193">
        <v>0</v>
      </c>
      <c r="H193" s="6"/>
      <c r="I193" t="s">
        <v>33</v>
      </c>
      <c r="J193">
        <v>17</v>
      </c>
      <c r="K193" t="s">
        <v>51</v>
      </c>
      <c r="L193" t="s">
        <v>258</v>
      </c>
      <c r="M193" t="s">
        <v>259</v>
      </c>
      <c r="N193" t="s">
        <v>38</v>
      </c>
      <c r="O193">
        <v>131880</v>
      </c>
      <c r="P193" s="6"/>
    </row>
    <row r="194" spans="1:16" x14ac:dyDescent="0.3">
      <c r="A194" t="s">
        <v>33</v>
      </c>
      <c r="B194">
        <v>6</v>
      </c>
      <c r="C194" t="s">
        <v>60</v>
      </c>
      <c r="D194" t="s">
        <v>137</v>
      </c>
      <c r="E194" t="s">
        <v>41</v>
      </c>
      <c r="G194">
        <v>100008</v>
      </c>
      <c r="H194" s="6"/>
      <c r="I194" t="s">
        <v>33</v>
      </c>
      <c r="J194">
        <v>17</v>
      </c>
      <c r="K194" t="s">
        <v>53</v>
      </c>
      <c r="L194" t="s">
        <v>260</v>
      </c>
      <c r="M194" t="s">
        <v>37</v>
      </c>
      <c r="N194" t="s">
        <v>38</v>
      </c>
      <c r="O194">
        <v>8650</v>
      </c>
      <c r="P194" s="6"/>
    </row>
    <row r="195" spans="1:16" x14ac:dyDescent="0.3">
      <c r="A195" t="s">
        <v>33</v>
      </c>
      <c r="B195">
        <v>6</v>
      </c>
      <c r="C195" t="s">
        <v>60</v>
      </c>
      <c r="D195" t="s">
        <v>137</v>
      </c>
      <c r="E195" t="s">
        <v>46</v>
      </c>
      <c r="G195">
        <v>200000</v>
      </c>
      <c r="H195" s="6"/>
      <c r="I195" t="s">
        <v>33</v>
      </c>
      <c r="J195">
        <v>17</v>
      </c>
      <c r="K195" t="s">
        <v>55</v>
      </c>
      <c r="L195" t="s">
        <v>261</v>
      </c>
      <c r="M195" t="s">
        <v>37</v>
      </c>
      <c r="N195" t="s">
        <v>38</v>
      </c>
      <c r="O195">
        <v>7400</v>
      </c>
      <c r="P195" s="6"/>
    </row>
    <row r="196" spans="1:16" x14ac:dyDescent="0.3">
      <c r="A196" t="s">
        <v>33</v>
      </c>
      <c r="B196">
        <v>6</v>
      </c>
      <c r="C196" t="s">
        <v>60</v>
      </c>
      <c r="D196" t="s">
        <v>137</v>
      </c>
      <c r="E196" t="s">
        <v>72</v>
      </c>
      <c r="G196">
        <v>125000</v>
      </c>
      <c r="H196" s="6"/>
      <c r="I196" t="s">
        <v>33</v>
      </c>
      <c r="J196">
        <v>17</v>
      </c>
      <c r="K196" t="s">
        <v>57</v>
      </c>
      <c r="L196" t="s">
        <v>262</v>
      </c>
      <c r="M196" t="s">
        <v>37</v>
      </c>
      <c r="N196" t="s">
        <v>38</v>
      </c>
      <c r="O196">
        <v>7000</v>
      </c>
      <c r="P196" s="6"/>
    </row>
    <row r="197" spans="1:16" x14ac:dyDescent="0.3">
      <c r="A197" t="s">
        <v>33</v>
      </c>
      <c r="B197">
        <v>6</v>
      </c>
      <c r="C197" t="s">
        <v>64</v>
      </c>
      <c r="D197" t="s">
        <v>138</v>
      </c>
      <c r="E197" t="s">
        <v>36</v>
      </c>
      <c r="G197">
        <v>0</v>
      </c>
      <c r="H197" s="6"/>
      <c r="I197" t="s">
        <v>33</v>
      </c>
      <c r="J197">
        <v>17</v>
      </c>
      <c r="K197" t="s">
        <v>60</v>
      </c>
      <c r="L197" t="s">
        <v>263</v>
      </c>
      <c r="M197" t="s">
        <v>37</v>
      </c>
      <c r="N197" t="s">
        <v>38</v>
      </c>
      <c r="O197">
        <v>17000</v>
      </c>
      <c r="P197" s="6"/>
    </row>
    <row r="198" spans="1:16" x14ac:dyDescent="0.3">
      <c r="A198" t="s">
        <v>33</v>
      </c>
      <c r="B198">
        <v>6</v>
      </c>
      <c r="C198" t="s">
        <v>64</v>
      </c>
      <c r="D198" t="s">
        <v>138</v>
      </c>
      <c r="E198" t="s">
        <v>41</v>
      </c>
      <c r="G198">
        <v>32969</v>
      </c>
      <c r="H198" s="6"/>
      <c r="I198" t="s">
        <v>33</v>
      </c>
      <c r="J198">
        <v>17</v>
      </c>
      <c r="K198" t="s">
        <v>62</v>
      </c>
      <c r="L198" t="s">
        <v>264</v>
      </c>
      <c r="M198" t="s">
        <v>37</v>
      </c>
      <c r="N198" t="s">
        <v>38</v>
      </c>
      <c r="O198">
        <v>26300</v>
      </c>
      <c r="P198" s="6"/>
    </row>
    <row r="199" spans="1:16" x14ac:dyDescent="0.3">
      <c r="A199" t="s">
        <v>33</v>
      </c>
      <c r="B199">
        <v>6</v>
      </c>
      <c r="C199" t="s">
        <v>64</v>
      </c>
      <c r="D199" t="s">
        <v>138</v>
      </c>
      <c r="E199" t="s">
        <v>46</v>
      </c>
      <c r="G199">
        <v>13000</v>
      </c>
      <c r="H199" s="6"/>
      <c r="I199" t="s">
        <v>33</v>
      </c>
      <c r="J199">
        <v>17</v>
      </c>
      <c r="K199" t="s">
        <v>64</v>
      </c>
      <c r="L199" t="s">
        <v>265</v>
      </c>
      <c r="M199" t="s">
        <v>37</v>
      </c>
      <c r="N199" t="s">
        <v>38</v>
      </c>
      <c r="O199">
        <v>10000</v>
      </c>
      <c r="P199" s="6"/>
    </row>
    <row r="200" spans="1:16" x14ac:dyDescent="0.3">
      <c r="A200" t="s">
        <v>33</v>
      </c>
      <c r="B200">
        <v>6</v>
      </c>
      <c r="C200" t="s">
        <v>66</v>
      </c>
      <c r="D200" t="s">
        <v>139</v>
      </c>
      <c r="E200" t="s">
        <v>41</v>
      </c>
      <c r="G200">
        <v>150000</v>
      </c>
      <c r="H200" s="6"/>
      <c r="I200" t="s">
        <v>33</v>
      </c>
      <c r="J200">
        <v>17</v>
      </c>
      <c r="K200" t="s">
        <v>66</v>
      </c>
      <c r="L200" t="s">
        <v>266</v>
      </c>
      <c r="M200" t="s">
        <v>37</v>
      </c>
      <c r="N200" t="s">
        <v>38</v>
      </c>
      <c r="O200">
        <v>4500</v>
      </c>
      <c r="P200" s="6"/>
    </row>
    <row r="201" spans="1:16" x14ac:dyDescent="0.3">
      <c r="A201" t="s">
        <v>33</v>
      </c>
      <c r="B201">
        <v>6</v>
      </c>
      <c r="C201" t="s">
        <v>66</v>
      </c>
      <c r="D201" t="s">
        <v>139</v>
      </c>
      <c r="E201" t="s">
        <v>46</v>
      </c>
      <c r="G201">
        <v>325000</v>
      </c>
      <c r="H201" s="6"/>
      <c r="I201" t="s">
        <v>33</v>
      </c>
      <c r="J201">
        <v>17</v>
      </c>
      <c r="K201" t="s">
        <v>84</v>
      </c>
      <c r="L201" t="s">
        <v>267</v>
      </c>
      <c r="M201" t="s">
        <v>37</v>
      </c>
      <c r="N201" t="s">
        <v>38</v>
      </c>
      <c r="O201">
        <v>3000</v>
      </c>
      <c r="P201" s="6"/>
    </row>
    <row r="202" spans="1:16" x14ac:dyDescent="0.3">
      <c r="A202" t="s">
        <v>33</v>
      </c>
      <c r="B202">
        <v>6</v>
      </c>
      <c r="C202" t="s">
        <v>66</v>
      </c>
      <c r="D202" t="s">
        <v>139</v>
      </c>
      <c r="E202" t="s">
        <v>59</v>
      </c>
      <c r="G202">
        <v>2000</v>
      </c>
      <c r="H202" s="6"/>
      <c r="I202" t="s">
        <v>33</v>
      </c>
      <c r="J202">
        <v>17</v>
      </c>
      <c r="K202" t="s">
        <v>86</v>
      </c>
      <c r="L202" t="s">
        <v>268</v>
      </c>
      <c r="M202" t="s">
        <v>37</v>
      </c>
      <c r="N202" t="s">
        <v>38</v>
      </c>
      <c r="O202">
        <v>92500</v>
      </c>
      <c r="P202" s="6"/>
    </row>
    <row r="203" spans="1:16" x14ac:dyDescent="0.3">
      <c r="A203" t="s">
        <v>33</v>
      </c>
      <c r="B203">
        <v>7</v>
      </c>
      <c r="C203" t="s">
        <v>34</v>
      </c>
      <c r="D203" t="s">
        <v>140</v>
      </c>
      <c r="E203" t="s">
        <v>41</v>
      </c>
      <c r="G203">
        <v>98550</v>
      </c>
      <c r="H203" s="6"/>
      <c r="I203" t="s">
        <v>33</v>
      </c>
      <c r="J203">
        <v>17</v>
      </c>
      <c r="K203" t="s">
        <v>88</v>
      </c>
      <c r="L203" t="s">
        <v>269</v>
      </c>
      <c r="M203" t="s">
        <v>37</v>
      </c>
      <c r="N203" t="s">
        <v>38</v>
      </c>
      <c r="O203">
        <v>18750</v>
      </c>
      <c r="P203" s="6"/>
    </row>
    <row r="204" spans="1:16" x14ac:dyDescent="0.3">
      <c r="A204" t="s">
        <v>33</v>
      </c>
      <c r="B204">
        <v>7</v>
      </c>
      <c r="C204" t="s">
        <v>34</v>
      </c>
      <c r="D204" t="s">
        <v>140</v>
      </c>
      <c r="E204" t="s">
        <v>46</v>
      </c>
      <c r="G204">
        <v>34500</v>
      </c>
      <c r="H204" s="6"/>
      <c r="I204" t="s">
        <v>33</v>
      </c>
      <c r="J204">
        <v>18</v>
      </c>
      <c r="K204" t="s">
        <v>34</v>
      </c>
      <c r="L204" t="s">
        <v>270</v>
      </c>
      <c r="M204" t="s">
        <v>37</v>
      </c>
      <c r="N204" t="s">
        <v>38</v>
      </c>
      <c r="O204">
        <v>4071500</v>
      </c>
      <c r="P204" s="6"/>
    </row>
    <row r="205" spans="1:16" x14ac:dyDescent="0.3">
      <c r="A205" t="s">
        <v>33</v>
      </c>
      <c r="B205">
        <v>7</v>
      </c>
      <c r="C205" t="s">
        <v>34</v>
      </c>
      <c r="D205" t="s">
        <v>140</v>
      </c>
      <c r="E205" t="s">
        <v>72</v>
      </c>
      <c r="G205">
        <v>100000</v>
      </c>
      <c r="H205" s="6"/>
      <c r="I205" t="s">
        <v>33</v>
      </c>
      <c r="J205">
        <v>18</v>
      </c>
      <c r="K205" t="s">
        <v>42</v>
      </c>
      <c r="L205" t="s">
        <v>271</v>
      </c>
      <c r="M205" t="s">
        <v>37</v>
      </c>
      <c r="N205" t="s">
        <v>38</v>
      </c>
      <c r="O205">
        <v>11500</v>
      </c>
      <c r="P205" s="6"/>
    </row>
    <row r="206" spans="1:16" x14ac:dyDescent="0.3">
      <c r="A206" t="s">
        <v>33</v>
      </c>
      <c r="B206">
        <v>7</v>
      </c>
      <c r="C206" t="s">
        <v>42</v>
      </c>
      <c r="D206" t="s">
        <v>141</v>
      </c>
      <c r="E206" t="s">
        <v>36</v>
      </c>
      <c r="G206">
        <v>10000</v>
      </c>
      <c r="H206" s="6"/>
      <c r="I206" t="s">
        <v>33</v>
      </c>
      <c r="J206">
        <v>18</v>
      </c>
      <c r="K206" t="s">
        <v>47</v>
      </c>
      <c r="L206" t="s">
        <v>272</v>
      </c>
      <c r="M206" t="s">
        <v>37</v>
      </c>
      <c r="N206" t="s">
        <v>38</v>
      </c>
      <c r="O206">
        <v>20293</v>
      </c>
      <c r="P206" s="6"/>
    </row>
    <row r="207" spans="1:16" x14ac:dyDescent="0.3">
      <c r="A207" t="s">
        <v>33</v>
      </c>
      <c r="B207">
        <v>7</v>
      </c>
      <c r="C207" t="s">
        <v>42</v>
      </c>
      <c r="D207" t="s">
        <v>141</v>
      </c>
      <c r="E207" t="s">
        <v>41</v>
      </c>
      <c r="G207">
        <v>149098</v>
      </c>
      <c r="H207" s="6"/>
      <c r="I207" t="s">
        <v>33</v>
      </c>
      <c r="J207">
        <v>18</v>
      </c>
      <c r="K207" t="s">
        <v>49</v>
      </c>
      <c r="L207" t="s">
        <v>273</v>
      </c>
      <c r="M207" t="s">
        <v>37</v>
      </c>
      <c r="N207" t="s">
        <v>38</v>
      </c>
      <c r="O207">
        <v>14000</v>
      </c>
      <c r="P207" s="6"/>
    </row>
    <row r="208" spans="1:16" x14ac:dyDescent="0.3">
      <c r="A208" t="s">
        <v>33</v>
      </c>
      <c r="B208">
        <v>7</v>
      </c>
      <c r="C208" t="s">
        <v>42</v>
      </c>
      <c r="D208" t="s">
        <v>141</v>
      </c>
      <c r="E208" t="s">
        <v>46</v>
      </c>
      <c r="G208">
        <v>37809</v>
      </c>
      <c r="H208" s="6"/>
      <c r="I208" t="s">
        <v>33</v>
      </c>
      <c r="J208">
        <v>18</v>
      </c>
      <c r="K208" t="s">
        <v>51</v>
      </c>
      <c r="L208" t="s">
        <v>274</v>
      </c>
      <c r="M208" t="s">
        <v>37</v>
      </c>
      <c r="N208" t="s">
        <v>38</v>
      </c>
      <c r="O208">
        <v>18000</v>
      </c>
      <c r="P208" s="6"/>
    </row>
    <row r="209" spans="1:16" x14ac:dyDescent="0.3">
      <c r="A209" t="s">
        <v>33</v>
      </c>
      <c r="B209">
        <v>7</v>
      </c>
      <c r="C209" t="s">
        <v>42</v>
      </c>
      <c r="D209" t="s">
        <v>141</v>
      </c>
      <c r="E209" t="s">
        <v>72</v>
      </c>
      <c r="G209">
        <v>100000</v>
      </c>
      <c r="H209" s="6"/>
      <c r="I209" t="s">
        <v>33</v>
      </c>
      <c r="J209">
        <v>18</v>
      </c>
      <c r="K209" t="s">
        <v>53</v>
      </c>
      <c r="L209" t="s">
        <v>275</v>
      </c>
      <c r="M209" t="s">
        <v>37</v>
      </c>
      <c r="N209" t="s">
        <v>38</v>
      </c>
      <c r="O209">
        <v>26710</v>
      </c>
      <c r="P209" s="6"/>
    </row>
    <row r="210" spans="1:16" x14ac:dyDescent="0.3">
      <c r="A210" t="s">
        <v>33</v>
      </c>
      <c r="B210">
        <v>7</v>
      </c>
      <c r="C210" t="s">
        <v>47</v>
      </c>
      <c r="D210" t="s">
        <v>142</v>
      </c>
      <c r="E210" t="s">
        <v>41</v>
      </c>
      <c r="G210">
        <v>60350</v>
      </c>
      <c r="H210" s="6"/>
      <c r="I210" t="s">
        <v>33</v>
      </c>
      <c r="J210">
        <v>18</v>
      </c>
      <c r="K210" t="s">
        <v>53</v>
      </c>
      <c r="L210" t="s">
        <v>275</v>
      </c>
      <c r="M210" t="s">
        <v>259</v>
      </c>
      <c r="N210" t="s">
        <v>38</v>
      </c>
      <c r="O210">
        <v>243345</v>
      </c>
      <c r="P210" s="6"/>
    </row>
    <row r="211" spans="1:16" x14ac:dyDescent="0.3">
      <c r="A211" t="s">
        <v>33</v>
      </c>
      <c r="B211">
        <v>7</v>
      </c>
      <c r="C211" t="s">
        <v>47</v>
      </c>
      <c r="D211" t="s">
        <v>142</v>
      </c>
      <c r="E211" t="s">
        <v>46</v>
      </c>
      <c r="G211">
        <v>31500</v>
      </c>
      <c r="H211" s="6"/>
      <c r="I211" t="s">
        <v>33</v>
      </c>
      <c r="J211">
        <v>18</v>
      </c>
      <c r="K211" t="s">
        <v>57</v>
      </c>
      <c r="L211" t="s">
        <v>276</v>
      </c>
      <c r="M211" t="s">
        <v>37</v>
      </c>
      <c r="N211" t="s">
        <v>38</v>
      </c>
      <c r="O211">
        <v>7200</v>
      </c>
      <c r="P211" s="6"/>
    </row>
    <row r="212" spans="1:16" x14ac:dyDescent="0.3">
      <c r="A212" t="s">
        <v>33</v>
      </c>
      <c r="B212">
        <v>7</v>
      </c>
      <c r="C212" t="s">
        <v>47</v>
      </c>
      <c r="D212" t="s">
        <v>142</v>
      </c>
      <c r="E212" t="s">
        <v>72</v>
      </c>
      <c r="G212">
        <v>70000</v>
      </c>
      <c r="H212" s="6"/>
      <c r="I212" t="s">
        <v>33</v>
      </c>
      <c r="J212">
        <v>18</v>
      </c>
      <c r="K212" t="s">
        <v>60</v>
      </c>
      <c r="L212" t="s">
        <v>277</v>
      </c>
      <c r="M212" t="s">
        <v>37</v>
      </c>
      <c r="N212" t="s">
        <v>38</v>
      </c>
      <c r="O212">
        <v>7000</v>
      </c>
      <c r="P212" s="6"/>
    </row>
    <row r="213" spans="1:16" x14ac:dyDescent="0.3">
      <c r="A213" t="s">
        <v>33</v>
      </c>
      <c r="B213">
        <v>7</v>
      </c>
      <c r="C213" t="s">
        <v>49</v>
      </c>
      <c r="D213" t="s">
        <v>143</v>
      </c>
      <c r="E213" t="s">
        <v>36</v>
      </c>
      <c r="G213">
        <v>0</v>
      </c>
      <c r="H213" s="6"/>
      <c r="I213" t="s">
        <v>33</v>
      </c>
      <c r="J213">
        <v>18</v>
      </c>
      <c r="K213" t="s">
        <v>62</v>
      </c>
      <c r="L213" t="s">
        <v>278</v>
      </c>
      <c r="M213" t="s">
        <v>37</v>
      </c>
      <c r="N213" t="s">
        <v>38</v>
      </c>
      <c r="O213">
        <v>31000</v>
      </c>
      <c r="P213" s="6"/>
    </row>
    <row r="214" spans="1:16" x14ac:dyDescent="0.3">
      <c r="A214" t="s">
        <v>33</v>
      </c>
      <c r="B214">
        <v>7</v>
      </c>
      <c r="C214" t="s">
        <v>49</v>
      </c>
      <c r="D214" t="s">
        <v>143</v>
      </c>
      <c r="E214" t="s">
        <v>41</v>
      </c>
      <c r="G214">
        <v>58852</v>
      </c>
      <c r="H214" s="6"/>
      <c r="I214" t="s">
        <v>33</v>
      </c>
      <c r="J214">
        <v>18</v>
      </c>
      <c r="K214" t="s">
        <v>64</v>
      </c>
      <c r="L214" t="s">
        <v>279</v>
      </c>
      <c r="M214" t="s">
        <v>37</v>
      </c>
      <c r="N214" t="s">
        <v>38</v>
      </c>
      <c r="O214">
        <v>23750</v>
      </c>
      <c r="P214" s="6"/>
    </row>
    <row r="215" spans="1:16" x14ac:dyDescent="0.3">
      <c r="A215" t="s">
        <v>33</v>
      </c>
      <c r="B215">
        <v>7</v>
      </c>
      <c r="C215" t="s">
        <v>49</v>
      </c>
      <c r="D215" t="s">
        <v>143</v>
      </c>
      <c r="E215" t="s">
        <v>46</v>
      </c>
      <c r="G215">
        <v>80000</v>
      </c>
      <c r="H215" s="6"/>
      <c r="I215" t="s">
        <v>33</v>
      </c>
      <c r="J215">
        <v>18</v>
      </c>
      <c r="K215" t="s">
        <v>66</v>
      </c>
      <c r="L215" t="s">
        <v>280</v>
      </c>
      <c r="M215" t="s">
        <v>37</v>
      </c>
      <c r="N215" t="s">
        <v>38</v>
      </c>
      <c r="O215">
        <v>0</v>
      </c>
      <c r="P215" s="6"/>
    </row>
    <row r="216" spans="1:16" x14ac:dyDescent="0.3">
      <c r="A216" t="s">
        <v>33</v>
      </c>
      <c r="B216">
        <v>7</v>
      </c>
      <c r="C216" t="s">
        <v>49</v>
      </c>
      <c r="D216" t="s">
        <v>143</v>
      </c>
      <c r="E216" t="s">
        <v>72</v>
      </c>
      <c r="G216">
        <v>0</v>
      </c>
      <c r="H216" s="6"/>
      <c r="I216" t="s">
        <v>33</v>
      </c>
      <c r="J216">
        <v>19</v>
      </c>
      <c r="K216" t="s">
        <v>34</v>
      </c>
      <c r="L216" t="s">
        <v>281</v>
      </c>
      <c r="M216" t="s">
        <v>37</v>
      </c>
      <c r="N216" t="s">
        <v>38</v>
      </c>
      <c r="O216">
        <v>67000</v>
      </c>
      <c r="P216" s="6"/>
    </row>
    <row r="217" spans="1:16" x14ac:dyDescent="0.3">
      <c r="A217" t="s">
        <v>33</v>
      </c>
      <c r="B217">
        <v>8</v>
      </c>
      <c r="C217" t="s">
        <v>34</v>
      </c>
      <c r="D217" t="s">
        <v>144</v>
      </c>
      <c r="E217" t="s">
        <v>41</v>
      </c>
      <c r="G217">
        <v>14010</v>
      </c>
      <c r="H217" s="6"/>
      <c r="I217" t="s">
        <v>33</v>
      </c>
      <c r="J217">
        <v>19</v>
      </c>
      <c r="K217" t="s">
        <v>42</v>
      </c>
      <c r="L217" t="s">
        <v>282</v>
      </c>
      <c r="M217" t="s">
        <v>37</v>
      </c>
      <c r="N217" t="s">
        <v>38</v>
      </c>
      <c r="O217">
        <v>10000</v>
      </c>
      <c r="P217" s="6"/>
    </row>
    <row r="218" spans="1:16" x14ac:dyDescent="0.3">
      <c r="A218" t="s">
        <v>33</v>
      </c>
      <c r="B218">
        <v>8</v>
      </c>
      <c r="C218" t="s">
        <v>34</v>
      </c>
      <c r="D218" t="s">
        <v>144</v>
      </c>
      <c r="E218" t="s">
        <v>46</v>
      </c>
      <c r="G218">
        <v>16466</v>
      </c>
      <c r="H218" s="6"/>
      <c r="I218" t="s">
        <v>33</v>
      </c>
      <c r="J218">
        <v>19</v>
      </c>
      <c r="K218" t="s">
        <v>47</v>
      </c>
      <c r="L218" t="s">
        <v>283</v>
      </c>
      <c r="M218" t="s">
        <v>37</v>
      </c>
      <c r="N218" t="s">
        <v>38</v>
      </c>
      <c r="O218">
        <v>17000</v>
      </c>
      <c r="P218" s="6"/>
    </row>
    <row r="219" spans="1:16" x14ac:dyDescent="0.3">
      <c r="A219" t="s">
        <v>33</v>
      </c>
      <c r="B219">
        <v>8</v>
      </c>
      <c r="C219" t="s">
        <v>42</v>
      </c>
      <c r="D219" t="s">
        <v>145</v>
      </c>
      <c r="E219" t="s">
        <v>36</v>
      </c>
      <c r="G219">
        <v>10000</v>
      </c>
      <c r="H219" s="6"/>
      <c r="I219" t="s">
        <v>33</v>
      </c>
      <c r="J219">
        <v>19</v>
      </c>
      <c r="K219" t="s">
        <v>49</v>
      </c>
      <c r="L219" t="s">
        <v>284</v>
      </c>
      <c r="M219" t="s">
        <v>37</v>
      </c>
      <c r="N219" t="s">
        <v>38</v>
      </c>
      <c r="O219">
        <v>6000</v>
      </c>
      <c r="P219" s="6"/>
    </row>
    <row r="220" spans="1:16" x14ac:dyDescent="0.3">
      <c r="A220" t="s">
        <v>33</v>
      </c>
      <c r="B220">
        <v>8</v>
      </c>
      <c r="C220" t="s">
        <v>42</v>
      </c>
      <c r="D220" t="s">
        <v>145</v>
      </c>
      <c r="E220" t="s">
        <v>41</v>
      </c>
      <c r="G220">
        <v>122300</v>
      </c>
      <c r="H220" s="6"/>
      <c r="I220" t="s">
        <v>33</v>
      </c>
      <c r="J220">
        <v>19</v>
      </c>
      <c r="K220" t="s">
        <v>51</v>
      </c>
      <c r="L220" t="s">
        <v>285</v>
      </c>
      <c r="M220" t="s">
        <v>37</v>
      </c>
      <c r="N220" t="s">
        <v>38</v>
      </c>
      <c r="O220">
        <v>8400</v>
      </c>
      <c r="P220" s="6"/>
    </row>
    <row r="221" spans="1:16" x14ac:dyDescent="0.3">
      <c r="A221" t="s">
        <v>33</v>
      </c>
      <c r="B221">
        <v>8</v>
      </c>
      <c r="C221" t="s">
        <v>42</v>
      </c>
      <c r="D221" t="s">
        <v>145</v>
      </c>
      <c r="E221" t="s">
        <v>46</v>
      </c>
      <c r="G221">
        <v>69000</v>
      </c>
      <c r="H221" s="6"/>
      <c r="I221" t="s">
        <v>33</v>
      </c>
      <c r="J221">
        <v>19</v>
      </c>
      <c r="K221" t="s">
        <v>53</v>
      </c>
      <c r="L221" t="s">
        <v>286</v>
      </c>
      <c r="M221" t="s">
        <v>37</v>
      </c>
      <c r="N221" t="s">
        <v>38</v>
      </c>
      <c r="O221">
        <v>3000</v>
      </c>
      <c r="P221" s="6"/>
    </row>
    <row r="222" spans="1:16" x14ac:dyDescent="0.3">
      <c r="A222" t="s">
        <v>33</v>
      </c>
      <c r="B222">
        <v>8</v>
      </c>
      <c r="C222" t="s">
        <v>42</v>
      </c>
      <c r="D222" t="s">
        <v>145</v>
      </c>
      <c r="E222" t="s">
        <v>72</v>
      </c>
      <c r="G222">
        <v>50000</v>
      </c>
      <c r="H222" s="6"/>
      <c r="I222" t="s">
        <v>33</v>
      </c>
      <c r="J222">
        <v>19</v>
      </c>
      <c r="K222" t="s">
        <v>55</v>
      </c>
      <c r="L222" t="s">
        <v>287</v>
      </c>
      <c r="M222" t="s">
        <v>37</v>
      </c>
      <c r="N222" t="s">
        <v>38</v>
      </c>
      <c r="O222">
        <v>10000</v>
      </c>
      <c r="P222" s="6"/>
    </row>
    <row r="223" spans="1:16" x14ac:dyDescent="0.3">
      <c r="A223" t="s">
        <v>33</v>
      </c>
      <c r="B223">
        <v>8</v>
      </c>
      <c r="C223" t="s">
        <v>42</v>
      </c>
      <c r="D223" t="s">
        <v>145</v>
      </c>
      <c r="E223" t="s">
        <v>59</v>
      </c>
      <c r="G223">
        <v>50000</v>
      </c>
      <c r="H223" s="6"/>
      <c r="I223" t="s">
        <v>33</v>
      </c>
      <c r="J223">
        <v>19</v>
      </c>
      <c r="K223" t="s">
        <v>57</v>
      </c>
      <c r="L223" t="s">
        <v>288</v>
      </c>
      <c r="M223" t="s">
        <v>37</v>
      </c>
      <c r="N223" t="s">
        <v>38</v>
      </c>
      <c r="O223">
        <v>2850</v>
      </c>
      <c r="P223" s="6"/>
    </row>
    <row r="224" spans="1:16" x14ac:dyDescent="0.3">
      <c r="A224" t="s">
        <v>33</v>
      </c>
      <c r="B224">
        <v>8</v>
      </c>
      <c r="C224" t="s">
        <v>42</v>
      </c>
      <c r="D224" t="s">
        <v>145</v>
      </c>
      <c r="E224" t="s">
        <v>78</v>
      </c>
      <c r="G224">
        <v>18000</v>
      </c>
      <c r="H224" s="6"/>
      <c r="I224" t="s">
        <v>33</v>
      </c>
      <c r="J224">
        <v>19</v>
      </c>
      <c r="K224" t="s">
        <v>60</v>
      </c>
      <c r="L224" t="s">
        <v>289</v>
      </c>
      <c r="M224" t="s">
        <v>37</v>
      </c>
      <c r="N224" t="s">
        <v>38</v>
      </c>
      <c r="O224">
        <v>1500</v>
      </c>
      <c r="P224" s="6"/>
    </row>
    <row r="225" spans="1:16" x14ac:dyDescent="0.3">
      <c r="A225" t="s">
        <v>33</v>
      </c>
      <c r="B225">
        <v>8</v>
      </c>
      <c r="C225" t="s">
        <v>47</v>
      </c>
      <c r="D225" t="s">
        <v>146</v>
      </c>
      <c r="E225" t="s">
        <v>36</v>
      </c>
      <c r="G225">
        <v>0</v>
      </c>
      <c r="H225" s="6"/>
      <c r="I225" t="s">
        <v>33</v>
      </c>
      <c r="J225">
        <v>19</v>
      </c>
      <c r="K225" t="s">
        <v>62</v>
      </c>
      <c r="L225" t="s">
        <v>290</v>
      </c>
      <c r="M225" t="s">
        <v>37</v>
      </c>
      <c r="N225" t="s">
        <v>38</v>
      </c>
      <c r="O225">
        <v>2500</v>
      </c>
      <c r="P225" s="6"/>
    </row>
    <row r="226" spans="1:16" x14ac:dyDescent="0.3">
      <c r="A226" t="s">
        <v>33</v>
      </c>
      <c r="B226">
        <v>8</v>
      </c>
      <c r="C226" t="s">
        <v>47</v>
      </c>
      <c r="D226" t="s">
        <v>146</v>
      </c>
      <c r="E226" t="s">
        <v>41</v>
      </c>
      <c r="G226">
        <v>17225</v>
      </c>
      <c r="H226" s="6"/>
      <c r="I226" t="s">
        <v>33</v>
      </c>
      <c r="J226">
        <v>19</v>
      </c>
      <c r="K226" t="s">
        <v>64</v>
      </c>
      <c r="L226" t="s">
        <v>291</v>
      </c>
      <c r="M226" t="s">
        <v>37</v>
      </c>
      <c r="N226" t="s">
        <v>38</v>
      </c>
      <c r="O226">
        <v>4700</v>
      </c>
      <c r="P226" s="6"/>
    </row>
    <row r="227" spans="1:16" x14ac:dyDescent="0.3">
      <c r="A227" t="s">
        <v>33</v>
      </c>
      <c r="B227">
        <v>8</v>
      </c>
      <c r="C227" t="s">
        <v>47</v>
      </c>
      <c r="D227" t="s">
        <v>146</v>
      </c>
      <c r="E227" t="s">
        <v>46</v>
      </c>
      <c r="G227">
        <v>18000</v>
      </c>
      <c r="H227" s="6"/>
      <c r="I227" t="s">
        <v>33</v>
      </c>
      <c r="J227">
        <v>19</v>
      </c>
      <c r="K227" t="s">
        <v>66</v>
      </c>
      <c r="L227" t="s">
        <v>292</v>
      </c>
      <c r="M227" t="s">
        <v>37</v>
      </c>
      <c r="N227" t="s">
        <v>38</v>
      </c>
      <c r="O227">
        <v>48000</v>
      </c>
      <c r="P227" s="6"/>
    </row>
    <row r="228" spans="1:16" x14ac:dyDescent="0.3">
      <c r="A228" t="s">
        <v>33</v>
      </c>
      <c r="B228">
        <v>8</v>
      </c>
      <c r="C228" t="s">
        <v>47</v>
      </c>
      <c r="D228" t="s">
        <v>146</v>
      </c>
      <c r="E228" t="s">
        <v>68</v>
      </c>
      <c r="G228">
        <v>2400</v>
      </c>
      <c r="H228" s="6"/>
      <c r="I228" t="s">
        <v>33</v>
      </c>
      <c r="J228">
        <v>20</v>
      </c>
      <c r="K228" t="s">
        <v>34</v>
      </c>
      <c r="L228" t="s">
        <v>293</v>
      </c>
      <c r="M228" t="s">
        <v>37</v>
      </c>
      <c r="N228" t="s">
        <v>38</v>
      </c>
      <c r="O228">
        <v>136000</v>
      </c>
      <c r="P228" s="6"/>
    </row>
    <row r="229" spans="1:16" x14ac:dyDescent="0.3">
      <c r="A229" t="s">
        <v>33</v>
      </c>
      <c r="B229">
        <v>8</v>
      </c>
      <c r="C229" t="s">
        <v>49</v>
      </c>
      <c r="D229" t="s">
        <v>147</v>
      </c>
      <c r="E229" t="s">
        <v>36</v>
      </c>
      <c r="G229">
        <v>800</v>
      </c>
      <c r="H229" s="6"/>
      <c r="I229" t="s">
        <v>33</v>
      </c>
      <c r="J229">
        <v>20</v>
      </c>
      <c r="K229" t="s">
        <v>42</v>
      </c>
      <c r="L229" t="s">
        <v>294</v>
      </c>
      <c r="M229" t="s">
        <v>37</v>
      </c>
      <c r="N229" t="s">
        <v>38</v>
      </c>
      <c r="O229">
        <v>12000</v>
      </c>
      <c r="P229" s="6"/>
    </row>
    <row r="230" spans="1:16" x14ac:dyDescent="0.3">
      <c r="A230" t="s">
        <v>33</v>
      </c>
      <c r="B230">
        <v>8</v>
      </c>
      <c r="C230" t="s">
        <v>49</v>
      </c>
      <c r="D230" t="s">
        <v>147</v>
      </c>
      <c r="E230" t="s">
        <v>41</v>
      </c>
      <c r="G230">
        <v>43950</v>
      </c>
      <c r="H230" s="6"/>
      <c r="I230" t="s">
        <v>33</v>
      </c>
      <c r="J230">
        <v>20</v>
      </c>
      <c r="K230" t="s">
        <v>47</v>
      </c>
      <c r="L230" t="s">
        <v>295</v>
      </c>
      <c r="M230" t="s">
        <v>37</v>
      </c>
      <c r="N230" t="s">
        <v>38</v>
      </c>
      <c r="O230">
        <v>141852</v>
      </c>
      <c r="P230" s="6"/>
    </row>
    <row r="231" spans="1:16" x14ac:dyDescent="0.3">
      <c r="A231" t="s">
        <v>33</v>
      </c>
      <c r="B231">
        <v>8</v>
      </c>
      <c r="C231" t="s">
        <v>49</v>
      </c>
      <c r="D231" t="s">
        <v>147</v>
      </c>
      <c r="E231" t="s">
        <v>46</v>
      </c>
      <c r="G231">
        <v>70000</v>
      </c>
      <c r="H231" s="6"/>
      <c r="I231" t="s">
        <v>33</v>
      </c>
      <c r="J231">
        <v>20</v>
      </c>
      <c r="K231" t="s">
        <v>47</v>
      </c>
      <c r="L231" t="s">
        <v>295</v>
      </c>
      <c r="M231" t="s">
        <v>83</v>
      </c>
      <c r="N231" t="s">
        <v>38</v>
      </c>
      <c r="O231">
        <v>330547</v>
      </c>
      <c r="P231" s="6"/>
    </row>
    <row r="232" spans="1:16" x14ac:dyDescent="0.3">
      <c r="A232" t="s">
        <v>33</v>
      </c>
      <c r="B232">
        <v>8</v>
      </c>
      <c r="C232" t="s">
        <v>49</v>
      </c>
      <c r="D232" t="s">
        <v>147</v>
      </c>
      <c r="E232" t="s">
        <v>72</v>
      </c>
      <c r="G232">
        <v>33000</v>
      </c>
      <c r="H232" s="6"/>
      <c r="I232" t="s">
        <v>33</v>
      </c>
      <c r="J232">
        <v>20</v>
      </c>
      <c r="K232" t="s">
        <v>49</v>
      </c>
      <c r="L232" t="s">
        <v>296</v>
      </c>
      <c r="M232" t="s">
        <v>37</v>
      </c>
      <c r="N232" t="s">
        <v>38</v>
      </c>
      <c r="O232">
        <v>14100</v>
      </c>
      <c r="P232" s="6"/>
    </row>
    <row r="233" spans="1:16" x14ac:dyDescent="0.3">
      <c r="A233" t="s">
        <v>33</v>
      </c>
      <c r="B233">
        <v>8</v>
      </c>
      <c r="C233" t="s">
        <v>51</v>
      </c>
      <c r="D233" t="s">
        <v>148</v>
      </c>
      <c r="E233" t="s">
        <v>36</v>
      </c>
      <c r="G233">
        <v>0</v>
      </c>
      <c r="H233" s="6"/>
      <c r="I233" t="s">
        <v>33</v>
      </c>
      <c r="J233">
        <v>20</v>
      </c>
      <c r="K233" t="s">
        <v>51</v>
      </c>
      <c r="L233" t="s">
        <v>297</v>
      </c>
      <c r="M233" t="s">
        <v>37</v>
      </c>
      <c r="N233" t="s">
        <v>38</v>
      </c>
      <c r="O233">
        <v>131198</v>
      </c>
      <c r="P233" s="6"/>
    </row>
    <row r="234" spans="1:16" x14ac:dyDescent="0.3">
      <c r="A234" t="s">
        <v>33</v>
      </c>
      <c r="B234">
        <v>8</v>
      </c>
      <c r="C234" t="s">
        <v>51</v>
      </c>
      <c r="D234" t="s">
        <v>148</v>
      </c>
      <c r="E234" t="s">
        <v>41</v>
      </c>
      <c r="G234">
        <v>172175</v>
      </c>
      <c r="H234" s="6"/>
      <c r="I234" t="s">
        <v>33</v>
      </c>
      <c r="J234">
        <v>20</v>
      </c>
      <c r="K234" t="s">
        <v>53</v>
      </c>
      <c r="L234" t="s">
        <v>298</v>
      </c>
      <c r="M234" t="s">
        <v>37</v>
      </c>
      <c r="N234" t="s">
        <v>38</v>
      </c>
      <c r="O234">
        <v>282000</v>
      </c>
      <c r="P234" s="6"/>
    </row>
    <row r="235" spans="1:16" x14ac:dyDescent="0.3">
      <c r="A235" t="s">
        <v>33</v>
      </c>
      <c r="B235">
        <v>8</v>
      </c>
      <c r="C235" t="s">
        <v>51</v>
      </c>
      <c r="D235" t="s">
        <v>148</v>
      </c>
      <c r="E235" t="s">
        <v>59</v>
      </c>
      <c r="G235">
        <v>36200</v>
      </c>
      <c r="H235" s="6"/>
      <c r="I235" t="s">
        <v>33</v>
      </c>
      <c r="J235">
        <v>20</v>
      </c>
      <c r="K235" t="s">
        <v>55</v>
      </c>
      <c r="L235" t="s">
        <v>299</v>
      </c>
      <c r="M235" t="s">
        <v>37</v>
      </c>
      <c r="N235" t="s">
        <v>38</v>
      </c>
      <c r="O235">
        <v>25000</v>
      </c>
      <c r="P235" s="6"/>
    </row>
    <row r="236" spans="1:16" x14ac:dyDescent="0.3">
      <c r="A236" t="s">
        <v>33</v>
      </c>
      <c r="B236">
        <v>8</v>
      </c>
      <c r="C236" t="s">
        <v>51</v>
      </c>
      <c r="D236" t="s">
        <v>148</v>
      </c>
      <c r="E236" t="s">
        <v>68</v>
      </c>
      <c r="G236">
        <v>76600</v>
      </c>
      <c r="H236" s="6"/>
      <c r="I236" t="s">
        <v>33</v>
      </c>
      <c r="J236">
        <v>20</v>
      </c>
      <c r="K236" t="s">
        <v>57</v>
      </c>
      <c r="L236" t="s">
        <v>300</v>
      </c>
      <c r="M236" t="s">
        <v>37</v>
      </c>
      <c r="N236" t="s">
        <v>38</v>
      </c>
      <c r="O236">
        <v>40000</v>
      </c>
      <c r="P236" s="6"/>
    </row>
    <row r="237" spans="1:16" x14ac:dyDescent="0.3">
      <c r="A237" t="s">
        <v>33</v>
      </c>
      <c r="B237">
        <v>8</v>
      </c>
      <c r="C237" t="s">
        <v>53</v>
      </c>
      <c r="D237" t="s">
        <v>149</v>
      </c>
      <c r="E237" t="s">
        <v>36</v>
      </c>
      <c r="G237">
        <v>6761</v>
      </c>
      <c r="H237" s="6"/>
      <c r="I237" t="s">
        <v>33</v>
      </c>
      <c r="J237">
        <v>20</v>
      </c>
      <c r="K237" t="s">
        <v>60</v>
      </c>
      <c r="L237" t="s">
        <v>301</v>
      </c>
      <c r="M237" t="s">
        <v>37</v>
      </c>
      <c r="N237" t="s">
        <v>38</v>
      </c>
      <c r="O237">
        <v>74950</v>
      </c>
      <c r="P237" s="6"/>
    </row>
    <row r="238" spans="1:16" x14ac:dyDescent="0.3">
      <c r="A238" t="s">
        <v>33</v>
      </c>
      <c r="B238">
        <v>8</v>
      </c>
      <c r="C238" t="s">
        <v>53</v>
      </c>
      <c r="D238" t="s">
        <v>149</v>
      </c>
      <c r="E238" t="s">
        <v>41</v>
      </c>
      <c r="G238">
        <v>41850</v>
      </c>
      <c r="H238" s="6"/>
      <c r="I238" t="s">
        <v>33</v>
      </c>
      <c r="J238">
        <v>20</v>
      </c>
      <c r="K238" t="s">
        <v>62</v>
      </c>
      <c r="L238" t="s">
        <v>302</v>
      </c>
      <c r="M238" t="s">
        <v>37</v>
      </c>
      <c r="N238" t="s">
        <v>38</v>
      </c>
      <c r="O238">
        <v>64300</v>
      </c>
      <c r="P238" s="6"/>
    </row>
    <row r="239" spans="1:16" x14ac:dyDescent="0.3">
      <c r="A239" t="s">
        <v>33</v>
      </c>
      <c r="B239">
        <v>8</v>
      </c>
      <c r="C239" t="s">
        <v>53</v>
      </c>
      <c r="D239" t="s">
        <v>149</v>
      </c>
      <c r="E239" t="s">
        <v>46</v>
      </c>
      <c r="G239">
        <v>65100</v>
      </c>
      <c r="H239" s="6"/>
      <c r="I239" t="s">
        <v>33</v>
      </c>
      <c r="J239">
        <v>20</v>
      </c>
      <c r="K239" t="s">
        <v>64</v>
      </c>
      <c r="L239" t="s">
        <v>303</v>
      </c>
      <c r="M239" t="s">
        <v>37</v>
      </c>
      <c r="N239" t="s">
        <v>38</v>
      </c>
      <c r="O239">
        <v>101500</v>
      </c>
      <c r="P239" s="6"/>
    </row>
    <row r="240" spans="1:16" x14ac:dyDescent="0.3">
      <c r="A240" t="s">
        <v>33</v>
      </c>
      <c r="B240">
        <v>8</v>
      </c>
      <c r="C240" t="s">
        <v>53</v>
      </c>
      <c r="D240" t="s">
        <v>149</v>
      </c>
      <c r="E240" t="s">
        <v>72</v>
      </c>
      <c r="G240">
        <v>0</v>
      </c>
      <c r="H240" s="6"/>
      <c r="I240" t="s">
        <v>33</v>
      </c>
      <c r="J240">
        <v>20</v>
      </c>
      <c r="K240" t="s">
        <v>64</v>
      </c>
      <c r="L240" t="s">
        <v>303</v>
      </c>
      <c r="M240" t="s">
        <v>83</v>
      </c>
      <c r="N240" t="s">
        <v>38</v>
      </c>
      <c r="O240">
        <v>193636</v>
      </c>
      <c r="P240" s="6"/>
    </row>
    <row r="241" spans="1:16" x14ac:dyDescent="0.3">
      <c r="A241" t="s">
        <v>33</v>
      </c>
      <c r="B241">
        <v>8</v>
      </c>
      <c r="C241" t="s">
        <v>55</v>
      </c>
      <c r="D241" t="s">
        <v>150</v>
      </c>
      <c r="E241" t="s">
        <v>36</v>
      </c>
      <c r="G241">
        <v>4000</v>
      </c>
      <c r="H241" s="6"/>
      <c r="I241" t="s">
        <v>33</v>
      </c>
      <c r="J241">
        <v>20</v>
      </c>
      <c r="K241" t="s">
        <v>66</v>
      </c>
      <c r="L241" t="s">
        <v>304</v>
      </c>
      <c r="M241" t="s">
        <v>37</v>
      </c>
      <c r="N241" t="s">
        <v>38</v>
      </c>
      <c r="O241">
        <v>16000</v>
      </c>
      <c r="P241" s="6"/>
    </row>
    <row r="242" spans="1:16" x14ac:dyDescent="0.3">
      <c r="A242" t="s">
        <v>33</v>
      </c>
      <c r="B242">
        <v>8</v>
      </c>
      <c r="C242" t="s">
        <v>55</v>
      </c>
      <c r="D242" t="s">
        <v>150</v>
      </c>
      <c r="E242" t="s">
        <v>41</v>
      </c>
      <c r="G242">
        <v>136752</v>
      </c>
      <c r="H242" s="6"/>
      <c r="I242" t="s">
        <v>33</v>
      </c>
      <c r="J242">
        <v>20</v>
      </c>
      <c r="K242" t="s">
        <v>84</v>
      </c>
      <c r="L242" t="s">
        <v>305</v>
      </c>
      <c r="M242" t="s">
        <v>37</v>
      </c>
      <c r="N242" t="s">
        <v>38</v>
      </c>
      <c r="O242">
        <v>167750</v>
      </c>
      <c r="P242" s="6"/>
    </row>
    <row r="243" spans="1:16" x14ac:dyDescent="0.3">
      <c r="A243" t="s">
        <v>33</v>
      </c>
      <c r="B243">
        <v>8</v>
      </c>
      <c r="C243" t="s">
        <v>55</v>
      </c>
      <c r="D243" t="s">
        <v>150</v>
      </c>
      <c r="E243" t="s">
        <v>46</v>
      </c>
      <c r="G243">
        <v>62300</v>
      </c>
      <c r="H243" s="6"/>
      <c r="I243" t="s">
        <v>33</v>
      </c>
      <c r="J243">
        <v>20</v>
      </c>
      <c r="K243" t="s">
        <v>86</v>
      </c>
      <c r="L243" t="s">
        <v>306</v>
      </c>
      <c r="M243" t="s">
        <v>37</v>
      </c>
      <c r="N243" t="s">
        <v>38</v>
      </c>
      <c r="O243">
        <v>77000</v>
      </c>
      <c r="P243" s="6"/>
    </row>
    <row r="244" spans="1:16" x14ac:dyDescent="0.3">
      <c r="A244" t="s">
        <v>33</v>
      </c>
      <c r="B244">
        <v>8</v>
      </c>
      <c r="C244" t="s">
        <v>55</v>
      </c>
      <c r="D244" t="s">
        <v>150</v>
      </c>
      <c r="E244" t="s">
        <v>72</v>
      </c>
      <c r="G244">
        <v>25042</v>
      </c>
      <c r="H244" s="6"/>
      <c r="I244" t="s">
        <v>33</v>
      </c>
      <c r="J244">
        <v>20</v>
      </c>
      <c r="K244" t="s">
        <v>88</v>
      </c>
      <c r="L244" t="s">
        <v>307</v>
      </c>
      <c r="M244" t="s">
        <v>37</v>
      </c>
      <c r="N244" t="s">
        <v>38</v>
      </c>
      <c r="O244">
        <v>65859</v>
      </c>
      <c r="P244" s="6"/>
    </row>
    <row r="245" spans="1:16" x14ac:dyDescent="0.3">
      <c r="A245" t="s">
        <v>33</v>
      </c>
      <c r="B245">
        <v>8</v>
      </c>
      <c r="C245" t="s">
        <v>55</v>
      </c>
      <c r="D245" t="s">
        <v>150</v>
      </c>
      <c r="E245" t="s">
        <v>59</v>
      </c>
      <c r="G245">
        <v>11650</v>
      </c>
      <c r="H245" s="6"/>
      <c r="I245" t="s">
        <v>33</v>
      </c>
      <c r="J245">
        <v>20</v>
      </c>
      <c r="K245" t="s">
        <v>90</v>
      </c>
      <c r="L245" t="s">
        <v>308</v>
      </c>
      <c r="M245" t="s">
        <v>37</v>
      </c>
      <c r="N245" t="s">
        <v>38</v>
      </c>
      <c r="O245">
        <v>40600</v>
      </c>
      <c r="P245" s="6"/>
    </row>
    <row r="246" spans="1:16" x14ac:dyDescent="0.3">
      <c r="A246" t="s">
        <v>33</v>
      </c>
      <c r="B246">
        <v>8</v>
      </c>
      <c r="C246" t="s">
        <v>57</v>
      </c>
      <c r="D246" t="s">
        <v>151</v>
      </c>
      <c r="E246" t="s">
        <v>36</v>
      </c>
      <c r="G246">
        <v>6581</v>
      </c>
      <c r="H246" s="6"/>
      <c r="I246" t="s">
        <v>33</v>
      </c>
      <c r="J246">
        <v>21</v>
      </c>
      <c r="K246" t="s">
        <v>34</v>
      </c>
      <c r="L246" t="s">
        <v>309</v>
      </c>
      <c r="M246" t="s">
        <v>37</v>
      </c>
      <c r="N246" t="s">
        <v>38</v>
      </c>
      <c r="O246">
        <v>1500</v>
      </c>
      <c r="P246" s="6"/>
    </row>
    <row r="247" spans="1:16" x14ac:dyDescent="0.3">
      <c r="A247" t="s">
        <v>33</v>
      </c>
      <c r="B247">
        <v>8</v>
      </c>
      <c r="C247" t="s">
        <v>57</v>
      </c>
      <c r="D247" t="s">
        <v>151</v>
      </c>
      <c r="E247" t="s">
        <v>41</v>
      </c>
      <c r="G247">
        <v>91050</v>
      </c>
      <c r="H247" s="6"/>
      <c r="I247" t="s">
        <v>33</v>
      </c>
      <c r="J247">
        <v>21</v>
      </c>
      <c r="K247" t="s">
        <v>42</v>
      </c>
      <c r="L247" t="s">
        <v>310</v>
      </c>
      <c r="M247" t="s">
        <v>37</v>
      </c>
      <c r="N247" t="s">
        <v>38</v>
      </c>
      <c r="O247">
        <v>65700</v>
      </c>
      <c r="P247" s="6"/>
    </row>
    <row r="248" spans="1:16" x14ac:dyDescent="0.3">
      <c r="A248" t="s">
        <v>33</v>
      </c>
      <c r="B248">
        <v>8</v>
      </c>
      <c r="C248" t="s">
        <v>57</v>
      </c>
      <c r="D248" t="s">
        <v>151</v>
      </c>
      <c r="E248" t="s">
        <v>46</v>
      </c>
      <c r="G248">
        <v>140976</v>
      </c>
      <c r="H248" s="6"/>
      <c r="I248" t="s">
        <v>33</v>
      </c>
      <c r="J248">
        <v>21</v>
      </c>
      <c r="K248" t="s">
        <v>47</v>
      </c>
      <c r="L248" t="s">
        <v>311</v>
      </c>
      <c r="M248" t="s">
        <v>37</v>
      </c>
      <c r="N248" t="s">
        <v>38</v>
      </c>
      <c r="O248">
        <v>1383</v>
      </c>
      <c r="P248" s="6"/>
    </row>
    <row r="249" spans="1:16" x14ac:dyDescent="0.3">
      <c r="A249" t="s">
        <v>33</v>
      </c>
      <c r="B249">
        <v>8</v>
      </c>
      <c r="C249" t="s">
        <v>57</v>
      </c>
      <c r="D249" t="s">
        <v>151</v>
      </c>
      <c r="E249" t="s">
        <v>72</v>
      </c>
      <c r="G249">
        <v>150000</v>
      </c>
      <c r="H249" s="6"/>
      <c r="I249" t="s">
        <v>33</v>
      </c>
      <c r="J249">
        <v>21</v>
      </c>
      <c r="K249" t="s">
        <v>49</v>
      </c>
      <c r="L249" t="s">
        <v>312</v>
      </c>
      <c r="M249" t="s">
        <v>37</v>
      </c>
      <c r="N249" t="s">
        <v>38</v>
      </c>
      <c r="O249">
        <v>57400</v>
      </c>
      <c r="P249" s="6"/>
    </row>
    <row r="250" spans="1:16" x14ac:dyDescent="0.3">
      <c r="A250" t="s">
        <v>33</v>
      </c>
      <c r="B250">
        <v>8</v>
      </c>
      <c r="C250" t="s">
        <v>60</v>
      </c>
      <c r="D250" t="s">
        <v>152</v>
      </c>
      <c r="E250" t="s">
        <v>41</v>
      </c>
      <c r="G250">
        <v>33396</v>
      </c>
      <c r="H250" s="6"/>
      <c r="I250" t="s">
        <v>33</v>
      </c>
      <c r="J250">
        <v>21</v>
      </c>
      <c r="K250" t="s">
        <v>51</v>
      </c>
      <c r="L250" t="s">
        <v>313</v>
      </c>
      <c r="M250" t="s">
        <v>37</v>
      </c>
      <c r="N250" t="s">
        <v>38</v>
      </c>
      <c r="O250">
        <v>3200</v>
      </c>
      <c r="P250" s="6"/>
    </row>
    <row r="251" spans="1:16" x14ac:dyDescent="0.3">
      <c r="A251" t="s">
        <v>33</v>
      </c>
      <c r="B251">
        <v>8</v>
      </c>
      <c r="C251" t="s">
        <v>60</v>
      </c>
      <c r="D251" t="s">
        <v>152</v>
      </c>
      <c r="E251" t="s">
        <v>46</v>
      </c>
      <c r="G251">
        <v>59100</v>
      </c>
      <c r="H251" s="6"/>
      <c r="I251" t="s">
        <v>33</v>
      </c>
      <c r="J251">
        <v>21</v>
      </c>
      <c r="K251" t="s">
        <v>53</v>
      </c>
      <c r="L251" t="s">
        <v>314</v>
      </c>
      <c r="M251" t="s">
        <v>37</v>
      </c>
      <c r="N251" t="s">
        <v>38</v>
      </c>
      <c r="O251">
        <v>750</v>
      </c>
      <c r="P251" s="6"/>
    </row>
    <row r="252" spans="1:16" x14ac:dyDescent="0.3">
      <c r="A252" t="s">
        <v>33</v>
      </c>
      <c r="B252">
        <v>8</v>
      </c>
      <c r="C252" t="s">
        <v>60</v>
      </c>
      <c r="D252" t="s">
        <v>152</v>
      </c>
      <c r="E252" t="s">
        <v>68</v>
      </c>
      <c r="G252">
        <v>8000</v>
      </c>
      <c r="H252" s="6"/>
      <c r="I252" t="s">
        <v>33</v>
      </c>
      <c r="J252">
        <v>21</v>
      </c>
      <c r="K252" t="s">
        <v>55</v>
      </c>
      <c r="L252" t="s">
        <v>315</v>
      </c>
      <c r="M252" t="s">
        <v>37</v>
      </c>
      <c r="N252" t="s">
        <v>38</v>
      </c>
      <c r="O252">
        <v>12744</v>
      </c>
      <c r="P252" s="6"/>
    </row>
    <row r="253" spans="1:16" x14ac:dyDescent="0.3">
      <c r="A253" t="s">
        <v>33</v>
      </c>
      <c r="B253">
        <v>8</v>
      </c>
      <c r="C253" t="s">
        <v>62</v>
      </c>
      <c r="D253" t="s">
        <v>153</v>
      </c>
      <c r="E253" t="s">
        <v>41</v>
      </c>
      <c r="G253">
        <v>0</v>
      </c>
      <c r="H253" s="6"/>
      <c r="I253" t="s">
        <v>33</v>
      </c>
      <c r="J253">
        <v>21</v>
      </c>
      <c r="K253" t="s">
        <v>57</v>
      </c>
      <c r="L253" t="s">
        <v>316</v>
      </c>
      <c r="M253" t="s">
        <v>37</v>
      </c>
      <c r="N253" t="s">
        <v>38</v>
      </c>
      <c r="O253">
        <v>2300</v>
      </c>
      <c r="P253" s="6"/>
    </row>
    <row r="254" spans="1:16" x14ac:dyDescent="0.3">
      <c r="A254" t="s">
        <v>33</v>
      </c>
      <c r="B254">
        <v>8</v>
      </c>
      <c r="C254" t="s">
        <v>64</v>
      </c>
      <c r="D254" t="s">
        <v>154</v>
      </c>
      <c r="E254" t="s">
        <v>36</v>
      </c>
      <c r="G254">
        <v>4000</v>
      </c>
      <c r="H254" s="6"/>
      <c r="I254" t="s">
        <v>33</v>
      </c>
      <c r="J254">
        <v>21</v>
      </c>
      <c r="K254" t="s">
        <v>60</v>
      </c>
      <c r="L254" t="s">
        <v>317</v>
      </c>
      <c r="M254" t="s">
        <v>37</v>
      </c>
      <c r="N254" t="s">
        <v>38</v>
      </c>
      <c r="O254">
        <v>3986</v>
      </c>
      <c r="P254" s="6"/>
    </row>
    <row r="255" spans="1:16" x14ac:dyDescent="0.3">
      <c r="A255" t="s">
        <v>33</v>
      </c>
      <c r="B255">
        <v>8</v>
      </c>
      <c r="C255" t="s">
        <v>64</v>
      </c>
      <c r="D255" t="s">
        <v>154</v>
      </c>
      <c r="E255" t="s">
        <v>41</v>
      </c>
      <c r="G255">
        <v>50650</v>
      </c>
      <c r="H255" s="6"/>
      <c r="I255" t="s">
        <v>33</v>
      </c>
      <c r="J255">
        <v>22</v>
      </c>
      <c r="K255" t="s">
        <v>34</v>
      </c>
      <c r="L255" t="s">
        <v>318</v>
      </c>
      <c r="M255" t="s">
        <v>37</v>
      </c>
      <c r="N255" t="s">
        <v>38</v>
      </c>
      <c r="O255">
        <v>7921</v>
      </c>
      <c r="P255" s="6"/>
    </row>
    <row r="256" spans="1:16" x14ac:dyDescent="0.3">
      <c r="A256" t="s">
        <v>33</v>
      </c>
      <c r="B256">
        <v>8</v>
      </c>
      <c r="C256" t="s">
        <v>64</v>
      </c>
      <c r="D256" t="s">
        <v>154</v>
      </c>
      <c r="E256" t="s">
        <v>46</v>
      </c>
      <c r="G256">
        <v>6000</v>
      </c>
      <c r="H256" s="6"/>
      <c r="I256" t="s">
        <v>33</v>
      </c>
      <c r="J256">
        <v>22</v>
      </c>
      <c r="K256" t="s">
        <v>42</v>
      </c>
      <c r="L256" t="s">
        <v>319</v>
      </c>
      <c r="M256" t="s">
        <v>37</v>
      </c>
      <c r="N256" t="s">
        <v>38</v>
      </c>
      <c r="O256">
        <v>29458</v>
      </c>
      <c r="P256" s="6"/>
    </row>
    <row r="257" spans="1:16" x14ac:dyDescent="0.3">
      <c r="A257" t="s">
        <v>33</v>
      </c>
      <c r="B257">
        <v>8</v>
      </c>
      <c r="C257" t="s">
        <v>64</v>
      </c>
      <c r="D257" t="s">
        <v>154</v>
      </c>
      <c r="E257" t="s">
        <v>72</v>
      </c>
      <c r="G257">
        <v>1000</v>
      </c>
      <c r="H257" s="6"/>
      <c r="I257" t="s">
        <v>33</v>
      </c>
      <c r="J257">
        <v>22</v>
      </c>
      <c r="K257" t="s">
        <v>47</v>
      </c>
      <c r="L257" t="s">
        <v>320</v>
      </c>
      <c r="M257" t="s">
        <v>37</v>
      </c>
      <c r="N257" t="s">
        <v>38</v>
      </c>
      <c r="O257">
        <v>18300</v>
      </c>
      <c r="P257" s="6"/>
    </row>
    <row r="258" spans="1:16" x14ac:dyDescent="0.3">
      <c r="A258" t="s">
        <v>33</v>
      </c>
      <c r="B258">
        <v>8</v>
      </c>
      <c r="C258" t="s">
        <v>66</v>
      </c>
      <c r="D258" t="s">
        <v>155</v>
      </c>
      <c r="E258" t="s">
        <v>36</v>
      </c>
      <c r="G258">
        <v>0</v>
      </c>
      <c r="H258" s="6"/>
      <c r="I258" t="s">
        <v>33</v>
      </c>
      <c r="J258">
        <v>22</v>
      </c>
      <c r="K258" t="s">
        <v>49</v>
      </c>
      <c r="L258" t="s">
        <v>321</v>
      </c>
      <c r="M258" t="s">
        <v>37</v>
      </c>
      <c r="N258" t="s">
        <v>38</v>
      </c>
      <c r="O258">
        <v>8000</v>
      </c>
      <c r="P258" s="6"/>
    </row>
    <row r="259" spans="1:16" x14ac:dyDescent="0.3">
      <c r="A259" t="s">
        <v>33</v>
      </c>
      <c r="B259">
        <v>8</v>
      </c>
      <c r="C259" t="s">
        <v>66</v>
      </c>
      <c r="D259" t="s">
        <v>155</v>
      </c>
      <c r="E259" t="s">
        <v>41</v>
      </c>
      <c r="G259">
        <v>50900</v>
      </c>
      <c r="H259" s="6"/>
      <c r="I259" t="s">
        <v>33</v>
      </c>
      <c r="J259">
        <v>22</v>
      </c>
      <c r="K259" t="s">
        <v>51</v>
      </c>
      <c r="L259" t="s">
        <v>322</v>
      </c>
      <c r="M259" t="s">
        <v>37</v>
      </c>
      <c r="N259" t="s">
        <v>38</v>
      </c>
      <c r="O259">
        <v>270540</v>
      </c>
      <c r="P259" s="6"/>
    </row>
    <row r="260" spans="1:16" x14ac:dyDescent="0.3">
      <c r="A260" t="s">
        <v>33</v>
      </c>
      <c r="B260">
        <v>8</v>
      </c>
      <c r="C260" t="s">
        <v>66</v>
      </c>
      <c r="D260" t="s">
        <v>155</v>
      </c>
      <c r="E260" t="s">
        <v>46</v>
      </c>
      <c r="G260">
        <v>20000</v>
      </c>
      <c r="H260" s="6"/>
      <c r="I260" t="s">
        <v>33</v>
      </c>
      <c r="J260">
        <v>23</v>
      </c>
      <c r="K260" t="s">
        <v>34</v>
      </c>
      <c r="L260" t="s">
        <v>323</v>
      </c>
      <c r="M260" t="s">
        <v>37</v>
      </c>
      <c r="N260" t="s">
        <v>38</v>
      </c>
      <c r="O260">
        <v>16500</v>
      </c>
      <c r="P260" s="6"/>
    </row>
    <row r="261" spans="1:16" x14ac:dyDescent="0.3">
      <c r="A261" t="s">
        <v>33</v>
      </c>
      <c r="B261">
        <v>8</v>
      </c>
      <c r="C261" t="s">
        <v>66</v>
      </c>
      <c r="D261" t="s">
        <v>155</v>
      </c>
      <c r="E261" t="s">
        <v>59</v>
      </c>
      <c r="G261">
        <v>14000</v>
      </c>
      <c r="H261" s="6"/>
      <c r="I261" t="s">
        <v>33</v>
      </c>
      <c r="J261">
        <v>23</v>
      </c>
      <c r="K261" t="s">
        <v>42</v>
      </c>
      <c r="L261" t="s">
        <v>324</v>
      </c>
      <c r="M261" t="s">
        <v>37</v>
      </c>
      <c r="N261" t="s">
        <v>38</v>
      </c>
      <c r="O261">
        <v>3000</v>
      </c>
      <c r="P261" s="6"/>
    </row>
    <row r="262" spans="1:16" x14ac:dyDescent="0.3">
      <c r="A262" t="s">
        <v>33</v>
      </c>
      <c r="B262">
        <v>8</v>
      </c>
      <c r="C262" t="s">
        <v>84</v>
      </c>
      <c r="D262" t="s">
        <v>156</v>
      </c>
      <c r="E262" t="s">
        <v>36</v>
      </c>
      <c r="G262">
        <v>0</v>
      </c>
      <c r="H262" s="6"/>
      <c r="I262" t="s">
        <v>33</v>
      </c>
      <c r="J262">
        <v>23</v>
      </c>
      <c r="K262" t="s">
        <v>47</v>
      </c>
      <c r="L262" t="s">
        <v>325</v>
      </c>
      <c r="M262" t="s">
        <v>37</v>
      </c>
      <c r="N262" t="s">
        <v>38</v>
      </c>
      <c r="O262">
        <v>8290</v>
      </c>
      <c r="P262" s="6"/>
    </row>
    <row r="263" spans="1:16" x14ac:dyDescent="0.3">
      <c r="A263" t="s">
        <v>33</v>
      </c>
      <c r="B263">
        <v>8</v>
      </c>
      <c r="C263" t="s">
        <v>84</v>
      </c>
      <c r="D263" t="s">
        <v>156</v>
      </c>
      <c r="E263" t="s">
        <v>41</v>
      </c>
      <c r="G263">
        <v>0</v>
      </c>
      <c r="H263" s="6"/>
      <c r="I263" t="s">
        <v>33</v>
      </c>
      <c r="J263">
        <v>23</v>
      </c>
      <c r="K263" t="s">
        <v>49</v>
      </c>
      <c r="L263" t="s">
        <v>326</v>
      </c>
      <c r="M263" t="s">
        <v>37</v>
      </c>
      <c r="N263" t="s">
        <v>38</v>
      </c>
      <c r="O263">
        <v>3500</v>
      </c>
      <c r="P263" s="6"/>
    </row>
    <row r="264" spans="1:16" x14ac:dyDescent="0.3">
      <c r="A264" t="s">
        <v>33</v>
      </c>
      <c r="B264">
        <v>8</v>
      </c>
      <c r="C264" t="s">
        <v>84</v>
      </c>
      <c r="D264" t="s">
        <v>156</v>
      </c>
      <c r="E264" t="s">
        <v>59</v>
      </c>
      <c r="G264">
        <v>0</v>
      </c>
      <c r="H264" s="6"/>
      <c r="I264" t="s">
        <v>33</v>
      </c>
      <c r="J264">
        <v>23</v>
      </c>
      <c r="K264" t="s">
        <v>51</v>
      </c>
      <c r="L264" t="s">
        <v>327</v>
      </c>
      <c r="M264" t="s">
        <v>37</v>
      </c>
      <c r="N264" t="s">
        <v>38</v>
      </c>
      <c r="O264">
        <v>45000</v>
      </c>
      <c r="P264" s="6"/>
    </row>
    <row r="265" spans="1:16" x14ac:dyDescent="0.3">
      <c r="A265" t="s">
        <v>33</v>
      </c>
      <c r="B265">
        <v>8</v>
      </c>
      <c r="C265" t="s">
        <v>86</v>
      </c>
      <c r="D265" t="s">
        <v>157</v>
      </c>
      <c r="E265" t="s">
        <v>36</v>
      </c>
      <c r="G265">
        <v>1000</v>
      </c>
      <c r="H265" s="6"/>
      <c r="I265" t="s">
        <v>33</v>
      </c>
      <c r="J265">
        <v>23</v>
      </c>
      <c r="K265" t="s">
        <v>53</v>
      </c>
      <c r="L265" t="s">
        <v>328</v>
      </c>
      <c r="M265" t="s">
        <v>37</v>
      </c>
      <c r="N265" t="s">
        <v>38</v>
      </c>
      <c r="O265">
        <v>6829</v>
      </c>
      <c r="P265" s="6"/>
    </row>
    <row r="266" spans="1:16" x14ac:dyDescent="0.3">
      <c r="A266" t="s">
        <v>33</v>
      </c>
      <c r="B266">
        <v>8</v>
      </c>
      <c r="C266" t="s">
        <v>86</v>
      </c>
      <c r="D266" t="s">
        <v>157</v>
      </c>
      <c r="E266" t="s">
        <v>41</v>
      </c>
      <c r="G266">
        <v>14692</v>
      </c>
      <c r="H266" s="6"/>
      <c r="I266" t="s">
        <v>33</v>
      </c>
      <c r="J266">
        <v>23</v>
      </c>
      <c r="K266" t="s">
        <v>55</v>
      </c>
      <c r="L266" t="s">
        <v>329</v>
      </c>
      <c r="M266" t="s">
        <v>37</v>
      </c>
      <c r="N266" t="s">
        <v>38</v>
      </c>
      <c r="O266">
        <v>0</v>
      </c>
      <c r="P266" s="6"/>
    </row>
    <row r="267" spans="1:16" x14ac:dyDescent="0.3">
      <c r="A267" t="s">
        <v>33</v>
      </c>
      <c r="B267">
        <v>8</v>
      </c>
      <c r="C267" t="s">
        <v>86</v>
      </c>
      <c r="D267" t="s">
        <v>157</v>
      </c>
      <c r="E267" t="s">
        <v>46</v>
      </c>
      <c r="G267">
        <v>10600</v>
      </c>
      <c r="H267" s="6"/>
      <c r="I267" t="s">
        <v>33</v>
      </c>
      <c r="J267">
        <v>23</v>
      </c>
      <c r="K267" t="s">
        <v>57</v>
      </c>
      <c r="L267" t="s">
        <v>330</v>
      </c>
      <c r="M267" t="s">
        <v>37</v>
      </c>
      <c r="N267" t="s">
        <v>38</v>
      </c>
      <c r="O267">
        <v>6000</v>
      </c>
      <c r="P267" s="6"/>
    </row>
    <row r="268" spans="1:16" x14ac:dyDescent="0.3">
      <c r="A268" t="s">
        <v>33</v>
      </c>
      <c r="B268">
        <v>8</v>
      </c>
      <c r="C268" t="s">
        <v>86</v>
      </c>
      <c r="D268" t="s">
        <v>157</v>
      </c>
      <c r="E268" t="s">
        <v>72</v>
      </c>
      <c r="G268">
        <v>18500</v>
      </c>
      <c r="H268" s="6"/>
      <c r="I268" t="s">
        <v>33</v>
      </c>
      <c r="J268">
        <v>23</v>
      </c>
      <c r="K268" t="s">
        <v>60</v>
      </c>
      <c r="L268" t="s">
        <v>331</v>
      </c>
      <c r="M268" t="s">
        <v>37</v>
      </c>
      <c r="N268" t="s">
        <v>38</v>
      </c>
      <c r="O268">
        <v>24725</v>
      </c>
      <c r="P268" s="6"/>
    </row>
    <row r="269" spans="1:16" x14ac:dyDescent="0.3">
      <c r="A269" t="s">
        <v>33</v>
      </c>
      <c r="B269">
        <v>9</v>
      </c>
      <c r="C269" t="s">
        <v>34</v>
      </c>
      <c r="D269" t="s">
        <v>158</v>
      </c>
      <c r="E269" t="s">
        <v>41</v>
      </c>
      <c r="G269">
        <v>16900</v>
      </c>
      <c r="H269" s="6"/>
      <c r="I269" t="s">
        <v>33</v>
      </c>
      <c r="J269">
        <v>23</v>
      </c>
      <c r="K269" t="s">
        <v>62</v>
      </c>
      <c r="L269" t="s">
        <v>332</v>
      </c>
      <c r="M269" t="s">
        <v>37</v>
      </c>
      <c r="N269" t="s">
        <v>38</v>
      </c>
      <c r="O269">
        <v>38563</v>
      </c>
      <c r="P269" s="6"/>
    </row>
    <row r="270" spans="1:16" x14ac:dyDescent="0.3">
      <c r="A270" t="s">
        <v>33</v>
      </c>
      <c r="B270">
        <v>9</v>
      </c>
      <c r="C270" t="s">
        <v>34</v>
      </c>
      <c r="D270" t="s">
        <v>158</v>
      </c>
      <c r="E270" t="s">
        <v>46</v>
      </c>
      <c r="G270">
        <v>25000</v>
      </c>
      <c r="H270" s="6"/>
      <c r="I270" t="s">
        <v>33</v>
      </c>
      <c r="J270">
        <v>23</v>
      </c>
      <c r="K270" t="s">
        <v>64</v>
      </c>
      <c r="L270" t="s">
        <v>333</v>
      </c>
      <c r="M270" t="s">
        <v>37</v>
      </c>
      <c r="N270" t="s">
        <v>38</v>
      </c>
      <c r="O270">
        <v>800</v>
      </c>
      <c r="P270" s="6"/>
    </row>
    <row r="271" spans="1:16" x14ac:dyDescent="0.3">
      <c r="A271" t="s">
        <v>33</v>
      </c>
      <c r="B271">
        <v>9</v>
      </c>
      <c r="C271" t="s">
        <v>34</v>
      </c>
      <c r="D271" t="s">
        <v>158</v>
      </c>
      <c r="E271" t="s">
        <v>72</v>
      </c>
      <c r="G271">
        <v>0</v>
      </c>
      <c r="H271" s="6"/>
      <c r="I271" t="s">
        <v>33</v>
      </c>
      <c r="J271">
        <v>24</v>
      </c>
      <c r="K271" t="s">
        <v>34</v>
      </c>
      <c r="L271" t="s">
        <v>334</v>
      </c>
      <c r="M271" t="s">
        <v>37</v>
      </c>
      <c r="N271" t="s">
        <v>38</v>
      </c>
      <c r="O271">
        <v>2500</v>
      </c>
      <c r="P271" s="6"/>
    </row>
    <row r="272" spans="1:16" x14ac:dyDescent="0.3">
      <c r="A272" t="s">
        <v>33</v>
      </c>
      <c r="B272">
        <v>9</v>
      </c>
      <c r="C272" t="s">
        <v>42</v>
      </c>
      <c r="D272" t="s">
        <v>159</v>
      </c>
      <c r="E272" t="s">
        <v>36</v>
      </c>
      <c r="G272">
        <v>400</v>
      </c>
      <c r="H272" s="6"/>
      <c r="I272" t="s">
        <v>33</v>
      </c>
      <c r="J272">
        <v>24</v>
      </c>
      <c r="K272" t="s">
        <v>42</v>
      </c>
      <c r="L272" t="s">
        <v>335</v>
      </c>
      <c r="M272" t="s">
        <v>37</v>
      </c>
      <c r="N272" t="s">
        <v>38</v>
      </c>
      <c r="O272">
        <v>13000</v>
      </c>
      <c r="P272" s="6"/>
    </row>
    <row r="273" spans="1:16" x14ac:dyDescent="0.3">
      <c r="A273" t="s">
        <v>33</v>
      </c>
      <c r="B273">
        <v>9</v>
      </c>
      <c r="C273" t="s">
        <v>42</v>
      </c>
      <c r="D273" t="s">
        <v>159</v>
      </c>
      <c r="E273" t="s">
        <v>41</v>
      </c>
      <c r="G273">
        <v>14500</v>
      </c>
      <c r="H273" s="6"/>
      <c r="I273" t="s">
        <v>33</v>
      </c>
      <c r="J273">
        <v>24</v>
      </c>
      <c r="K273" t="s">
        <v>47</v>
      </c>
      <c r="L273" t="s">
        <v>336</v>
      </c>
      <c r="M273" t="s">
        <v>37</v>
      </c>
      <c r="N273" t="s">
        <v>38</v>
      </c>
      <c r="O273">
        <v>39000</v>
      </c>
      <c r="P273" s="6"/>
    </row>
    <row r="274" spans="1:16" x14ac:dyDescent="0.3">
      <c r="A274" t="s">
        <v>33</v>
      </c>
      <c r="B274">
        <v>9</v>
      </c>
      <c r="C274" t="s">
        <v>42</v>
      </c>
      <c r="D274" t="s">
        <v>159</v>
      </c>
      <c r="E274" t="s">
        <v>46</v>
      </c>
      <c r="G274">
        <v>32000</v>
      </c>
      <c r="H274" s="6"/>
      <c r="I274" t="s">
        <v>33</v>
      </c>
      <c r="J274">
        <v>24</v>
      </c>
      <c r="K274" t="s">
        <v>49</v>
      </c>
      <c r="L274" t="s">
        <v>337</v>
      </c>
      <c r="M274" t="s">
        <v>37</v>
      </c>
      <c r="N274" t="s">
        <v>38</v>
      </c>
      <c r="O274">
        <v>3350</v>
      </c>
      <c r="P274" s="6"/>
    </row>
    <row r="275" spans="1:16" x14ac:dyDescent="0.3">
      <c r="A275" t="s">
        <v>33</v>
      </c>
      <c r="B275">
        <v>9</v>
      </c>
      <c r="C275" t="s">
        <v>42</v>
      </c>
      <c r="D275" t="s">
        <v>159</v>
      </c>
      <c r="E275" t="s">
        <v>72</v>
      </c>
      <c r="G275">
        <v>20000</v>
      </c>
      <c r="H275" s="6"/>
      <c r="I275" t="s">
        <v>33</v>
      </c>
      <c r="J275">
        <v>24</v>
      </c>
      <c r="K275" t="s">
        <v>51</v>
      </c>
      <c r="L275" t="s">
        <v>338</v>
      </c>
      <c r="M275" t="s">
        <v>37</v>
      </c>
      <c r="N275" t="s">
        <v>38</v>
      </c>
      <c r="O275">
        <v>4000</v>
      </c>
      <c r="P275" s="6"/>
    </row>
    <row r="276" spans="1:16" x14ac:dyDescent="0.3">
      <c r="A276" t="s">
        <v>33</v>
      </c>
      <c r="B276">
        <v>9</v>
      </c>
      <c r="C276" t="s">
        <v>47</v>
      </c>
      <c r="D276" t="s">
        <v>160</v>
      </c>
      <c r="E276" t="s">
        <v>36</v>
      </c>
      <c r="G276">
        <v>20000</v>
      </c>
      <c r="H276" s="6"/>
      <c r="I276" t="s">
        <v>33</v>
      </c>
      <c r="J276">
        <v>24</v>
      </c>
      <c r="K276" t="s">
        <v>53</v>
      </c>
      <c r="L276" t="s">
        <v>339</v>
      </c>
      <c r="M276" t="s">
        <v>37</v>
      </c>
      <c r="N276" t="s">
        <v>38</v>
      </c>
      <c r="O276">
        <v>6000</v>
      </c>
      <c r="P276" s="6"/>
    </row>
    <row r="277" spans="1:16" x14ac:dyDescent="0.3">
      <c r="A277" t="s">
        <v>33</v>
      </c>
      <c r="B277">
        <v>9</v>
      </c>
      <c r="C277" t="s">
        <v>47</v>
      </c>
      <c r="D277" t="s">
        <v>160</v>
      </c>
      <c r="E277" t="s">
        <v>41</v>
      </c>
      <c r="G277">
        <v>22144</v>
      </c>
      <c r="H277" s="6"/>
      <c r="I277" t="s">
        <v>33</v>
      </c>
      <c r="J277">
        <v>24</v>
      </c>
      <c r="K277" t="s">
        <v>55</v>
      </c>
      <c r="L277" t="s">
        <v>340</v>
      </c>
      <c r="M277" t="s">
        <v>37</v>
      </c>
      <c r="N277" t="s">
        <v>38</v>
      </c>
      <c r="O277">
        <v>9200</v>
      </c>
      <c r="P277" s="6"/>
    </row>
    <row r="278" spans="1:16" x14ac:dyDescent="0.3">
      <c r="A278" t="s">
        <v>33</v>
      </c>
      <c r="B278">
        <v>9</v>
      </c>
      <c r="C278" t="s">
        <v>47</v>
      </c>
      <c r="D278" t="s">
        <v>160</v>
      </c>
      <c r="E278" t="s">
        <v>46</v>
      </c>
      <c r="G278">
        <v>14000</v>
      </c>
      <c r="H278" s="6"/>
      <c r="I278" t="s">
        <v>33</v>
      </c>
      <c r="J278">
        <v>24</v>
      </c>
      <c r="K278" t="s">
        <v>57</v>
      </c>
      <c r="L278" t="s">
        <v>341</v>
      </c>
      <c r="M278" t="s">
        <v>37</v>
      </c>
      <c r="N278" t="s">
        <v>38</v>
      </c>
      <c r="O278">
        <v>8600</v>
      </c>
      <c r="P278" s="6"/>
    </row>
    <row r="279" spans="1:16" x14ac:dyDescent="0.3">
      <c r="A279" t="s">
        <v>33</v>
      </c>
      <c r="B279">
        <v>9</v>
      </c>
      <c r="C279" t="s">
        <v>47</v>
      </c>
      <c r="D279" t="s">
        <v>160</v>
      </c>
      <c r="E279" t="s">
        <v>72</v>
      </c>
      <c r="G279">
        <v>32500</v>
      </c>
      <c r="H279" s="6"/>
      <c r="I279" t="s">
        <v>33</v>
      </c>
      <c r="J279">
        <v>24</v>
      </c>
      <c r="K279" t="s">
        <v>60</v>
      </c>
      <c r="L279" t="s">
        <v>342</v>
      </c>
      <c r="M279" t="s">
        <v>37</v>
      </c>
      <c r="N279" t="s">
        <v>38</v>
      </c>
      <c r="O279">
        <v>4800</v>
      </c>
      <c r="P279" s="6"/>
    </row>
    <row r="280" spans="1:16" x14ac:dyDescent="0.3">
      <c r="A280" t="s">
        <v>33</v>
      </c>
      <c r="B280">
        <v>9</v>
      </c>
      <c r="C280" t="s">
        <v>47</v>
      </c>
      <c r="D280" t="s">
        <v>160</v>
      </c>
      <c r="E280" t="s">
        <v>59</v>
      </c>
      <c r="G280">
        <v>10000</v>
      </c>
      <c r="H280" s="6"/>
      <c r="I280" t="s">
        <v>33</v>
      </c>
      <c r="J280">
        <v>24</v>
      </c>
      <c r="K280" t="s">
        <v>62</v>
      </c>
      <c r="L280" t="s">
        <v>343</v>
      </c>
      <c r="M280" t="s">
        <v>37</v>
      </c>
      <c r="N280" t="s">
        <v>38</v>
      </c>
      <c r="O280">
        <v>18000</v>
      </c>
      <c r="P280" s="6"/>
    </row>
    <row r="281" spans="1:16" x14ac:dyDescent="0.3">
      <c r="A281" t="s">
        <v>33</v>
      </c>
      <c r="B281">
        <v>9</v>
      </c>
      <c r="C281" t="s">
        <v>49</v>
      </c>
      <c r="D281" t="s">
        <v>161</v>
      </c>
      <c r="E281" t="s">
        <v>36</v>
      </c>
      <c r="G281">
        <v>0</v>
      </c>
      <c r="H281" s="6"/>
      <c r="I281" t="s">
        <v>33</v>
      </c>
      <c r="J281">
        <v>24</v>
      </c>
      <c r="K281" t="s">
        <v>64</v>
      </c>
      <c r="L281" t="s">
        <v>344</v>
      </c>
      <c r="M281" t="s">
        <v>37</v>
      </c>
      <c r="N281" t="s">
        <v>38</v>
      </c>
      <c r="O281">
        <v>14500</v>
      </c>
      <c r="P281" s="6"/>
    </row>
    <row r="282" spans="1:16" x14ac:dyDescent="0.3">
      <c r="A282" t="s">
        <v>33</v>
      </c>
      <c r="B282">
        <v>9</v>
      </c>
      <c r="C282" t="s">
        <v>49</v>
      </c>
      <c r="D282" t="s">
        <v>161</v>
      </c>
      <c r="E282" t="s">
        <v>41</v>
      </c>
      <c r="G282">
        <v>20200</v>
      </c>
      <c r="H282" s="6"/>
      <c r="I282" t="s">
        <v>33</v>
      </c>
      <c r="J282">
        <v>24</v>
      </c>
      <c r="K282" t="s">
        <v>66</v>
      </c>
      <c r="L282" t="s">
        <v>345</v>
      </c>
      <c r="M282" t="s">
        <v>37</v>
      </c>
      <c r="N282" t="s">
        <v>38</v>
      </c>
      <c r="O282">
        <v>10150</v>
      </c>
      <c r="P282" s="6"/>
    </row>
    <row r="283" spans="1:16" x14ac:dyDescent="0.3">
      <c r="A283" t="s">
        <v>33</v>
      </c>
      <c r="B283">
        <v>9</v>
      </c>
      <c r="C283" t="s">
        <v>51</v>
      </c>
      <c r="D283" t="s">
        <v>162</v>
      </c>
      <c r="E283" t="s">
        <v>41</v>
      </c>
      <c r="G283">
        <v>56550</v>
      </c>
      <c r="H283" s="6"/>
      <c r="I283" t="s">
        <v>33</v>
      </c>
      <c r="J283">
        <v>24</v>
      </c>
      <c r="K283" t="s">
        <v>84</v>
      </c>
      <c r="L283" t="s">
        <v>346</v>
      </c>
      <c r="M283" t="s">
        <v>37</v>
      </c>
      <c r="N283" t="s">
        <v>38</v>
      </c>
      <c r="O283">
        <v>9300</v>
      </c>
      <c r="P283" s="6"/>
    </row>
    <row r="284" spans="1:16" x14ac:dyDescent="0.3">
      <c r="A284" t="s">
        <v>33</v>
      </c>
      <c r="B284">
        <v>9</v>
      </c>
      <c r="C284" t="s">
        <v>51</v>
      </c>
      <c r="D284" t="s">
        <v>162</v>
      </c>
      <c r="E284" t="s">
        <v>46</v>
      </c>
      <c r="G284">
        <v>43500</v>
      </c>
      <c r="H284" s="6"/>
      <c r="I284" t="s">
        <v>33</v>
      </c>
      <c r="J284">
        <v>25</v>
      </c>
      <c r="K284" t="s">
        <v>34</v>
      </c>
      <c r="L284" t="s">
        <v>347</v>
      </c>
      <c r="M284" t="s">
        <v>37</v>
      </c>
      <c r="N284" t="s">
        <v>38</v>
      </c>
      <c r="O284">
        <v>11109</v>
      </c>
      <c r="P284" s="6"/>
    </row>
    <row r="285" spans="1:16" x14ac:dyDescent="0.3">
      <c r="A285" t="s">
        <v>33</v>
      </c>
      <c r="B285">
        <v>9</v>
      </c>
      <c r="C285" t="s">
        <v>51</v>
      </c>
      <c r="D285" t="s">
        <v>162</v>
      </c>
      <c r="E285" t="s">
        <v>72</v>
      </c>
      <c r="G285">
        <v>0</v>
      </c>
      <c r="H285" s="6"/>
      <c r="I285" t="s">
        <v>33</v>
      </c>
      <c r="J285">
        <v>25</v>
      </c>
      <c r="K285" t="s">
        <v>42</v>
      </c>
      <c r="L285" t="s">
        <v>348</v>
      </c>
      <c r="M285" t="s">
        <v>37</v>
      </c>
      <c r="N285" t="s">
        <v>38</v>
      </c>
      <c r="O285">
        <v>19800</v>
      </c>
      <c r="P285" s="6"/>
    </row>
    <row r="286" spans="1:16" x14ac:dyDescent="0.3">
      <c r="A286" t="s">
        <v>33</v>
      </c>
      <c r="B286">
        <v>9</v>
      </c>
      <c r="C286" t="s">
        <v>53</v>
      </c>
      <c r="D286" t="s">
        <v>163</v>
      </c>
      <c r="E286" t="s">
        <v>41</v>
      </c>
      <c r="G286">
        <v>20950</v>
      </c>
      <c r="H286" s="6"/>
      <c r="I286" t="s">
        <v>33</v>
      </c>
      <c r="J286">
        <v>25</v>
      </c>
      <c r="K286" t="s">
        <v>47</v>
      </c>
      <c r="L286" t="s">
        <v>349</v>
      </c>
      <c r="M286" t="s">
        <v>37</v>
      </c>
      <c r="N286" t="s">
        <v>38</v>
      </c>
      <c r="O286">
        <v>12000</v>
      </c>
      <c r="P286" s="6"/>
    </row>
    <row r="287" spans="1:16" x14ac:dyDescent="0.3">
      <c r="A287" t="s">
        <v>33</v>
      </c>
      <c r="B287">
        <v>9</v>
      </c>
      <c r="C287" t="s">
        <v>53</v>
      </c>
      <c r="D287" t="s">
        <v>163</v>
      </c>
      <c r="E287" t="s">
        <v>46</v>
      </c>
      <c r="G287">
        <v>51100</v>
      </c>
      <c r="H287" s="6"/>
      <c r="I287" t="s">
        <v>33</v>
      </c>
      <c r="J287">
        <v>25</v>
      </c>
      <c r="K287" t="s">
        <v>49</v>
      </c>
      <c r="L287" t="s">
        <v>350</v>
      </c>
      <c r="M287" t="s">
        <v>37</v>
      </c>
      <c r="N287" t="s">
        <v>38</v>
      </c>
      <c r="O287">
        <v>0</v>
      </c>
      <c r="P287" s="6"/>
    </row>
    <row r="288" spans="1:16" x14ac:dyDescent="0.3">
      <c r="A288" t="s">
        <v>33</v>
      </c>
      <c r="B288">
        <v>9</v>
      </c>
      <c r="C288" t="s">
        <v>53</v>
      </c>
      <c r="D288" t="s">
        <v>163</v>
      </c>
      <c r="E288" t="s">
        <v>68</v>
      </c>
      <c r="G288">
        <v>6500</v>
      </c>
      <c r="H288" s="6"/>
      <c r="I288" t="s">
        <v>33</v>
      </c>
      <c r="J288">
        <v>25</v>
      </c>
      <c r="K288" t="s">
        <v>51</v>
      </c>
      <c r="L288" t="s">
        <v>351</v>
      </c>
      <c r="M288" t="s">
        <v>37</v>
      </c>
      <c r="N288" t="s">
        <v>38</v>
      </c>
      <c r="O288">
        <v>7000</v>
      </c>
      <c r="P288" s="6"/>
    </row>
    <row r="289" spans="1:16" x14ac:dyDescent="0.3">
      <c r="A289" t="s">
        <v>33</v>
      </c>
      <c r="B289">
        <v>9</v>
      </c>
      <c r="C289" t="s">
        <v>55</v>
      </c>
      <c r="D289" t="s">
        <v>164</v>
      </c>
      <c r="E289" t="s">
        <v>41</v>
      </c>
      <c r="G289">
        <v>185400</v>
      </c>
      <c r="H289" s="6"/>
      <c r="I289" t="s">
        <v>33</v>
      </c>
      <c r="J289">
        <v>25</v>
      </c>
      <c r="K289" t="s">
        <v>53</v>
      </c>
      <c r="L289" t="s">
        <v>352</v>
      </c>
      <c r="M289" t="s">
        <v>37</v>
      </c>
      <c r="N289" t="s">
        <v>38</v>
      </c>
      <c r="O289">
        <v>110300</v>
      </c>
      <c r="P289" s="6"/>
    </row>
    <row r="290" spans="1:16" x14ac:dyDescent="0.3">
      <c r="A290" t="s">
        <v>33</v>
      </c>
      <c r="B290">
        <v>9</v>
      </c>
      <c r="C290" t="s">
        <v>57</v>
      </c>
      <c r="D290" t="s">
        <v>165</v>
      </c>
      <c r="E290" t="s">
        <v>41</v>
      </c>
      <c r="G290">
        <v>27300</v>
      </c>
      <c r="H290" s="6"/>
      <c r="I290" t="s">
        <v>33</v>
      </c>
      <c r="J290">
        <v>25</v>
      </c>
      <c r="K290" t="s">
        <v>55</v>
      </c>
      <c r="L290" t="s">
        <v>353</v>
      </c>
      <c r="M290" t="s">
        <v>37</v>
      </c>
      <c r="N290" t="s">
        <v>38</v>
      </c>
      <c r="O290">
        <v>10400</v>
      </c>
      <c r="P290" s="6"/>
    </row>
    <row r="291" spans="1:16" x14ac:dyDescent="0.3">
      <c r="A291" t="s">
        <v>33</v>
      </c>
      <c r="B291">
        <v>9</v>
      </c>
      <c r="C291" t="s">
        <v>57</v>
      </c>
      <c r="D291" t="s">
        <v>165</v>
      </c>
      <c r="E291" t="s">
        <v>46</v>
      </c>
      <c r="G291">
        <v>99100</v>
      </c>
      <c r="H291" s="6"/>
      <c r="I291" t="s">
        <v>33</v>
      </c>
      <c r="J291">
        <v>25</v>
      </c>
      <c r="K291" t="s">
        <v>57</v>
      </c>
      <c r="L291" t="s">
        <v>354</v>
      </c>
      <c r="M291" t="s">
        <v>37</v>
      </c>
      <c r="N291" t="s">
        <v>38</v>
      </c>
      <c r="O291">
        <v>0</v>
      </c>
      <c r="P291" s="6"/>
    </row>
    <row r="292" spans="1:16" x14ac:dyDescent="0.3">
      <c r="A292" t="s">
        <v>33</v>
      </c>
      <c r="B292">
        <v>9</v>
      </c>
      <c r="C292" t="s">
        <v>57</v>
      </c>
      <c r="D292" t="s">
        <v>165</v>
      </c>
      <c r="E292" t="s">
        <v>72</v>
      </c>
      <c r="G292">
        <v>20000</v>
      </c>
      <c r="H292" s="6"/>
      <c r="I292" t="s">
        <v>33</v>
      </c>
      <c r="J292">
        <v>26</v>
      </c>
      <c r="K292" t="s">
        <v>34</v>
      </c>
      <c r="L292" t="s">
        <v>355</v>
      </c>
      <c r="M292" t="s">
        <v>37</v>
      </c>
      <c r="N292" t="s">
        <v>38</v>
      </c>
      <c r="O292">
        <v>51600</v>
      </c>
      <c r="P292" s="6"/>
    </row>
    <row r="293" spans="1:16" x14ac:dyDescent="0.3">
      <c r="A293" t="s">
        <v>33</v>
      </c>
      <c r="B293">
        <v>9</v>
      </c>
      <c r="C293" t="s">
        <v>60</v>
      </c>
      <c r="D293" t="s">
        <v>166</v>
      </c>
      <c r="E293" t="s">
        <v>36</v>
      </c>
      <c r="G293">
        <v>1000</v>
      </c>
      <c r="H293" s="6"/>
      <c r="I293" t="s">
        <v>33</v>
      </c>
      <c r="J293">
        <v>26</v>
      </c>
      <c r="K293" t="s">
        <v>42</v>
      </c>
      <c r="L293" t="s">
        <v>356</v>
      </c>
      <c r="M293" t="s">
        <v>37</v>
      </c>
      <c r="N293" t="s">
        <v>38</v>
      </c>
      <c r="O293">
        <v>11500</v>
      </c>
      <c r="P293" s="6"/>
    </row>
    <row r="294" spans="1:16" x14ac:dyDescent="0.3">
      <c r="A294" t="s">
        <v>33</v>
      </c>
      <c r="B294">
        <v>9</v>
      </c>
      <c r="C294" t="s">
        <v>60</v>
      </c>
      <c r="D294" t="s">
        <v>166</v>
      </c>
      <c r="E294" t="s">
        <v>41</v>
      </c>
      <c r="G294">
        <v>31000</v>
      </c>
      <c r="H294" s="6"/>
      <c r="I294" t="s">
        <v>33</v>
      </c>
      <c r="J294">
        <v>26</v>
      </c>
      <c r="K294" t="s">
        <v>47</v>
      </c>
      <c r="L294" t="s">
        <v>357</v>
      </c>
      <c r="M294" t="s">
        <v>37</v>
      </c>
      <c r="N294" t="s">
        <v>38</v>
      </c>
      <c r="O294">
        <v>33100</v>
      </c>
      <c r="P294" s="6"/>
    </row>
    <row r="295" spans="1:16" x14ac:dyDescent="0.3">
      <c r="A295" t="s">
        <v>33</v>
      </c>
      <c r="B295">
        <v>9</v>
      </c>
      <c r="C295" t="s">
        <v>60</v>
      </c>
      <c r="D295" t="s">
        <v>166</v>
      </c>
      <c r="E295" t="s">
        <v>46</v>
      </c>
      <c r="G295">
        <v>32000</v>
      </c>
      <c r="H295" s="6"/>
      <c r="I295" t="s">
        <v>33</v>
      </c>
      <c r="J295">
        <v>26</v>
      </c>
      <c r="K295" t="s">
        <v>49</v>
      </c>
      <c r="L295" t="s">
        <v>358</v>
      </c>
      <c r="M295" t="s">
        <v>37</v>
      </c>
      <c r="N295" t="s">
        <v>38</v>
      </c>
      <c r="O295">
        <v>39300</v>
      </c>
      <c r="P295" s="6"/>
    </row>
    <row r="296" spans="1:16" x14ac:dyDescent="0.3">
      <c r="A296" t="s">
        <v>33</v>
      </c>
      <c r="B296">
        <v>9</v>
      </c>
      <c r="C296" t="s">
        <v>62</v>
      </c>
      <c r="D296" t="s">
        <v>167</v>
      </c>
      <c r="E296" t="s">
        <v>41</v>
      </c>
      <c r="G296">
        <v>15601</v>
      </c>
      <c r="H296" s="6"/>
      <c r="I296" t="s">
        <v>33</v>
      </c>
      <c r="J296">
        <v>26</v>
      </c>
      <c r="K296" t="s">
        <v>51</v>
      </c>
      <c r="L296" t="s">
        <v>359</v>
      </c>
      <c r="M296" t="s">
        <v>37</v>
      </c>
      <c r="N296" t="s">
        <v>38</v>
      </c>
      <c r="O296">
        <v>97918</v>
      </c>
      <c r="P296" s="6"/>
    </row>
    <row r="297" spans="1:16" x14ac:dyDescent="0.3">
      <c r="A297" t="s">
        <v>33</v>
      </c>
      <c r="B297">
        <v>9</v>
      </c>
      <c r="C297" t="s">
        <v>62</v>
      </c>
      <c r="D297" t="s">
        <v>167</v>
      </c>
      <c r="E297" t="s">
        <v>46</v>
      </c>
      <c r="G297">
        <v>28000</v>
      </c>
      <c r="H297" s="6"/>
      <c r="I297" t="s">
        <v>33</v>
      </c>
      <c r="J297">
        <v>26</v>
      </c>
      <c r="K297" t="s">
        <v>53</v>
      </c>
      <c r="L297" t="s">
        <v>360</v>
      </c>
      <c r="M297" t="s">
        <v>98</v>
      </c>
      <c r="N297" t="s">
        <v>38</v>
      </c>
      <c r="O297">
        <v>266448</v>
      </c>
      <c r="P297" s="6"/>
    </row>
    <row r="298" spans="1:16" x14ac:dyDescent="0.3">
      <c r="A298" t="s">
        <v>33</v>
      </c>
      <c r="B298">
        <v>9</v>
      </c>
      <c r="C298" t="s">
        <v>62</v>
      </c>
      <c r="D298" t="s">
        <v>167</v>
      </c>
      <c r="E298" t="s">
        <v>72</v>
      </c>
      <c r="G298">
        <v>10000</v>
      </c>
      <c r="H298" s="6"/>
      <c r="I298" t="s">
        <v>33</v>
      </c>
      <c r="J298">
        <v>26</v>
      </c>
      <c r="K298" t="s">
        <v>53</v>
      </c>
      <c r="L298" t="s">
        <v>360</v>
      </c>
      <c r="M298" t="s">
        <v>37</v>
      </c>
      <c r="N298" t="s">
        <v>38</v>
      </c>
      <c r="O298">
        <v>115000</v>
      </c>
      <c r="P298" s="6"/>
    </row>
    <row r="299" spans="1:16" x14ac:dyDescent="0.3">
      <c r="A299" t="s">
        <v>33</v>
      </c>
      <c r="B299">
        <v>9</v>
      </c>
      <c r="C299" t="s">
        <v>64</v>
      </c>
      <c r="D299" t="s">
        <v>168</v>
      </c>
      <c r="E299" t="s">
        <v>36</v>
      </c>
      <c r="G299">
        <v>17000</v>
      </c>
      <c r="H299" s="6"/>
      <c r="I299" t="s">
        <v>33</v>
      </c>
      <c r="J299">
        <v>26</v>
      </c>
      <c r="K299" t="s">
        <v>55</v>
      </c>
      <c r="L299" t="s">
        <v>361</v>
      </c>
      <c r="M299" t="s">
        <v>37</v>
      </c>
      <c r="N299" t="s">
        <v>38</v>
      </c>
      <c r="O299">
        <v>29200</v>
      </c>
      <c r="P299" s="6"/>
    </row>
    <row r="300" spans="1:16" x14ac:dyDescent="0.3">
      <c r="A300" t="s">
        <v>33</v>
      </c>
      <c r="B300">
        <v>9</v>
      </c>
      <c r="C300" t="s">
        <v>64</v>
      </c>
      <c r="D300" t="s">
        <v>168</v>
      </c>
      <c r="E300" t="s">
        <v>41</v>
      </c>
      <c r="G300">
        <v>409900</v>
      </c>
      <c r="H300" s="6"/>
      <c r="I300" t="s">
        <v>33</v>
      </c>
      <c r="J300">
        <v>26</v>
      </c>
      <c r="K300" t="s">
        <v>57</v>
      </c>
      <c r="L300" t="s">
        <v>362</v>
      </c>
      <c r="M300" t="s">
        <v>37</v>
      </c>
      <c r="N300" t="s">
        <v>38</v>
      </c>
      <c r="O300">
        <v>12958</v>
      </c>
      <c r="P300" s="6"/>
    </row>
    <row r="301" spans="1:16" x14ac:dyDescent="0.3">
      <c r="A301" t="s">
        <v>33</v>
      </c>
      <c r="B301">
        <v>9</v>
      </c>
      <c r="C301" t="s">
        <v>64</v>
      </c>
      <c r="D301" t="s">
        <v>168</v>
      </c>
      <c r="E301" t="s">
        <v>46</v>
      </c>
      <c r="G301">
        <v>260000</v>
      </c>
      <c r="H301" s="6"/>
      <c r="I301" t="s">
        <v>33</v>
      </c>
      <c r="J301">
        <v>26</v>
      </c>
      <c r="K301" t="s">
        <v>60</v>
      </c>
      <c r="L301" t="s">
        <v>363</v>
      </c>
      <c r="M301" t="s">
        <v>37</v>
      </c>
      <c r="N301" t="s">
        <v>38</v>
      </c>
      <c r="O301">
        <v>8000</v>
      </c>
      <c r="P301" s="6"/>
    </row>
    <row r="302" spans="1:16" x14ac:dyDescent="0.3">
      <c r="A302" t="s">
        <v>33</v>
      </c>
      <c r="B302">
        <v>9</v>
      </c>
      <c r="C302" t="s">
        <v>64</v>
      </c>
      <c r="D302" t="s">
        <v>168</v>
      </c>
      <c r="E302" t="s">
        <v>72</v>
      </c>
      <c r="G302">
        <v>50000</v>
      </c>
      <c r="H302" s="6"/>
      <c r="I302" t="s">
        <v>33</v>
      </c>
      <c r="J302">
        <v>26</v>
      </c>
      <c r="K302" t="s">
        <v>62</v>
      </c>
      <c r="L302" t="s">
        <v>364</v>
      </c>
      <c r="M302" t="s">
        <v>37</v>
      </c>
      <c r="N302" t="s">
        <v>38</v>
      </c>
      <c r="O302">
        <v>7750</v>
      </c>
      <c r="P302" s="6"/>
    </row>
    <row r="303" spans="1:16" x14ac:dyDescent="0.3">
      <c r="A303" t="s">
        <v>33</v>
      </c>
      <c r="B303">
        <v>9</v>
      </c>
      <c r="C303" t="s">
        <v>66</v>
      </c>
      <c r="D303" t="s">
        <v>169</v>
      </c>
      <c r="E303" t="s">
        <v>36</v>
      </c>
      <c r="G303">
        <v>30078</v>
      </c>
      <c r="H303" s="6"/>
      <c r="I303" t="s">
        <v>33</v>
      </c>
      <c r="J303">
        <v>26</v>
      </c>
      <c r="K303" t="s">
        <v>62</v>
      </c>
      <c r="L303" t="s">
        <v>364</v>
      </c>
      <c r="M303" t="s">
        <v>259</v>
      </c>
      <c r="N303" t="s">
        <v>38</v>
      </c>
      <c r="O303">
        <v>48050</v>
      </c>
      <c r="P303" s="6"/>
    </row>
    <row r="304" spans="1:16" x14ac:dyDescent="0.3">
      <c r="A304" t="s">
        <v>33</v>
      </c>
      <c r="B304">
        <v>9</v>
      </c>
      <c r="C304" t="s">
        <v>66</v>
      </c>
      <c r="D304" t="s">
        <v>169</v>
      </c>
      <c r="E304" t="s">
        <v>41</v>
      </c>
      <c r="G304">
        <v>66300</v>
      </c>
      <c r="H304" s="6"/>
      <c r="I304" t="s">
        <v>33</v>
      </c>
      <c r="J304">
        <v>27</v>
      </c>
      <c r="K304" t="s">
        <v>34</v>
      </c>
      <c r="L304" t="s">
        <v>365</v>
      </c>
      <c r="M304" t="s">
        <v>37</v>
      </c>
      <c r="N304" t="s">
        <v>38</v>
      </c>
      <c r="O304">
        <v>213858</v>
      </c>
      <c r="P304" s="6"/>
    </row>
    <row r="305" spans="1:16" x14ac:dyDescent="0.3">
      <c r="A305" t="s">
        <v>33</v>
      </c>
      <c r="B305">
        <v>9</v>
      </c>
      <c r="C305" t="s">
        <v>84</v>
      </c>
      <c r="D305" t="s">
        <v>170</v>
      </c>
      <c r="E305" t="s">
        <v>41</v>
      </c>
      <c r="G305">
        <v>19190</v>
      </c>
      <c r="H305" s="6"/>
      <c r="I305" t="s">
        <v>33</v>
      </c>
      <c r="J305">
        <v>27</v>
      </c>
      <c r="K305" t="s">
        <v>42</v>
      </c>
      <c r="L305" t="s">
        <v>366</v>
      </c>
      <c r="M305" t="s">
        <v>37</v>
      </c>
      <c r="N305" t="s">
        <v>38</v>
      </c>
      <c r="O305">
        <v>35440</v>
      </c>
      <c r="P305" s="6"/>
    </row>
    <row r="306" spans="1:16" x14ac:dyDescent="0.3">
      <c r="A306" t="s">
        <v>33</v>
      </c>
      <c r="B306">
        <v>9</v>
      </c>
      <c r="C306" t="s">
        <v>84</v>
      </c>
      <c r="D306" t="s">
        <v>170</v>
      </c>
      <c r="E306" t="s">
        <v>46</v>
      </c>
      <c r="G306">
        <v>45800</v>
      </c>
      <c r="H306" s="6"/>
      <c r="I306" t="s">
        <v>33</v>
      </c>
      <c r="J306">
        <v>27</v>
      </c>
      <c r="K306" t="s">
        <v>47</v>
      </c>
      <c r="L306" t="s">
        <v>367</v>
      </c>
      <c r="M306" t="s">
        <v>37</v>
      </c>
      <c r="N306" t="s">
        <v>38</v>
      </c>
      <c r="O306">
        <v>91600</v>
      </c>
      <c r="P306" s="6"/>
    </row>
    <row r="307" spans="1:16" x14ac:dyDescent="0.3">
      <c r="A307" t="s">
        <v>33</v>
      </c>
      <c r="B307">
        <v>9</v>
      </c>
      <c r="C307" t="s">
        <v>86</v>
      </c>
      <c r="D307" t="s">
        <v>171</v>
      </c>
      <c r="E307" t="s">
        <v>36</v>
      </c>
      <c r="G307">
        <v>5000</v>
      </c>
      <c r="H307" s="6"/>
      <c r="I307" t="s">
        <v>33</v>
      </c>
      <c r="J307">
        <v>27</v>
      </c>
      <c r="K307" t="s">
        <v>49</v>
      </c>
      <c r="L307" t="s">
        <v>368</v>
      </c>
      <c r="M307" t="s">
        <v>37</v>
      </c>
      <c r="N307" t="s">
        <v>38</v>
      </c>
      <c r="O307">
        <v>4500</v>
      </c>
      <c r="P307" s="6"/>
    </row>
    <row r="308" spans="1:16" x14ac:dyDescent="0.3">
      <c r="A308" t="s">
        <v>33</v>
      </c>
      <c r="B308">
        <v>9</v>
      </c>
      <c r="C308" t="s">
        <v>86</v>
      </c>
      <c r="D308" t="s">
        <v>171</v>
      </c>
      <c r="E308" t="s">
        <v>41</v>
      </c>
      <c r="G308">
        <v>122650</v>
      </c>
      <c r="H308" s="6"/>
      <c r="I308" t="s">
        <v>33</v>
      </c>
      <c r="J308">
        <v>27</v>
      </c>
      <c r="K308" t="s">
        <v>51</v>
      </c>
      <c r="L308" t="s">
        <v>369</v>
      </c>
      <c r="M308" t="s">
        <v>37</v>
      </c>
      <c r="N308" t="s">
        <v>38</v>
      </c>
      <c r="O308">
        <v>16500</v>
      </c>
      <c r="P308" s="6"/>
    </row>
    <row r="309" spans="1:16" x14ac:dyDescent="0.3">
      <c r="A309" t="s">
        <v>33</v>
      </c>
      <c r="B309">
        <v>9</v>
      </c>
      <c r="C309" t="s">
        <v>86</v>
      </c>
      <c r="D309" t="s">
        <v>171</v>
      </c>
      <c r="E309" t="s">
        <v>46</v>
      </c>
      <c r="G309">
        <v>182000</v>
      </c>
      <c r="H309" s="6"/>
      <c r="I309" t="s">
        <v>33</v>
      </c>
      <c r="J309">
        <v>27</v>
      </c>
      <c r="K309" t="s">
        <v>53</v>
      </c>
      <c r="L309" t="s">
        <v>370</v>
      </c>
      <c r="M309" t="s">
        <v>37</v>
      </c>
      <c r="N309" t="s">
        <v>38</v>
      </c>
      <c r="O309">
        <v>11395</v>
      </c>
      <c r="P309" s="6"/>
    </row>
    <row r="310" spans="1:16" x14ac:dyDescent="0.3">
      <c r="A310" t="s">
        <v>33</v>
      </c>
      <c r="B310">
        <v>10</v>
      </c>
      <c r="C310" t="s">
        <v>34</v>
      </c>
      <c r="D310" t="s">
        <v>172</v>
      </c>
      <c r="E310" t="s">
        <v>41</v>
      </c>
      <c r="G310">
        <v>11300</v>
      </c>
      <c r="H310" s="6"/>
      <c r="I310" t="s">
        <v>33</v>
      </c>
      <c r="J310">
        <v>27</v>
      </c>
      <c r="K310" t="s">
        <v>55</v>
      </c>
      <c r="L310" t="s">
        <v>371</v>
      </c>
      <c r="M310" t="s">
        <v>37</v>
      </c>
      <c r="N310" t="s">
        <v>38</v>
      </c>
      <c r="O310">
        <v>61000</v>
      </c>
      <c r="P310" s="6"/>
    </row>
    <row r="311" spans="1:16" x14ac:dyDescent="0.3">
      <c r="A311" t="s">
        <v>33</v>
      </c>
      <c r="B311">
        <v>10</v>
      </c>
      <c r="C311" t="s">
        <v>42</v>
      </c>
      <c r="D311" t="s">
        <v>173</v>
      </c>
      <c r="E311" t="s">
        <v>41</v>
      </c>
      <c r="G311">
        <v>104250</v>
      </c>
      <c r="H311" s="6"/>
      <c r="I311" t="s">
        <v>33</v>
      </c>
      <c r="J311">
        <v>27</v>
      </c>
      <c r="K311" t="s">
        <v>55</v>
      </c>
      <c r="L311" t="s">
        <v>371</v>
      </c>
      <c r="M311" t="s">
        <v>259</v>
      </c>
      <c r="N311" t="s">
        <v>38</v>
      </c>
      <c r="O311">
        <v>81708</v>
      </c>
      <c r="P311" s="6"/>
    </row>
    <row r="312" spans="1:16" x14ac:dyDescent="0.3">
      <c r="A312" t="s">
        <v>33</v>
      </c>
      <c r="B312">
        <v>10</v>
      </c>
      <c r="C312" t="s">
        <v>47</v>
      </c>
      <c r="D312" t="s">
        <v>174</v>
      </c>
      <c r="E312" t="s">
        <v>41</v>
      </c>
      <c r="G312">
        <v>210550</v>
      </c>
      <c r="H312" s="6"/>
      <c r="I312" t="s">
        <v>33</v>
      </c>
      <c r="J312">
        <v>27</v>
      </c>
      <c r="K312" t="s">
        <v>57</v>
      </c>
      <c r="L312" t="s">
        <v>372</v>
      </c>
      <c r="M312" t="s">
        <v>37</v>
      </c>
      <c r="N312" t="s">
        <v>38</v>
      </c>
      <c r="O312">
        <v>10925</v>
      </c>
      <c r="P312" s="6"/>
    </row>
    <row r="313" spans="1:16" x14ac:dyDescent="0.3">
      <c r="A313" t="s">
        <v>33</v>
      </c>
      <c r="B313">
        <v>10</v>
      </c>
      <c r="C313" t="s">
        <v>49</v>
      </c>
      <c r="D313" t="s">
        <v>175</v>
      </c>
      <c r="E313" t="s">
        <v>36</v>
      </c>
      <c r="G313">
        <v>255367</v>
      </c>
      <c r="H313" s="6"/>
      <c r="I313" t="s">
        <v>33</v>
      </c>
      <c r="J313">
        <v>27</v>
      </c>
      <c r="K313" t="s">
        <v>60</v>
      </c>
      <c r="L313" t="s">
        <v>373</v>
      </c>
      <c r="M313" t="s">
        <v>37</v>
      </c>
      <c r="N313" t="s">
        <v>38</v>
      </c>
      <c r="O313">
        <v>4000</v>
      </c>
      <c r="P313" s="6"/>
    </row>
    <row r="314" spans="1:16" x14ac:dyDescent="0.3">
      <c r="A314" t="s">
        <v>33</v>
      </c>
      <c r="B314">
        <v>10</v>
      </c>
      <c r="C314" t="s">
        <v>49</v>
      </c>
      <c r="D314" t="s">
        <v>175</v>
      </c>
      <c r="E314" t="s">
        <v>41</v>
      </c>
      <c r="G314">
        <v>477379</v>
      </c>
      <c r="H314" s="6"/>
      <c r="I314" t="s">
        <v>33</v>
      </c>
      <c r="J314">
        <v>27</v>
      </c>
      <c r="K314" t="s">
        <v>62</v>
      </c>
      <c r="L314" t="s">
        <v>374</v>
      </c>
      <c r="M314" t="s">
        <v>37</v>
      </c>
      <c r="N314" t="s">
        <v>38</v>
      </c>
      <c r="O314">
        <v>12000</v>
      </c>
      <c r="P314" s="6"/>
    </row>
    <row r="315" spans="1:16" x14ac:dyDescent="0.3">
      <c r="A315" t="s">
        <v>33</v>
      </c>
      <c r="B315">
        <v>10</v>
      </c>
      <c r="C315" t="s">
        <v>51</v>
      </c>
      <c r="D315" t="s">
        <v>176</v>
      </c>
      <c r="E315" t="s">
        <v>41</v>
      </c>
      <c r="G315">
        <v>82300</v>
      </c>
      <c r="H315" s="6"/>
      <c r="I315" t="s">
        <v>33</v>
      </c>
      <c r="J315">
        <v>27</v>
      </c>
      <c r="K315" t="s">
        <v>64</v>
      </c>
      <c r="L315" t="s">
        <v>375</v>
      </c>
      <c r="M315" t="s">
        <v>37</v>
      </c>
      <c r="N315" t="s">
        <v>38</v>
      </c>
      <c r="O315">
        <v>8500</v>
      </c>
      <c r="P315" s="6"/>
    </row>
    <row r="316" spans="1:16" x14ac:dyDescent="0.3">
      <c r="A316" t="s">
        <v>33</v>
      </c>
      <c r="B316">
        <v>10</v>
      </c>
      <c r="C316" t="s">
        <v>53</v>
      </c>
      <c r="D316" t="s">
        <v>177</v>
      </c>
      <c r="E316" t="s">
        <v>41</v>
      </c>
      <c r="G316">
        <v>27800</v>
      </c>
      <c r="H316" s="6"/>
      <c r="I316" t="s">
        <v>33</v>
      </c>
      <c r="J316">
        <v>27</v>
      </c>
      <c r="K316" t="s">
        <v>66</v>
      </c>
      <c r="L316" t="s">
        <v>376</v>
      </c>
      <c r="M316" t="s">
        <v>37</v>
      </c>
      <c r="N316" t="s">
        <v>38</v>
      </c>
      <c r="O316">
        <v>27131</v>
      </c>
      <c r="P316" s="6"/>
    </row>
    <row r="317" spans="1:16" x14ac:dyDescent="0.3">
      <c r="A317" t="s">
        <v>33</v>
      </c>
      <c r="B317">
        <v>10</v>
      </c>
      <c r="C317" t="s">
        <v>55</v>
      </c>
      <c r="D317" t="s">
        <v>178</v>
      </c>
      <c r="E317" t="s">
        <v>41</v>
      </c>
      <c r="G317">
        <v>31660</v>
      </c>
      <c r="H317" s="6"/>
      <c r="I317" t="s">
        <v>33</v>
      </c>
      <c r="J317">
        <v>27</v>
      </c>
      <c r="K317" t="s">
        <v>84</v>
      </c>
      <c r="L317" t="s">
        <v>377</v>
      </c>
      <c r="M317" t="s">
        <v>37</v>
      </c>
      <c r="N317" t="s">
        <v>38</v>
      </c>
      <c r="O317">
        <v>40000</v>
      </c>
      <c r="P317" s="6"/>
    </row>
    <row r="318" spans="1:16" x14ac:dyDescent="0.3">
      <c r="A318" t="s">
        <v>33</v>
      </c>
      <c r="B318">
        <v>10</v>
      </c>
      <c r="C318" t="s">
        <v>57</v>
      </c>
      <c r="D318" t="s">
        <v>179</v>
      </c>
      <c r="E318" t="s">
        <v>36</v>
      </c>
      <c r="G318">
        <v>9000</v>
      </c>
      <c r="H318" s="6"/>
      <c r="I318" t="s">
        <v>33</v>
      </c>
      <c r="J318">
        <v>28</v>
      </c>
      <c r="K318" t="s">
        <v>34</v>
      </c>
      <c r="L318" t="s">
        <v>378</v>
      </c>
      <c r="M318" t="s">
        <v>37</v>
      </c>
      <c r="N318" t="s">
        <v>38</v>
      </c>
      <c r="O318">
        <v>9500</v>
      </c>
      <c r="P318" s="6"/>
    </row>
    <row r="319" spans="1:16" x14ac:dyDescent="0.3">
      <c r="A319" t="s">
        <v>33</v>
      </c>
      <c r="B319">
        <v>10</v>
      </c>
      <c r="C319" t="s">
        <v>57</v>
      </c>
      <c r="D319" t="s">
        <v>179</v>
      </c>
      <c r="E319" t="s">
        <v>41</v>
      </c>
      <c r="G319">
        <v>220889</v>
      </c>
      <c r="H319" s="6"/>
      <c r="I319" t="s">
        <v>33</v>
      </c>
      <c r="J319">
        <v>28</v>
      </c>
      <c r="K319" t="s">
        <v>42</v>
      </c>
      <c r="L319" t="s">
        <v>379</v>
      </c>
      <c r="M319" t="s">
        <v>37</v>
      </c>
      <c r="N319" t="s">
        <v>38</v>
      </c>
      <c r="O319">
        <v>6500</v>
      </c>
      <c r="P319" s="6"/>
    </row>
    <row r="320" spans="1:16" x14ac:dyDescent="0.3">
      <c r="A320" t="s">
        <v>33</v>
      </c>
      <c r="B320">
        <v>10</v>
      </c>
      <c r="C320" t="s">
        <v>57</v>
      </c>
      <c r="D320" t="s">
        <v>179</v>
      </c>
      <c r="E320" t="s">
        <v>59</v>
      </c>
      <c r="G320">
        <v>151500</v>
      </c>
      <c r="H320" s="6"/>
      <c r="I320" t="s">
        <v>33</v>
      </c>
      <c r="J320">
        <v>28</v>
      </c>
      <c r="K320" t="s">
        <v>47</v>
      </c>
      <c r="L320" t="s">
        <v>380</v>
      </c>
      <c r="M320" t="s">
        <v>37</v>
      </c>
      <c r="N320" t="s">
        <v>38</v>
      </c>
      <c r="O320">
        <v>8500</v>
      </c>
      <c r="P320" s="6"/>
    </row>
    <row r="321" spans="1:16" x14ac:dyDescent="0.3">
      <c r="A321" t="s">
        <v>33</v>
      </c>
      <c r="B321">
        <v>10</v>
      </c>
      <c r="C321" t="s">
        <v>60</v>
      </c>
      <c r="D321" t="s">
        <v>180</v>
      </c>
      <c r="E321" t="s">
        <v>36</v>
      </c>
      <c r="G321">
        <v>503</v>
      </c>
      <c r="H321" s="6"/>
      <c r="I321" t="s">
        <v>33</v>
      </c>
      <c r="J321">
        <v>28</v>
      </c>
      <c r="K321" t="s">
        <v>49</v>
      </c>
      <c r="L321" t="s">
        <v>381</v>
      </c>
      <c r="M321" t="s">
        <v>37</v>
      </c>
      <c r="N321" t="s">
        <v>38</v>
      </c>
      <c r="O321">
        <v>10700</v>
      </c>
      <c r="P321" s="6"/>
    </row>
    <row r="322" spans="1:16" x14ac:dyDescent="0.3">
      <c r="A322" t="s">
        <v>33</v>
      </c>
      <c r="B322">
        <v>10</v>
      </c>
      <c r="C322" t="s">
        <v>60</v>
      </c>
      <c r="D322" t="s">
        <v>180</v>
      </c>
      <c r="E322" t="s">
        <v>41</v>
      </c>
      <c r="G322">
        <v>33384</v>
      </c>
      <c r="H322" s="6"/>
      <c r="I322" t="s">
        <v>33</v>
      </c>
      <c r="J322">
        <v>28</v>
      </c>
      <c r="K322" t="s">
        <v>51</v>
      </c>
      <c r="L322" t="s">
        <v>382</v>
      </c>
      <c r="M322" t="s">
        <v>37</v>
      </c>
      <c r="N322" t="s">
        <v>38</v>
      </c>
      <c r="O322">
        <v>7900</v>
      </c>
      <c r="P322" s="6"/>
    </row>
    <row r="323" spans="1:16" x14ac:dyDescent="0.3">
      <c r="A323" t="s">
        <v>33</v>
      </c>
      <c r="B323">
        <v>10</v>
      </c>
      <c r="C323" t="s">
        <v>62</v>
      </c>
      <c r="D323" t="s">
        <v>181</v>
      </c>
      <c r="E323" t="s">
        <v>41</v>
      </c>
      <c r="G323">
        <v>35190</v>
      </c>
      <c r="H323" s="6"/>
      <c r="I323" t="s">
        <v>33</v>
      </c>
      <c r="J323">
        <v>28</v>
      </c>
      <c r="K323" t="s">
        <v>53</v>
      </c>
      <c r="L323" t="s">
        <v>383</v>
      </c>
      <c r="M323" t="s">
        <v>37</v>
      </c>
      <c r="N323" t="s">
        <v>38</v>
      </c>
      <c r="O323">
        <v>3000</v>
      </c>
      <c r="P323" s="6"/>
    </row>
    <row r="324" spans="1:16" x14ac:dyDescent="0.3">
      <c r="A324" t="s">
        <v>33</v>
      </c>
      <c r="B324">
        <v>10</v>
      </c>
      <c r="C324" t="s">
        <v>62</v>
      </c>
      <c r="D324" t="s">
        <v>181</v>
      </c>
      <c r="E324" t="s">
        <v>59</v>
      </c>
      <c r="G324">
        <v>0</v>
      </c>
      <c r="H324" s="6"/>
      <c r="I324" t="s">
        <v>33</v>
      </c>
      <c r="J324">
        <v>28</v>
      </c>
      <c r="K324" t="s">
        <v>55</v>
      </c>
      <c r="L324" t="s">
        <v>384</v>
      </c>
      <c r="M324" t="s">
        <v>37</v>
      </c>
      <c r="N324" t="s">
        <v>38</v>
      </c>
      <c r="O324">
        <v>10950</v>
      </c>
      <c r="P324" s="6"/>
    </row>
    <row r="325" spans="1:16" x14ac:dyDescent="0.3">
      <c r="A325" t="s">
        <v>33</v>
      </c>
      <c r="B325">
        <v>10</v>
      </c>
      <c r="C325" t="s">
        <v>64</v>
      </c>
      <c r="D325" t="s">
        <v>182</v>
      </c>
      <c r="E325" t="s">
        <v>41</v>
      </c>
      <c r="G325">
        <v>27700</v>
      </c>
      <c r="H325" s="6"/>
      <c r="I325" t="s">
        <v>33</v>
      </c>
      <c r="J325">
        <v>28</v>
      </c>
      <c r="K325" t="s">
        <v>57</v>
      </c>
      <c r="L325" t="s">
        <v>385</v>
      </c>
      <c r="M325" t="s">
        <v>37</v>
      </c>
      <c r="N325" t="s">
        <v>38</v>
      </c>
      <c r="O325">
        <v>13500</v>
      </c>
      <c r="P325" s="6"/>
    </row>
    <row r="326" spans="1:16" x14ac:dyDescent="0.3">
      <c r="A326" t="s">
        <v>33</v>
      </c>
      <c r="B326">
        <v>10</v>
      </c>
      <c r="C326" t="s">
        <v>66</v>
      </c>
      <c r="D326" t="s">
        <v>183</v>
      </c>
      <c r="E326" t="s">
        <v>41</v>
      </c>
      <c r="G326">
        <v>388200</v>
      </c>
      <c r="H326" s="6"/>
      <c r="I326" t="s">
        <v>33</v>
      </c>
      <c r="J326">
        <v>28</v>
      </c>
      <c r="K326" t="s">
        <v>60</v>
      </c>
      <c r="L326" t="s">
        <v>386</v>
      </c>
      <c r="M326" t="s">
        <v>37</v>
      </c>
      <c r="N326" t="s">
        <v>38</v>
      </c>
      <c r="O326">
        <v>25250</v>
      </c>
      <c r="P326" s="6"/>
    </row>
    <row r="327" spans="1:16" x14ac:dyDescent="0.3">
      <c r="A327" t="s">
        <v>33</v>
      </c>
      <c r="B327">
        <v>10</v>
      </c>
      <c r="C327" t="s">
        <v>66</v>
      </c>
      <c r="D327" t="s">
        <v>183</v>
      </c>
      <c r="E327" t="s">
        <v>46</v>
      </c>
      <c r="G327">
        <v>48000</v>
      </c>
      <c r="H327" s="6"/>
      <c r="I327" t="s">
        <v>33</v>
      </c>
      <c r="J327">
        <v>28</v>
      </c>
      <c r="K327" t="s">
        <v>62</v>
      </c>
      <c r="L327" t="s">
        <v>387</v>
      </c>
      <c r="M327" t="s">
        <v>37</v>
      </c>
      <c r="N327" t="s">
        <v>38</v>
      </c>
      <c r="O327">
        <v>7300</v>
      </c>
      <c r="P327" s="6"/>
    </row>
    <row r="328" spans="1:16" x14ac:dyDescent="0.3">
      <c r="A328" t="s">
        <v>33</v>
      </c>
      <c r="B328">
        <v>10</v>
      </c>
      <c r="C328" t="s">
        <v>66</v>
      </c>
      <c r="D328" t="s">
        <v>183</v>
      </c>
      <c r="E328" t="s">
        <v>72</v>
      </c>
      <c r="G328">
        <v>30000</v>
      </c>
      <c r="H328" s="6"/>
      <c r="I328" t="s">
        <v>33</v>
      </c>
      <c r="J328">
        <v>28</v>
      </c>
      <c r="K328" t="s">
        <v>64</v>
      </c>
      <c r="L328" t="s">
        <v>388</v>
      </c>
      <c r="M328" t="s">
        <v>37</v>
      </c>
      <c r="N328" t="s">
        <v>38</v>
      </c>
      <c r="O328">
        <v>4952</v>
      </c>
      <c r="P328" s="6"/>
    </row>
    <row r="329" spans="1:16" x14ac:dyDescent="0.3">
      <c r="A329" t="s">
        <v>33</v>
      </c>
      <c r="B329">
        <v>11</v>
      </c>
      <c r="C329" t="s">
        <v>34</v>
      </c>
      <c r="D329" t="s">
        <v>184</v>
      </c>
      <c r="E329" t="s">
        <v>41</v>
      </c>
      <c r="G329">
        <v>116122</v>
      </c>
      <c r="H329" s="6"/>
      <c r="I329" t="s">
        <v>33</v>
      </c>
      <c r="J329">
        <v>28</v>
      </c>
      <c r="K329" t="s">
        <v>66</v>
      </c>
      <c r="L329" t="s">
        <v>389</v>
      </c>
      <c r="M329" t="s">
        <v>37</v>
      </c>
      <c r="N329" t="s">
        <v>38</v>
      </c>
      <c r="O329">
        <v>100130</v>
      </c>
      <c r="P329" s="6"/>
    </row>
    <row r="330" spans="1:16" x14ac:dyDescent="0.3">
      <c r="A330" t="s">
        <v>33</v>
      </c>
      <c r="B330">
        <v>11</v>
      </c>
      <c r="C330" t="s">
        <v>34</v>
      </c>
      <c r="D330" t="s">
        <v>184</v>
      </c>
      <c r="E330" t="s">
        <v>46</v>
      </c>
      <c r="G330">
        <v>25000</v>
      </c>
      <c r="H330" s="6"/>
      <c r="I330" t="s">
        <v>33</v>
      </c>
      <c r="J330">
        <v>28</v>
      </c>
      <c r="K330" t="s">
        <v>84</v>
      </c>
      <c r="L330" t="s">
        <v>390</v>
      </c>
      <c r="M330" t="s">
        <v>391</v>
      </c>
      <c r="N330" t="s">
        <v>38</v>
      </c>
      <c r="O330">
        <v>46000</v>
      </c>
      <c r="P330" s="6"/>
    </row>
    <row r="331" spans="1:16" x14ac:dyDescent="0.3">
      <c r="A331" t="s">
        <v>33</v>
      </c>
      <c r="B331">
        <v>11</v>
      </c>
      <c r="C331" t="s">
        <v>42</v>
      </c>
      <c r="D331" t="s">
        <v>185</v>
      </c>
      <c r="E331" t="s">
        <v>36</v>
      </c>
      <c r="G331">
        <v>0</v>
      </c>
      <c r="H331" s="6"/>
      <c r="I331" t="s">
        <v>33</v>
      </c>
      <c r="J331">
        <v>28</v>
      </c>
      <c r="K331" t="s">
        <v>84</v>
      </c>
      <c r="L331" t="s">
        <v>390</v>
      </c>
      <c r="M331" t="s">
        <v>37</v>
      </c>
      <c r="N331" t="s">
        <v>38</v>
      </c>
      <c r="O331">
        <v>5000</v>
      </c>
      <c r="P331" s="6"/>
    </row>
    <row r="332" spans="1:16" x14ac:dyDescent="0.3">
      <c r="A332" t="s">
        <v>33</v>
      </c>
      <c r="B332">
        <v>11</v>
      </c>
      <c r="C332" t="s">
        <v>42</v>
      </c>
      <c r="D332" t="s">
        <v>185</v>
      </c>
      <c r="E332" t="s">
        <v>41</v>
      </c>
      <c r="G332">
        <v>8300</v>
      </c>
      <c r="H332" s="6"/>
      <c r="I332" t="s">
        <v>33</v>
      </c>
      <c r="J332">
        <v>28</v>
      </c>
      <c r="K332" t="s">
        <v>86</v>
      </c>
      <c r="L332" t="s">
        <v>392</v>
      </c>
      <c r="M332" t="s">
        <v>37</v>
      </c>
      <c r="N332" t="s">
        <v>38</v>
      </c>
      <c r="O332">
        <v>11400</v>
      </c>
      <c r="P332" s="6"/>
    </row>
    <row r="333" spans="1:16" x14ac:dyDescent="0.3">
      <c r="A333" t="s">
        <v>33</v>
      </c>
      <c r="B333">
        <v>11</v>
      </c>
      <c r="C333" t="s">
        <v>47</v>
      </c>
      <c r="D333" t="s">
        <v>186</v>
      </c>
      <c r="E333" t="s">
        <v>36</v>
      </c>
      <c r="G333">
        <v>5000</v>
      </c>
      <c r="H333" s="6"/>
      <c r="I333" t="s">
        <v>33</v>
      </c>
      <c r="J333">
        <v>28</v>
      </c>
      <c r="K333" t="s">
        <v>88</v>
      </c>
      <c r="L333" t="s">
        <v>393</v>
      </c>
      <c r="M333" t="s">
        <v>37</v>
      </c>
      <c r="N333" t="s">
        <v>38</v>
      </c>
      <c r="O333">
        <v>52650</v>
      </c>
      <c r="P333" s="6"/>
    </row>
    <row r="334" spans="1:16" x14ac:dyDescent="0.3">
      <c r="A334" t="s">
        <v>33</v>
      </c>
      <c r="B334">
        <v>11</v>
      </c>
      <c r="C334" t="s">
        <v>47</v>
      </c>
      <c r="D334" t="s">
        <v>186</v>
      </c>
      <c r="E334" t="s">
        <v>41</v>
      </c>
      <c r="G334">
        <v>24650</v>
      </c>
      <c r="H334" s="6"/>
      <c r="I334" t="s">
        <v>33</v>
      </c>
      <c r="J334">
        <v>29</v>
      </c>
      <c r="K334" t="s">
        <v>42</v>
      </c>
      <c r="L334" t="s">
        <v>394</v>
      </c>
      <c r="M334" t="s">
        <v>98</v>
      </c>
      <c r="N334" t="s">
        <v>38</v>
      </c>
      <c r="O334">
        <v>3705633</v>
      </c>
      <c r="P334" s="6"/>
    </row>
    <row r="335" spans="1:16" x14ac:dyDescent="0.3">
      <c r="A335" t="s">
        <v>33</v>
      </c>
      <c r="B335">
        <v>11</v>
      </c>
      <c r="C335" t="s">
        <v>47</v>
      </c>
      <c r="D335" t="s">
        <v>186</v>
      </c>
      <c r="E335" t="s">
        <v>46</v>
      </c>
      <c r="G335">
        <v>46000</v>
      </c>
      <c r="H335" s="6"/>
      <c r="I335" t="s">
        <v>33</v>
      </c>
      <c r="J335">
        <v>29</v>
      </c>
      <c r="K335" t="s">
        <v>42</v>
      </c>
      <c r="L335" t="s">
        <v>394</v>
      </c>
      <c r="M335" t="s">
        <v>37</v>
      </c>
      <c r="N335" t="s">
        <v>38</v>
      </c>
      <c r="O335">
        <v>0</v>
      </c>
      <c r="P335" s="6"/>
    </row>
    <row r="336" spans="1:16" x14ac:dyDescent="0.3">
      <c r="A336" t="s">
        <v>33</v>
      </c>
      <c r="B336">
        <v>11</v>
      </c>
      <c r="C336" t="s">
        <v>49</v>
      </c>
      <c r="D336" t="s">
        <v>188</v>
      </c>
      <c r="E336" t="s">
        <v>41</v>
      </c>
      <c r="G336">
        <v>35550</v>
      </c>
      <c r="H336" s="6"/>
      <c r="I336" t="s">
        <v>33</v>
      </c>
      <c r="J336">
        <v>29</v>
      </c>
      <c r="K336" t="s">
        <v>42</v>
      </c>
      <c r="L336" t="s">
        <v>394</v>
      </c>
      <c r="M336" t="s">
        <v>83</v>
      </c>
      <c r="N336" t="s">
        <v>38</v>
      </c>
      <c r="O336">
        <v>3600000</v>
      </c>
      <c r="P336" s="6"/>
    </row>
    <row r="337" spans="1:16" x14ac:dyDescent="0.3">
      <c r="A337" t="s">
        <v>33</v>
      </c>
      <c r="B337">
        <v>11</v>
      </c>
      <c r="C337" t="s">
        <v>49</v>
      </c>
      <c r="D337" t="s">
        <v>188</v>
      </c>
      <c r="E337" t="s">
        <v>46</v>
      </c>
      <c r="G337">
        <v>15000</v>
      </c>
      <c r="H337" s="6"/>
      <c r="I337" t="s">
        <v>33</v>
      </c>
      <c r="J337">
        <v>29</v>
      </c>
      <c r="K337" t="s">
        <v>47</v>
      </c>
      <c r="L337" t="s">
        <v>395</v>
      </c>
      <c r="M337" t="s">
        <v>98</v>
      </c>
      <c r="N337" t="s">
        <v>38</v>
      </c>
      <c r="O337">
        <v>785677</v>
      </c>
      <c r="P337" s="6"/>
    </row>
    <row r="338" spans="1:16" x14ac:dyDescent="0.3">
      <c r="A338" t="s">
        <v>33</v>
      </c>
      <c r="B338">
        <v>11</v>
      </c>
      <c r="C338" t="s">
        <v>49</v>
      </c>
      <c r="D338" t="s">
        <v>188</v>
      </c>
      <c r="E338" t="s">
        <v>72</v>
      </c>
      <c r="G338">
        <v>20000</v>
      </c>
      <c r="H338" s="6"/>
      <c r="I338" t="s">
        <v>33</v>
      </c>
      <c r="J338">
        <v>29</v>
      </c>
      <c r="K338" t="s">
        <v>47</v>
      </c>
      <c r="L338" t="s">
        <v>395</v>
      </c>
      <c r="M338" t="s">
        <v>37</v>
      </c>
      <c r="N338" t="s">
        <v>38</v>
      </c>
      <c r="O338">
        <v>501874</v>
      </c>
      <c r="P338" s="6"/>
    </row>
    <row r="339" spans="1:16" x14ac:dyDescent="0.3">
      <c r="A339" t="s">
        <v>33</v>
      </c>
      <c r="B339">
        <v>11</v>
      </c>
      <c r="C339" t="s">
        <v>49</v>
      </c>
      <c r="D339" t="s">
        <v>188</v>
      </c>
      <c r="E339" t="s">
        <v>59</v>
      </c>
      <c r="G339">
        <v>179000</v>
      </c>
      <c r="H339" s="6"/>
      <c r="I339" t="s">
        <v>33</v>
      </c>
      <c r="J339">
        <v>29</v>
      </c>
      <c r="K339" t="s">
        <v>49</v>
      </c>
      <c r="L339" t="s">
        <v>396</v>
      </c>
      <c r="M339" t="s">
        <v>37</v>
      </c>
      <c r="N339" t="s">
        <v>38</v>
      </c>
      <c r="O339">
        <v>183433</v>
      </c>
      <c r="P339" s="6"/>
    </row>
    <row r="340" spans="1:16" x14ac:dyDescent="0.3">
      <c r="A340" t="s">
        <v>33</v>
      </c>
      <c r="B340">
        <v>11</v>
      </c>
      <c r="C340" t="s">
        <v>51</v>
      </c>
      <c r="D340" t="s">
        <v>190</v>
      </c>
      <c r="E340" t="s">
        <v>36</v>
      </c>
      <c r="G340">
        <v>0</v>
      </c>
      <c r="H340" s="6"/>
      <c r="I340" t="s">
        <v>33</v>
      </c>
      <c r="J340">
        <v>29</v>
      </c>
      <c r="K340" t="s">
        <v>51</v>
      </c>
      <c r="L340" t="s">
        <v>397</v>
      </c>
      <c r="M340" t="s">
        <v>391</v>
      </c>
      <c r="N340" t="s">
        <v>38</v>
      </c>
      <c r="O340">
        <v>0</v>
      </c>
      <c r="P340" s="6"/>
    </row>
    <row r="341" spans="1:16" x14ac:dyDescent="0.3">
      <c r="A341" t="s">
        <v>33</v>
      </c>
      <c r="B341">
        <v>11</v>
      </c>
      <c r="C341" t="s">
        <v>51</v>
      </c>
      <c r="D341" t="s">
        <v>190</v>
      </c>
      <c r="E341" t="s">
        <v>41</v>
      </c>
      <c r="G341">
        <v>34330</v>
      </c>
      <c r="H341" s="6"/>
      <c r="I341" t="s">
        <v>33</v>
      </c>
      <c r="J341">
        <v>29</v>
      </c>
      <c r="K341" t="s">
        <v>51</v>
      </c>
      <c r="L341" t="s">
        <v>397</v>
      </c>
      <c r="M341" t="s">
        <v>37</v>
      </c>
      <c r="N341" t="s">
        <v>38</v>
      </c>
      <c r="O341">
        <v>25000</v>
      </c>
      <c r="P341" s="6"/>
    </row>
    <row r="342" spans="1:16" x14ac:dyDescent="0.3">
      <c r="A342" t="s">
        <v>33</v>
      </c>
      <c r="B342">
        <v>11</v>
      </c>
      <c r="C342" t="s">
        <v>51</v>
      </c>
      <c r="D342" t="s">
        <v>190</v>
      </c>
      <c r="E342" t="s">
        <v>46</v>
      </c>
      <c r="G342">
        <v>32100</v>
      </c>
      <c r="H342" s="6"/>
      <c r="I342" t="s">
        <v>33</v>
      </c>
      <c r="J342">
        <v>29</v>
      </c>
      <c r="K342" t="s">
        <v>51</v>
      </c>
      <c r="L342" t="s">
        <v>397</v>
      </c>
      <c r="M342" t="s">
        <v>259</v>
      </c>
      <c r="N342" t="s">
        <v>38</v>
      </c>
      <c r="O342">
        <v>126408</v>
      </c>
      <c r="P342" s="6"/>
    </row>
    <row r="343" spans="1:16" x14ac:dyDescent="0.3">
      <c r="A343" t="s">
        <v>33</v>
      </c>
      <c r="B343">
        <v>11</v>
      </c>
      <c r="C343" t="s">
        <v>53</v>
      </c>
      <c r="D343" t="s">
        <v>191</v>
      </c>
      <c r="E343" t="s">
        <v>36</v>
      </c>
      <c r="G343">
        <v>4000</v>
      </c>
      <c r="H343" s="6"/>
      <c r="I343" t="s">
        <v>33</v>
      </c>
      <c r="J343">
        <v>29</v>
      </c>
      <c r="K343" t="s">
        <v>51</v>
      </c>
      <c r="L343" t="s">
        <v>397</v>
      </c>
      <c r="M343" t="s">
        <v>398</v>
      </c>
      <c r="N343" t="s">
        <v>38</v>
      </c>
      <c r="O343">
        <v>0</v>
      </c>
      <c r="P343" s="6"/>
    </row>
    <row r="344" spans="1:16" x14ac:dyDescent="0.3">
      <c r="A344" t="s">
        <v>33</v>
      </c>
      <c r="B344">
        <v>11</v>
      </c>
      <c r="C344" t="s">
        <v>53</v>
      </c>
      <c r="D344" t="s">
        <v>191</v>
      </c>
      <c r="E344" t="s">
        <v>41</v>
      </c>
      <c r="G344">
        <v>22875</v>
      </c>
      <c r="H344" s="6"/>
      <c r="I344" t="s">
        <v>33</v>
      </c>
      <c r="J344">
        <v>29</v>
      </c>
      <c r="K344" t="s">
        <v>53</v>
      </c>
      <c r="L344" t="s">
        <v>399</v>
      </c>
      <c r="M344" t="s">
        <v>37</v>
      </c>
      <c r="N344" t="s">
        <v>38</v>
      </c>
      <c r="O344">
        <v>660500</v>
      </c>
      <c r="P344" s="6"/>
    </row>
    <row r="345" spans="1:16" x14ac:dyDescent="0.3">
      <c r="A345" t="s">
        <v>33</v>
      </c>
      <c r="B345">
        <v>11</v>
      </c>
      <c r="C345" t="s">
        <v>55</v>
      </c>
      <c r="D345" t="s">
        <v>192</v>
      </c>
      <c r="E345" t="s">
        <v>36</v>
      </c>
      <c r="G345">
        <v>500</v>
      </c>
      <c r="H345" s="6"/>
      <c r="I345" t="s">
        <v>33</v>
      </c>
      <c r="J345">
        <v>29</v>
      </c>
      <c r="K345" t="s">
        <v>55</v>
      </c>
      <c r="L345" t="s">
        <v>400</v>
      </c>
      <c r="M345" t="s">
        <v>98</v>
      </c>
      <c r="N345" t="s">
        <v>38</v>
      </c>
      <c r="O345">
        <v>1055454</v>
      </c>
      <c r="P345" s="6"/>
    </row>
    <row r="346" spans="1:16" x14ac:dyDescent="0.3">
      <c r="A346" t="s">
        <v>33</v>
      </c>
      <c r="B346">
        <v>11</v>
      </c>
      <c r="C346" t="s">
        <v>55</v>
      </c>
      <c r="D346" t="s">
        <v>192</v>
      </c>
      <c r="E346" t="s">
        <v>41</v>
      </c>
      <c r="G346">
        <v>29200</v>
      </c>
      <c r="H346" s="6"/>
      <c r="I346" t="s">
        <v>33</v>
      </c>
      <c r="J346">
        <v>29</v>
      </c>
      <c r="K346" t="s">
        <v>55</v>
      </c>
      <c r="L346" t="s">
        <v>400</v>
      </c>
      <c r="M346" t="s">
        <v>37</v>
      </c>
      <c r="N346" t="s">
        <v>38</v>
      </c>
      <c r="O346">
        <v>325000</v>
      </c>
      <c r="P346" s="6"/>
    </row>
    <row r="347" spans="1:16" x14ac:dyDescent="0.3">
      <c r="A347" t="s">
        <v>33</v>
      </c>
      <c r="B347">
        <v>11</v>
      </c>
      <c r="C347" t="s">
        <v>55</v>
      </c>
      <c r="D347" t="s">
        <v>192</v>
      </c>
      <c r="E347" t="s">
        <v>46</v>
      </c>
      <c r="G347">
        <v>14279</v>
      </c>
      <c r="H347" s="6"/>
      <c r="I347" t="s">
        <v>33</v>
      </c>
      <c r="J347">
        <v>29</v>
      </c>
      <c r="K347" t="s">
        <v>57</v>
      </c>
      <c r="L347" t="s">
        <v>401</v>
      </c>
      <c r="M347" t="s">
        <v>98</v>
      </c>
      <c r="N347" t="s">
        <v>38</v>
      </c>
      <c r="O347">
        <v>144861</v>
      </c>
      <c r="P347" s="6"/>
    </row>
    <row r="348" spans="1:16" x14ac:dyDescent="0.3">
      <c r="A348" t="s">
        <v>33</v>
      </c>
      <c r="B348">
        <v>11</v>
      </c>
      <c r="C348" t="s">
        <v>57</v>
      </c>
      <c r="D348" t="s">
        <v>193</v>
      </c>
      <c r="E348" t="s">
        <v>36</v>
      </c>
      <c r="G348">
        <v>0</v>
      </c>
      <c r="H348" s="6"/>
      <c r="I348" t="s">
        <v>33</v>
      </c>
      <c r="J348">
        <v>29</v>
      </c>
      <c r="K348" t="s">
        <v>57</v>
      </c>
      <c r="L348" t="s">
        <v>401</v>
      </c>
      <c r="M348" t="s">
        <v>37</v>
      </c>
      <c r="N348" t="s">
        <v>38</v>
      </c>
      <c r="O348">
        <v>125000</v>
      </c>
      <c r="P348" s="6"/>
    </row>
    <row r="349" spans="1:16" x14ac:dyDescent="0.3">
      <c r="A349" t="s">
        <v>33</v>
      </c>
      <c r="B349">
        <v>11</v>
      </c>
      <c r="C349" t="s">
        <v>57</v>
      </c>
      <c r="D349" t="s">
        <v>193</v>
      </c>
      <c r="E349" t="s">
        <v>41</v>
      </c>
      <c r="G349">
        <v>45569</v>
      </c>
      <c r="H349" s="6"/>
      <c r="I349" t="s">
        <v>33</v>
      </c>
      <c r="J349">
        <v>29</v>
      </c>
      <c r="K349" t="s">
        <v>57</v>
      </c>
      <c r="L349" t="s">
        <v>401</v>
      </c>
      <c r="M349" t="s">
        <v>259</v>
      </c>
      <c r="N349" t="s">
        <v>38</v>
      </c>
      <c r="O349">
        <v>55736</v>
      </c>
      <c r="P349" s="6"/>
    </row>
    <row r="350" spans="1:16" x14ac:dyDescent="0.3">
      <c r="A350" t="s">
        <v>33</v>
      </c>
      <c r="B350">
        <v>11</v>
      </c>
      <c r="C350" t="s">
        <v>60</v>
      </c>
      <c r="D350" t="s">
        <v>194</v>
      </c>
      <c r="E350" t="s">
        <v>36</v>
      </c>
      <c r="G350">
        <v>2900</v>
      </c>
      <c r="H350" s="6"/>
      <c r="I350" t="s">
        <v>33</v>
      </c>
      <c r="J350">
        <v>29</v>
      </c>
      <c r="K350" t="s">
        <v>60</v>
      </c>
      <c r="L350" t="s">
        <v>402</v>
      </c>
      <c r="M350" t="s">
        <v>37</v>
      </c>
      <c r="N350" t="s">
        <v>38</v>
      </c>
      <c r="O350">
        <v>40000</v>
      </c>
      <c r="P350" s="6"/>
    </row>
    <row r="351" spans="1:16" x14ac:dyDescent="0.3">
      <c r="A351" t="s">
        <v>33</v>
      </c>
      <c r="B351">
        <v>11</v>
      </c>
      <c r="C351" t="s">
        <v>60</v>
      </c>
      <c r="D351" t="s">
        <v>194</v>
      </c>
      <c r="E351" t="s">
        <v>41</v>
      </c>
      <c r="G351">
        <v>30560</v>
      </c>
      <c r="H351" s="6"/>
      <c r="I351" t="s">
        <v>33</v>
      </c>
      <c r="J351">
        <v>29</v>
      </c>
      <c r="K351" t="s">
        <v>60</v>
      </c>
      <c r="L351" t="s">
        <v>402</v>
      </c>
      <c r="M351" t="s">
        <v>83</v>
      </c>
      <c r="N351" t="s">
        <v>38</v>
      </c>
      <c r="O351">
        <v>256000</v>
      </c>
      <c r="P351" s="6"/>
    </row>
    <row r="352" spans="1:16" x14ac:dyDescent="0.3">
      <c r="A352" t="s">
        <v>33</v>
      </c>
      <c r="B352">
        <v>11</v>
      </c>
      <c r="C352" t="s">
        <v>60</v>
      </c>
      <c r="D352" t="s">
        <v>194</v>
      </c>
      <c r="E352" t="s">
        <v>46</v>
      </c>
      <c r="G352">
        <v>20000</v>
      </c>
      <c r="H352" s="6"/>
      <c r="I352" t="s">
        <v>33</v>
      </c>
      <c r="J352">
        <v>30</v>
      </c>
      <c r="K352" t="s">
        <v>34</v>
      </c>
      <c r="L352" t="s">
        <v>403</v>
      </c>
      <c r="M352" t="s">
        <v>37</v>
      </c>
      <c r="N352" t="s">
        <v>38</v>
      </c>
      <c r="O352">
        <v>0</v>
      </c>
      <c r="P352" s="6"/>
    </row>
    <row r="353" spans="1:16" x14ac:dyDescent="0.3">
      <c r="A353" t="s">
        <v>33</v>
      </c>
      <c r="B353">
        <v>11</v>
      </c>
      <c r="C353" t="s">
        <v>62</v>
      </c>
      <c r="D353" t="s">
        <v>195</v>
      </c>
      <c r="E353" t="s">
        <v>36</v>
      </c>
      <c r="G353">
        <v>20000</v>
      </c>
      <c r="H353" s="6"/>
      <c r="I353" t="s">
        <v>33</v>
      </c>
      <c r="J353">
        <v>30</v>
      </c>
      <c r="K353" t="s">
        <v>42</v>
      </c>
      <c r="L353" t="s">
        <v>404</v>
      </c>
      <c r="M353" t="s">
        <v>37</v>
      </c>
      <c r="N353" t="s">
        <v>38</v>
      </c>
      <c r="O353">
        <v>0</v>
      </c>
      <c r="P353" s="6"/>
    </row>
    <row r="354" spans="1:16" x14ac:dyDescent="0.3">
      <c r="A354" t="s">
        <v>33</v>
      </c>
      <c r="B354">
        <v>11</v>
      </c>
      <c r="C354" t="s">
        <v>62</v>
      </c>
      <c r="D354" t="s">
        <v>195</v>
      </c>
      <c r="E354" t="s">
        <v>41</v>
      </c>
      <c r="G354">
        <v>80200</v>
      </c>
      <c r="H354" s="6"/>
      <c r="I354" t="s">
        <v>33</v>
      </c>
      <c r="J354">
        <v>30</v>
      </c>
      <c r="K354" t="s">
        <v>47</v>
      </c>
      <c r="L354" t="s">
        <v>405</v>
      </c>
      <c r="M354" t="s">
        <v>37</v>
      </c>
      <c r="N354" t="s">
        <v>38</v>
      </c>
      <c r="O354">
        <v>4800</v>
      </c>
      <c r="P354" s="6"/>
    </row>
    <row r="355" spans="1:16" x14ac:dyDescent="0.3">
      <c r="A355" t="s">
        <v>33</v>
      </c>
      <c r="B355">
        <v>11</v>
      </c>
      <c r="C355" t="s">
        <v>64</v>
      </c>
      <c r="D355" t="s">
        <v>196</v>
      </c>
      <c r="E355" t="s">
        <v>36</v>
      </c>
      <c r="G355">
        <v>0</v>
      </c>
      <c r="H355" s="6"/>
      <c r="I355" t="s">
        <v>33</v>
      </c>
      <c r="J355">
        <v>30</v>
      </c>
      <c r="K355" t="s">
        <v>49</v>
      </c>
      <c r="L355" t="s">
        <v>406</v>
      </c>
      <c r="M355" t="s">
        <v>37</v>
      </c>
      <c r="N355" t="s">
        <v>38</v>
      </c>
      <c r="O355">
        <v>27690</v>
      </c>
      <c r="P355" s="6"/>
    </row>
    <row r="356" spans="1:16" x14ac:dyDescent="0.3">
      <c r="A356" t="s">
        <v>33</v>
      </c>
      <c r="B356">
        <v>11</v>
      </c>
      <c r="C356" t="s">
        <v>64</v>
      </c>
      <c r="D356" t="s">
        <v>196</v>
      </c>
      <c r="E356" t="s">
        <v>41</v>
      </c>
      <c r="G356">
        <v>9200</v>
      </c>
      <c r="H356" s="6"/>
      <c r="I356" t="s">
        <v>33</v>
      </c>
      <c r="J356">
        <v>30</v>
      </c>
      <c r="K356" t="s">
        <v>49</v>
      </c>
      <c r="L356" t="s">
        <v>406</v>
      </c>
      <c r="M356" t="s">
        <v>83</v>
      </c>
      <c r="N356" t="s">
        <v>38</v>
      </c>
      <c r="O356">
        <v>0</v>
      </c>
      <c r="P356" s="6"/>
    </row>
    <row r="357" spans="1:16" x14ac:dyDescent="0.3">
      <c r="A357" t="s">
        <v>33</v>
      </c>
      <c r="B357">
        <v>11</v>
      </c>
      <c r="C357" t="s">
        <v>64</v>
      </c>
      <c r="D357" t="s">
        <v>196</v>
      </c>
      <c r="E357" t="s">
        <v>46</v>
      </c>
      <c r="G357">
        <v>11000</v>
      </c>
      <c r="H357" s="6"/>
      <c r="I357" t="s">
        <v>33</v>
      </c>
      <c r="J357">
        <v>30</v>
      </c>
      <c r="K357" t="s">
        <v>49</v>
      </c>
      <c r="L357" t="s">
        <v>406</v>
      </c>
      <c r="M357" t="s">
        <v>259</v>
      </c>
      <c r="N357" t="s">
        <v>38</v>
      </c>
      <c r="O357">
        <v>244760</v>
      </c>
      <c r="P357" s="6"/>
    </row>
    <row r="358" spans="1:16" x14ac:dyDescent="0.3">
      <c r="A358" t="s">
        <v>33</v>
      </c>
      <c r="B358">
        <v>11</v>
      </c>
      <c r="C358" t="s">
        <v>64</v>
      </c>
      <c r="D358" t="s">
        <v>196</v>
      </c>
      <c r="E358" t="s">
        <v>59</v>
      </c>
      <c r="G358">
        <v>2700</v>
      </c>
      <c r="H358" s="6"/>
      <c r="I358" t="s">
        <v>33</v>
      </c>
      <c r="J358">
        <v>30</v>
      </c>
      <c r="K358" t="s">
        <v>51</v>
      </c>
      <c r="L358" t="s">
        <v>407</v>
      </c>
      <c r="M358" t="s">
        <v>37</v>
      </c>
      <c r="N358" t="s">
        <v>38</v>
      </c>
      <c r="O358">
        <v>285485</v>
      </c>
      <c r="P358" s="6"/>
    </row>
    <row r="359" spans="1:16" x14ac:dyDescent="0.3">
      <c r="A359" t="s">
        <v>33</v>
      </c>
      <c r="B359">
        <v>12</v>
      </c>
      <c r="C359" t="s">
        <v>34</v>
      </c>
      <c r="D359" t="s">
        <v>197</v>
      </c>
      <c r="E359" t="s">
        <v>36</v>
      </c>
      <c r="G359">
        <v>0</v>
      </c>
      <c r="H359" s="6"/>
      <c r="I359" t="s">
        <v>33</v>
      </c>
      <c r="J359">
        <v>30</v>
      </c>
      <c r="K359" t="s">
        <v>53</v>
      </c>
      <c r="L359" t="s">
        <v>408</v>
      </c>
      <c r="M359" t="s">
        <v>37</v>
      </c>
      <c r="N359" t="s">
        <v>38</v>
      </c>
      <c r="O359">
        <v>7000</v>
      </c>
      <c r="P359" s="6"/>
    </row>
    <row r="360" spans="1:16" x14ac:dyDescent="0.3">
      <c r="A360" t="s">
        <v>33</v>
      </c>
      <c r="B360">
        <v>12</v>
      </c>
      <c r="C360" t="s">
        <v>34</v>
      </c>
      <c r="D360" t="s">
        <v>197</v>
      </c>
      <c r="E360" t="s">
        <v>41</v>
      </c>
      <c r="G360">
        <v>244000</v>
      </c>
      <c r="H360" s="6"/>
      <c r="I360" t="s">
        <v>33</v>
      </c>
      <c r="J360">
        <v>30</v>
      </c>
      <c r="K360" t="s">
        <v>53</v>
      </c>
      <c r="L360" t="s">
        <v>408</v>
      </c>
      <c r="M360" t="s">
        <v>259</v>
      </c>
      <c r="N360" t="s">
        <v>38</v>
      </c>
      <c r="O360">
        <v>69584</v>
      </c>
      <c r="P360" s="6"/>
    </row>
    <row r="361" spans="1:16" x14ac:dyDescent="0.3">
      <c r="A361" t="s">
        <v>33</v>
      </c>
      <c r="B361">
        <v>12</v>
      </c>
      <c r="C361" t="s">
        <v>34</v>
      </c>
      <c r="D361" t="s">
        <v>197</v>
      </c>
      <c r="E361" t="s">
        <v>46</v>
      </c>
      <c r="G361">
        <v>167275</v>
      </c>
      <c r="H361" s="6"/>
      <c r="I361" t="s">
        <v>33</v>
      </c>
      <c r="J361">
        <v>30</v>
      </c>
      <c r="K361" t="s">
        <v>55</v>
      </c>
      <c r="L361" t="s">
        <v>409</v>
      </c>
      <c r="M361" t="s">
        <v>37</v>
      </c>
      <c r="N361" t="s">
        <v>38</v>
      </c>
      <c r="O361">
        <v>13000</v>
      </c>
      <c r="P361" s="6"/>
    </row>
    <row r="362" spans="1:16" x14ac:dyDescent="0.3">
      <c r="A362" t="s">
        <v>33</v>
      </c>
      <c r="B362">
        <v>12</v>
      </c>
      <c r="C362" t="s">
        <v>34</v>
      </c>
      <c r="D362" t="s">
        <v>197</v>
      </c>
      <c r="E362" t="s">
        <v>72</v>
      </c>
      <c r="G362">
        <v>1000</v>
      </c>
      <c r="H362" s="6"/>
      <c r="I362" t="s">
        <v>33</v>
      </c>
      <c r="J362">
        <v>30</v>
      </c>
      <c r="K362" t="s">
        <v>57</v>
      </c>
      <c r="L362" t="s">
        <v>410</v>
      </c>
      <c r="M362" t="s">
        <v>98</v>
      </c>
      <c r="N362" t="s">
        <v>38</v>
      </c>
      <c r="O362">
        <v>237265</v>
      </c>
      <c r="P362" s="6"/>
    </row>
    <row r="363" spans="1:16" x14ac:dyDescent="0.3">
      <c r="A363" t="s">
        <v>33</v>
      </c>
      <c r="B363">
        <v>12</v>
      </c>
      <c r="C363" t="s">
        <v>34</v>
      </c>
      <c r="D363" t="s">
        <v>197</v>
      </c>
      <c r="E363" t="s">
        <v>411</v>
      </c>
      <c r="G363">
        <v>15000</v>
      </c>
      <c r="H363" s="6"/>
      <c r="I363" t="s">
        <v>33</v>
      </c>
      <c r="J363">
        <v>30</v>
      </c>
      <c r="K363" t="s">
        <v>57</v>
      </c>
      <c r="L363" t="s">
        <v>410</v>
      </c>
      <c r="M363" t="s">
        <v>37</v>
      </c>
      <c r="N363" t="s">
        <v>38</v>
      </c>
      <c r="O363">
        <v>44260</v>
      </c>
      <c r="P363" s="6"/>
    </row>
    <row r="364" spans="1:16" x14ac:dyDescent="0.3">
      <c r="A364" t="s">
        <v>33</v>
      </c>
      <c r="B364">
        <v>12</v>
      </c>
      <c r="C364" t="s">
        <v>42</v>
      </c>
      <c r="D364" t="s">
        <v>198</v>
      </c>
      <c r="E364" t="s">
        <v>41</v>
      </c>
      <c r="G364">
        <v>84500</v>
      </c>
      <c r="H364" s="6"/>
      <c r="I364" t="s">
        <v>33</v>
      </c>
      <c r="J364">
        <v>30</v>
      </c>
      <c r="K364" t="s">
        <v>60</v>
      </c>
      <c r="L364" t="s">
        <v>412</v>
      </c>
      <c r="M364" t="s">
        <v>37</v>
      </c>
      <c r="N364" t="s">
        <v>38</v>
      </c>
      <c r="O364">
        <v>156136</v>
      </c>
      <c r="P364" s="6"/>
    </row>
    <row r="365" spans="1:16" x14ac:dyDescent="0.3">
      <c r="A365" t="s">
        <v>33</v>
      </c>
      <c r="B365">
        <v>12</v>
      </c>
      <c r="C365" t="s">
        <v>42</v>
      </c>
      <c r="D365" t="s">
        <v>198</v>
      </c>
      <c r="E365" t="s">
        <v>59</v>
      </c>
      <c r="G365">
        <v>9000</v>
      </c>
      <c r="H365" s="6"/>
      <c r="I365" t="s">
        <v>33</v>
      </c>
      <c r="J365">
        <v>30</v>
      </c>
      <c r="K365" t="s">
        <v>60</v>
      </c>
      <c r="L365" t="s">
        <v>412</v>
      </c>
      <c r="M365" t="s">
        <v>83</v>
      </c>
      <c r="N365" t="s">
        <v>38</v>
      </c>
      <c r="O365">
        <v>459000</v>
      </c>
      <c r="P365" s="6"/>
    </row>
    <row r="366" spans="1:16" x14ac:dyDescent="0.3">
      <c r="A366" t="s">
        <v>33</v>
      </c>
      <c r="B366">
        <v>12</v>
      </c>
      <c r="C366" t="s">
        <v>47</v>
      </c>
      <c r="D366" t="s">
        <v>199</v>
      </c>
      <c r="E366" t="s">
        <v>36</v>
      </c>
      <c r="G366">
        <v>0</v>
      </c>
      <c r="H366" s="6"/>
      <c r="I366" t="s">
        <v>33</v>
      </c>
      <c r="J366">
        <v>30</v>
      </c>
      <c r="K366" t="s">
        <v>60</v>
      </c>
      <c r="L366" t="s">
        <v>412</v>
      </c>
      <c r="M366" t="s">
        <v>413</v>
      </c>
      <c r="N366" t="s">
        <v>38</v>
      </c>
      <c r="O366">
        <v>633000</v>
      </c>
      <c r="P366" s="6"/>
    </row>
    <row r="367" spans="1:16" x14ac:dyDescent="0.3">
      <c r="A367" t="s">
        <v>33</v>
      </c>
      <c r="B367">
        <v>12</v>
      </c>
      <c r="C367" t="s">
        <v>47</v>
      </c>
      <c r="D367" t="s">
        <v>199</v>
      </c>
      <c r="E367" t="s">
        <v>41</v>
      </c>
      <c r="G367">
        <v>51405</v>
      </c>
      <c r="H367" s="6"/>
      <c r="I367" t="s">
        <v>33</v>
      </c>
      <c r="J367">
        <v>31</v>
      </c>
      <c r="K367" t="s">
        <v>34</v>
      </c>
      <c r="L367" t="s">
        <v>414</v>
      </c>
      <c r="M367" t="s">
        <v>37</v>
      </c>
      <c r="N367" t="s">
        <v>38</v>
      </c>
      <c r="O367">
        <v>6199</v>
      </c>
      <c r="P367" s="6"/>
    </row>
    <row r="368" spans="1:16" x14ac:dyDescent="0.3">
      <c r="A368" t="s">
        <v>33</v>
      </c>
      <c r="B368">
        <v>12</v>
      </c>
      <c r="C368" t="s">
        <v>47</v>
      </c>
      <c r="D368" t="s">
        <v>199</v>
      </c>
      <c r="E368" t="s">
        <v>46</v>
      </c>
      <c r="G368">
        <v>40000</v>
      </c>
      <c r="H368" s="6"/>
      <c r="I368" t="s">
        <v>33</v>
      </c>
      <c r="J368">
        <v>31</v>
      </c>
      <c r="K368" t="s">
        <v>42</v>
      </c>
      <c r="L368" t="s">
        <v>415</v>
      </c>
      <c r="M368" t="s">
        <v>37</v>
      </c>
      <c r="N368" t="s">
        <v>38</v>
      </c>
      <c r="O368">
        <v>9100</v>
      </c>
      <c r="P368" s="6"/>
    </row>
    <row r="369" spans="1:16" x14ac:dyDescent="0.3">
      <c r="A369" t="s">
        <v>33</v>
      </c>
      <c r="B369">
        <v>12</v>
      </c>
      <c r="C369" t="s">
        <v>47</v>
      </c>
      <c r="D369" t="s">
        <v>199</v>
      </c>
      <c r="E369" t="s">
        <v>72</v>
      </c>
      <c r="G369">
        <v>0</v>
      </c>
      <c r="H369" s="6"/>
      <c r="I369" t="s">
        <v>33</v>
      </c>
      <c r="J369">
        <v>31</v>
      </c>
      <c r="K369" t="s">
        <v>47</v>
      </c>
      <c r="L369" t="s">
        <v>416</v>
      </c>
      <c r="M369" t="s">
        <v>37</v>
      </c>
      <c r="N369" t="s">
        <v>38</v>
      </c>
      <c r="O369">
        <v>8500</v>
      </c>
      <c r="P369" s="6"/>
    </row>
    <row r="370" spans="1:16" x14ac:dyDescent="0.3">
      <c r="A370" t="s">
        <v>33</v>
      </c>
      <c r="B370">
        <v>12</v>
      </c>
      <c r="C370" t="s">
        <v>49</v>
      </c>
      <c r="D370" t="s">
        <v>200</v>
      </c>
      <c r="E370" t="s">
        <v>41</v>
      </c>
      <c r="G370">
        <v>54822</v>
      </c>
      <c r="H370" s="6"/>
      <c r="I370" t="s">
        <v>33</v>
      </c>
      <c r="J370">
        <v>31</v>
      </c>
      <c r="K370" t="s">
        <v>49</v>
      </c>
      <c r="L370" t="s">
        <v>417</v>
      </c>
      <c r="M370" t="s">
        <v>37</v>
      </c>
      <c r="N370" t="s">
        <v>38</v>
      </c>
      <c r="O370">
        <v>68442</v>
      </c>
      <c r="P370" s="6"/>
    </row>
    <row r="371" spans="1:16" x14ac:dyDescent="0.3">
      <c r="A371" t="s">
        <v>33</v>
      </c>
      <c r="B371">
        <v>12</v>
      </c>
      <c r="C371" t="s">
        <v>51</v>
      </c>
      <c r="D371" t="s">
        <v>201</v>
      </c>
      <c r="E371" t="s">
        <v>36</v>
      </c>
      <c r="G371">
        <v>3000</v>
      </c>
      <c r="H371" s="6"/>
      <c r="I371" t="s">
        <v>33</v>
      </c>
      <c r="J371">
        <v>31</v>
      </c>
      <c r="K371" t="s">
        <v>51</v>
      </c>
      <c r="L371" t="s">
        <v>418</v>
      </c>
      <c r="M371" t="s">
        <v>37</v>
      </c>
      <c r="N371" t="s">
        <v>38</v>
      </c>
      <c r="O371">
        <v>9300</v>
      </c>
      <c r="P371" s="6"/>
    </row>
    <row r="372" spans="1:16" x14ac:dyDescent="0.3">
      <c r="A372" t="s">
        <v>33</v>
      </c>
      <c r="B372">
        <v>12</v>
      </c>
      <c r="C372" t="s">
        <v>51</v>
      </c>
      <c r="D372" t="s">
        <v>201</v>
      </c>
      <c r="E372" t="s">
        <v>41</v>
      </c>
      <c r="G372">
        <v>50000</v>
      </c>
      <c r="H372" s="6"/>
      <c r="I372" t="s">
        <v>33</v>
      </c>
      <c r="J372">
        <v>31</v>
      </c>
      <c r="K372" t="s">
        <v>53</v>
      </c>
      <c r="L372" t="s">
        <v>419</v>
      </c>
      <c r="M372" t="s">
        <v>37</v>
      </c>
      <c r="N372" t="s">
        <v>38</v>
      </c>
      <c r="O372">
        <v>12000</v>
      </c>
      <c r="P372" s="6"/>
    </row>
    <row r="373" spans="1:16" x14ac:dyDescent="0.3">
      <c r="A373" t="s">
        <v>33</v>
      </c>
      <c r="B373">
        <v>12</v>
      </c>
      <c r="C373" t="s">
        <v>51</v>
      </c>
      <c r="D373" t="s">
        <v>201</v>
      </c>
      <c r="E373" t="s">
        <v>187</v>
      </c>
      <c r="G373">
        <v>85000</v>
      </c>
      <c r="H373" s="6"/>
      <c r="I373" t="s">
        <v>33</v>
      </c>
      <c r="J373">
        <v>31</v>
      </c>
      <c r="K373" t="s">
        <v>55</v>
      </c>
      <c r="L373" t="s">
        <v>420</v>
      </c>
      <c r="M373" t="s">
        <v>37</v>
      </c>
      <c r="N373" t="s">
        <v>38</v>
      </c>
      <c r="O373">
        <v>13200</v>
      </c>
      <c r="P373" s="6"/>
    </row>
    <row r="374" spans="1:16" x14ac:dyDescent="0.3">
      <c r="A374" t="s">
        <v>33</v>
      </c>
      <c r="B374">
        <v>12</v>
      </c>
      <c r="C374" t="s">
        <v>51</v>
      </c>
      <c r="D374" t="s">
        <v>201</v>
      </c>
      <c r="E374" t="s">
        <v>189</v>
      </c>
      <c r="G374">
        <v>50000</v>
      </c>
      <c r="H374" s="6"/>
      <c r="I374" t="s">
        <v>33</v>
      </c>
      <c r="J374">
        <v>31</v>
      </c>
      <c r="K374" t="s">
        <v>57</v>
      </c>
      <c r="L374" t="s">
        <v>421</v>
      </c>
      <c r="M374" t="s">
        <v>37</v>
      </c>
      <c r="N374" t="s">
        <v>38</v>
      </c>
      <c r="O374">
        <v>16300</v>
      </c>
      <c r="P374" s="6"/>
    </row>
    <row r="375" spans="1:16" x14ac:dyDescent="0.3">
      <c r="A375" t="s">
        <v>33</v>
      </c>
      <c r="B375">
        <v>12</v>
      </c>
      <c r="C375" t="s">
        <v>53</v>
      </c>
      <c r="D375" t="s">
        <v>202</v>
      </c>
      <c r="E375" t="s">
        <v>36</v>
      </c>
      <c r="G375">
        <v>0</v>
      </c>
      <c r="H375" s="6"/>
      <c r="I375" t="s">
        <v>33</v>
      </c>
      <c r="J375">
        <v>31</v>
      </c>
      <c r="K375" t="s">
        <v>60</v>
      </c>
      <c r="L375" t="s">
        <v>422</v>
      </c>
      <c r="M375" t="s">
        <v>37</v>
      </c>
      <c r="N375" t="s">
        <v>38</v>
      </c>
      <c r="O375">
        <v>6250</v>
      </c>
      <c r="P375" s="6"/>
    </row>
    <row r="376" spans="1:16" x14ac:dyDescent="0.3">
      <c r="A376" t="s">
        <v>33</v>
      </c>
      <c r="B376">
        <v>12</v>
      </c>
      <c r="C376" t="s">
        <v>53</v>
      </c>
      <c r="D376" t="s">
        <v>202</v>
      </c>
      <c r="E376" t="s">
        <v>41</v>
      </c>
      <c r="G376">
        <v>64119</v>
      </c>
      <c r="H376" s="6"/>
      <c r="I376" t="s">
        <v>33</v>
      </c>
      <c r="J376">
        <v>31</v>
      </c>
      <c r="K376" t="s">
        <v>62</v>
      </c>
      <c r="L376" t="s">
        <v>423</v>
      </c>
      <c r="M376" t="s">
        <v>37</v>
      </c>
      <c r="N376" t="s">
        <v>38</v>
      </c>
      <c r="O376">
        <v>9700</v>
      </c>
      <c r="P376" s="6"/>
    </row>
    <row r="377" spans="1:16" x14ac:dyDescent="0.3">
      <c r="A377" t="s">
        <v>33</v>
      </c>
      <c r="B377">
        <v>12</v>
      </c>
      <c r="C377" t="s">
        <v>53</v>
      </c>
      <c r="D377" t="s">
        <v>202</v>
      </c>
      <c r="E377" t="s">
        <v>46</v>
      </c>
      <c r="G377">
        <v>61935</v>
      </c>
      <c r="H377" s="6"/>
      <c r="I377" t="s">
        <v>33</v>
      </c>
      <c r="J377">
        <v>31</v>
      </c>
      <c r="K377" t="s">
        <v>64</v>
      </c>
      <c r="L377" t="s">
        <v>424</v>
      </c>
      <c r="M377" t="s">
        <v>37</v>
      </c>
      <c r="N377" t="s">
        <v>38</v>
      </c>
      <c r="O377">
        <v>3600</v>
      </c>
      <c r="P377" s="6"/>
    </row>
    <row r="378" spans="1:16" x14ac:dyDescent="0.3">
      <c r="A378" t="s">
        <v>33</v>
      </c>
      <c r="B378">
        <v>12</v>
      </c>
      <c r="C378" t="s">
        <v>53</v>
      </c>
      <c r="D378" t="s">
        <v>202</v>
      </c>
      <c r="E378" t="s">
        <v>72</v>
      </c>
      <c r="G378">
        <v>0</v>
      </c>
      <c r="H378" s="6"/>
      <c r="I378" t="s">
        <v>33</v>
      </c>
      <c r="J378">
        <v>31</v>
      </c>
      <c r="K378" t="s">
        <v>66</v>
      </c>
      <c r="L378" t="s">
        <v>425</v>
      </c>
      <c r="M378" t="s">
        <v>37</v>
      </c>
      <c r="N378" t="s">
        <v>38</v>
      </c>
      <c r="O378">
        <v>25000</v>
      </c>
      <c r="P378" s="6"/>
    </row>
    <row r="379" spans="1:16" x14ac:dyDescent="0.3">
      <c r="A379" t="s">
        <v>33</v>
      </c>
      <c r="B379">
        <v>12</v>
      </c>
      <c r="C379" t="s">
        <v>55</v>
      </c>
      <c r="D379" t="s">
        <v>203</v>
      </c>
      <c r="E379" t="s">
        <v>36</v>
      </c>
      <c r="G379">
        <v>0</v>
      </c>
      <c r="H379" s="6"/>
      <c r="I379" t="s">
        <v>33</v>
      </c>
      <c r="J379">
        <v>32</v>
      </c>
      <c r="K379" t="s">
        <v>34</v>
      </c>
      <c r="L379" t="s">
        <v>426</v>
      </c>
      <c r="M379" t="s">
        <v>37</v>
      </c>
      <c r="N379" t="s">
        <v>38</v>
      </c>
      <c r="O379">
        <v>51400</v>
      </c>
      <c r="P379" s="6"/>
    </row>
    <row r="380" spans="1:16" x14ac:dyDescent="0.3">
      <c r="A380" t="s">
        <v>33</v>
      </c>
      <c r="B380">
        <v>12</v>
      </c>
      <c r="C380" t="s">
        <v>55</v>
      </c>
      <c r="D380" t="s">
        <v>203</v>
      </c>
      <c r="E380" t="s">
        <v>41</v>
      </c>
      <c r="G380">
        <v>45000</v>
      </c>
      <c r="H380" s="6"/>
      <c r="I380" t="s">
        <v>33</v>
      </c>
      <c r="J380">
        <v>32</v>
      </c>
      <c r="K380" t="s">
        <v>42</v>
      </c>
      <c r="L380" t="s">
        <v>427</v>
      </c>
      <c r="M380" t="s">
        <v>37</v>
      </c>
      <c r="N380" t="s">
        <v>38</v>
      </c>
      <c r="O380">
        <v>72820</v>
      </c>
      <c r="P380" s="6"/>
    </row>
    <row r="381" spans="1:16" x14ac:dyDescent="0.3">
      <c r="A381" t="s">
        <v>33</v>
      </c>
      <c r="B381">
        <v>12</v>
      </c>
      <c r="C381" t="s">
        <v>55</v>
      </c>
      <c r="D381" t="s">
        <v>203</v>
      </c>
      <c r="E381" t="s">
        <v>187</v>
      </c>
      <c r="G381">
        <v>275000</v>
      </c>
      <c r="H381" s="6"/>
      <c r="I381" t="s">
        <v>33</v>
      </c>
      <c r="J381">
        <v>32</v>
      </c>
      <c r="K381" t="s">
        <v>47</v>
      </c>
      <c r="L381" t="s">
        <v>428</v>
      </c>
      <c r="M381" t="s">
        <v>37</v>
      </c>
      <c r="N381" t="s">
        <v>38</v>
      </c>
      <c r="O381">
        <v>11500</v>
      </c>
      <c r="P381" s="6"/>
    </row>
    <row r="382" spans="1:16" x14ac:dyDescent="0.3">
      <c r="A382" t="s">
        <v>33</v>
      </c>
      <c r="B382">
        <v>12</v>
      </c>
      <c r="C382" t="s">
        <v>55</v>
      </c>
      <c r="D382" t="s">
        <v>203</v>
      </c>
      <c r="E382" t="s">
        <v>189</v>
      </c>
      <c r="G382">
        <v>200000</v>
      </c>
      <c r="H382" s="6"/>
      <c r="I382" t="s">
        <v>33</v>
      </c>
      <c r="J382">
        <v>32</v>
      </c>
      <c r="K382" t="s">
        <v>49</v>
      </c>
      <c r="L382" t="s">
        <v>429</v>
      </c>
      <c r="M382" t="s">
        <v>37</v>
      </c>
      <c r="N382" t="s">
        <v>38</v>
      </c>
      <c r="O382">
        <v>20000</v>
      </c>
      <c r="P382" s="6"/>
    </row>
    <row r="383" spans="1:16" x14ac:dyDescent="0.3">
      <c r="A383" t="s">
        <v>33</v>
      </c>
      <c r="B383">
        <v>12</v>
      </c>
      <c r="C383" t="s">
        <v>57</v>
      </c>
      <c r="D383" t="s">
        <v>204</v>
      </c>
      <c r="E383" t="s">
        <v>36</v>
      </c>
      <c r="G383">
        <v>15000</v>
      </c>
      <c r="H383" s="6"/>
      <c r="I383" t="s">
        <v>33</v>
      </c>
      <c r="J383">
        <v>32</v>
      </c>
      <c r="K383" t="s">
        <v>51</v>
      </c>
      <c r="L383" t="s">
        <v>430</v>
      </c>
      <c r="M383" t="s">
        <v>37</v>
      </c>
      <c r="N383" t="s">
        <v>38</v>
      </c>
      <c r="O383">
        <v>12000</v>
      </c>
      <c r="P383" s="6"/>
    </row>
    <row r="384" spans="1:16" x14ac:dyDescent="0.3">
      <c r="A384" t="s">
        <v>33</v>
      </c>
      <c r="B384">
        <v>12</v>
      </c>
      <c r="C384" t="s">
        <v>57</v>
      </c>
      <c r="D384" t="s">
        <v>204</v>
      </c>
      <c r="E384" t="s">
        <v>41</v>
      </c>
      <c r="G384">
        <v>54800</v>
      </c>
      <c r="H384" s="6"/>
      <c r="I384" t="s">
        <v>33</v>
      </c>
      <c r="J384">
        <v>32</v>
      </c>
      <c r="K384" t="s">
        <v>53</v>
      </c>
      <c r="L384" t="s">
        <v>431</v>
      </c>
      <c r="M384" t="s">
        <v>37</v>
      </c>
      <c r="N384" t="s">
        <v>38</v>
      </c>
      <c r="O384">
        <v>126200</v>
      </c>
      <c r="P384" s="6"/>
    </row>
    <row r="385" spans="1:16" x14ac:dyDescent="0.3">
      <c r="A385" t="s">
        <v>33</v>
      </c>
      <c r="B385">
        <v>12</v>
      </c>
      <c r="C385" t="s">
        <v>57</v>
      </c>
      <c r="D385" t="s">
        <v>204</v>
      </c>
      <c r="E385" t="s">
        <v>46</v>
      </c>
      <c r="G385">
        <v>40000</v>
      </c>
      <c r="H385" s="6"/>
      <c r="I385" t="s">
        <v>33</v>
      </c>
      <c r="J385">
        <v>32</v>
      </c>
      <c r="K385" t="s">
        <v>55</v>
      </c>
      <c r="L385" t="s">
        <v>432</v>
      </c>
      <c r="M385" t="s">
        <v>37</v>
      </c>
      <c r="N385" t="s">
        <v>38</v>
      </c>
      <c r="O385">
        <v>19500</v>
      </c>
      <c r="P385" s="6"/>
    </row>
    <row r="386" spans="1:16" x14ac:dyDescent="0.3">
      <c r="A386" t="s">
        <v>33</v>
      </c>
      <c r="B386">
        <v>12</v>
      </c>
      <c r="C386" t="s">
        <v>57</v>
      </c>
      <c r="D386" t="s">
        <v>204</v>
      </c>
      <c r="E386" t="s">
        <v>72</v>
      </c>
      <c r="G386">
        <v>50000</v>
      </c>
      <c r="H386" s="6"/>
      <c r="I386" t="s">
        <v>33</v>
      </c>
      <c r="J386">
        <v>32</v>
      </c>
      <c r="K386" t="s">
        <v>57</v>
      </c>
      <c r="L386" t="s">
        <v>433</v>
      </c>
      <c r="M386" t="s">
        <v>37</v>
      </c>
      <c r="N386" t="s">
        <v>38</v>
      </c>
      <c r="O386">
        <v>271450</v>
      </c>
      <c r="P386" s="6"/>
    </row>
    <row r="387" spans="1:16" x14ac:dyDescent="0.3">
      <c r="A387" t="s">
        <v>33</v>
      </c>
      <c r="B387">
        <v>12</v>
      </c>
      <c r="C387" t="s">
        <v>60</v>
      </c>
      <c r="D387" t="s">
        <v>205</v>
      </c>
      <c r="E387" t="s">
        <v>36</v>
      </c>
      <c r="G387">
        <v>499</v>
      </c>
      <c r="H387" s="6"/>
      <c r="I387" t="s">
        <v>33</v>
      </c>
      <c r="J387">
        <v>32</v>
      </c>
      <c r="K387" t="s">
        <v>60</v>
      </c>
      <c r="L387" t="s">
        <v>434</v>
      </c>
      <c r="M387" t="s">
        <v>37</v>
      </c>
      <c r="N387" t="s">
        <v>38</v>
      </c>
      <c r="O387">
        <v>12000</v>
      </c>
      <c r="P387" s="6"/>
    </row>
    <row r="388" spans="1:16" x14ac:dyDescent="0.3">
      <c r="A388" t="s">
        <v>33</v>
      </c>
      <c r="B388">
        <v>12</v>
      </c>
      <c r="C388" t="s">
        <v>60</v>
      </c>
      <c r="D388" t="s">
        <v>205</v>
      </c>
      <c r="E388" t="s">
        <v>41</v>
      </c>
      <c r="G388">
        <v>71845</v>
      </c>
      <c r="H388" s="6"/>
      <c r="I388" t="s">
        <v>33</v>
      </c>
      <c r="J388">
        <v>32</v>
      </c>
      <c r="K388" t="s">
        <v>62</v>
      </c>
      <c r="L388" t="s">
        <v>435</v>
      </c>
      <c r="M388" t="s">
        <v>37</v>
      </c>
      <c r="N388" t="s">
        <v>38</v>
      </c>
      <c r="O388">
        <v>16925</v>
      </c>
      <c r="P388" s="6"/>
    </row>
    <row r="389" spans="1:16" x14ac:dyDescent="0.3">
      <c r="A389" t="s">
        <v>33</v>
      </c>
      <c r="B389">
        <v>12</v>
      </c>
      <c r="C389" t="s">
        <v>60</v>
      </c>
      <c r="D389" t="s">
        <v>205</v>
      </c>
      <c r="E389" t="s">
        <v>46</v>
      </c>
      <c r="G389">
        <v>100890</v>
      </c>
      <c r="H389" s="6"/>
      <c r="I389" t="s">
        <v>33</v>
      </c>
      <c r="J389">
        <v>32</v>
      </c>
      <c r="K389" t="s">
        <v>62</v>
      </c>
      <c r="L389" t="s">
        <v>435</v>
      </c>
      <c r="M389" t="s">
        <v>259</v>
      </c>
      <c r="N389" t="s">
        <v>38</v>
      </c>
      <c r="O389">
        <v>0</v>
      </c>
      <c r="P389" s="6"/>
    </row>
    <row r="390" spans="1:16" x14ac:dyDescent="0.3">
      <c r="A390" t="s">
        <v>33</v>
      </c>
      <c r="B390">
        <v>12</v>
      </c>
      <c r="C390" t="s">
        <v>60</v>
      </c>
      <c r="D390" t="s">
        <v>205</v>
      </c>
      <c r="E390" t="s">
        <v>72</v>
      </c>
      <c r="G390">
        <v>110000</v>
      </c>
      <c r="H390" s="6"/>
      <c r="I390" t="s">
        <v>33</v>
      </c>
      <c r="J390">
        <v>32</v>
      </c>
      <c r="K390" t="s">
        <v>64</v>
      </c>
      <c r="L390" t="s">
        <v>436</v>
      </c>
      <c r="M390" t="s">
        <v>37</v>
      </c>
      <c r="N390" t="s">
        <v>38</v>
      </c>
      <c r="O390">
        <v>10000</v>
      </c>
      <c r="P390" s="6"/>
    </row>
    <row r="391" spans="1:16" x14ac:dyDescent="0.3">
      <c r="A391" t="s">
        <v>33</v>
      </c>
      <c r="B391">
        <v>12</v>
      </c>
      <c r="C391" t="s">
        <v>62</v>
      </c>
      <c r="D391" t="s">
        <v>206</v>
      </c>
      <c r="E391" t="s">
        <v>36</v>
      </c>
      <c r="G391">
        <v>5000</v>
      </c>
      <c r="H391" s="6"/>
      <c r="I391" t="s">
        <v>33</v>
      </c>
      <c r="J391">
        <v>32</v>
      </c>
      <c r="K391" t="s">
        <v>66</v>
      </c>
      <c r="L391" t="s">
        <v>437</v>
      </c>
      <c r="M391" t="s">
        <v>37</v>
      </c>
      <c r="N391" t="s">
        <v>38</v>
      </c>
      <c r="O391">
        <v>116439</v>
      </c>
      <c r="P391" s="6"/>
    </row>
    <row r="392" spans="1:16" x14ac:dyDescent="0.3">
      <c r="A392" t="s">
        <v>33</v>
      </c>
      <c r="B392">
        <v>12</v>
      </c>
      <c r="C392" t="s">
        <v>62</v>
      </c>
      <c r="D392" t="s">
        <v>206</v>
      </c>
      <c r="E392" t="s">
        <v>41</v>
      </c>
      <c r="G392">
        <v>80750</v>
      </c>
      <c r="H392" s="6"/>
      <c r="I392" t="s">
        <v>33</v>
      </c>
      <c r="J392">
        <v>32</v>
      </c>
      <c r="K392" t="s">
        <v>66</v>
      </c>
      <c r="L392" t="s">
        <v>437</v>
      </c>
      <c r="M392" t="s">
        <v>83</v>
      </c>
      <c r="N392" t="s">
        <v>38</v>
      </c>
      <c r="O392">
        <v>1258000</v>
      </c>
      <c r="P392" s="6"/>
    </row>
    <row r="393" spans="1:16" x14ac:dyDescent="0.3">
      <c r="A393" t="s">
        <v>33</v>
      </c>
      <c r="B393">
        <v>12</v>
      </c>
      <c r="C393" t="s">
        <v>62</v>
      </c>
      <c r="D393" t="s">
        <v>206</v>
      </c>
      <c r="E393" t="s">
        <v>46</v>
      </c>
      <c r="G393">
        <v>43000</v>
      </c>
      <c r="H393" s="6"/>
      <c r="I393" t="s">
        <v>33</v>
      </c>
      <c r="J393">
        <v>32</v>
      </c>
      <c r="K393" t="s">
        <v>66</v>
      </c>
      <c r="L393" t="s">
        <v>437</v>
      </c>
      <c r="M393" t="s">
        <v>438</v>
      </c>
      <c r="N393" t="s">
        <v>38</v>
      </c>
      <c r="O393">
        <v>1290000</v>
      </c>
      <c r="P393" s="6"/>
    </row>
    <row r="394" spans="1:16" x14ac:dyDescent="0.3">
      <c r="A394" t="s">
        <v>33</v>
      </c>
      <c r="B394">
        <v>12</v>
      </c>
      <c r="C394" t="s">
        <v>62</v>
      </c>
      <c r="D394" t="s">
        <v>206</v>
      </c>
      <c r="E394" t="s">
        <v>72</v>
      </c>
      <c r="G394">
        <v>150000</v>
      </c>
      <c r="H394" s="6"/>
      <c r="I394" t="s">
        <v>33</v>
      </c>
      <c r="J394">
        <v>33</v>
      </c>
      <c r="K394" t="s">
        <v>34</v>
      </c>
      <c r="L394" t="s">
        <v>439</v>
      </c>
      <c r="M394" t="s">
        <v>37</v>
      </c>
      <c r="N394" t="s">
        <v>38</v>
      </c>
      <c r="O394">
        <v>8348</v>
      </c>
      <c r="P394" s="6"/>
    </row>
    <row r="395" spans="1:16" x14ac:dyDescent="0.3">
      <c r="A395" t="s">
        <v>33</v>
      </c>
      <c r="B395">
        <v>12</v>
      </c>
      <c r="C395" t="s">
        <v>64</v>
      </c>
      <c r="D395" t="s">
        <v>207</v>
      </c>
      <c r="E395" t="s">
        <v>41</v>
      </c>
      <c r="G395">
        <v>22000</v>
      </c>
      <c r="H395" s="6"/>
      <c r="I395" t="s">
        <v>33</v>
      </c>
      <c r="J395">
        <v>33</v>
      </c>
      <c r="K395" t="s">
        <v>42</v>
      </c>
      <c r="L395" t="s">
        <v>440</v>
      </c>
      <c r="M395" t="s">
        <v>37</v>
      </c>
      <c r="N395" t="s">
        <v>38</v>
      </c>
      <c r="O395">
        <v>2782</v>
      </c>
      <c r="P395" s="6"/>
    </row>
    <row r="396" spans="1:16" x14ac:dyDescent="0.3">
      <c r="A396" t="s">
        <v>33</v>
      </c>
      <c r="B396">
        <v>12</v>
      </c>
      <c r="C396" t="s">
        <v>64</v>
      </c>
      <c r="D396" t="s">
        <v>207</v>
      </c>
      <c r="E396" t="s">
        <v>68</v>
      </c>
      <c r="G396">
        <v>5000</v>
      </c>
      <c r="H396" s="6"/>
      <c r="I396" t="s">
        <v>33</v>
      </c>
      <c r="J396">
        <v>33</v>
      </c>
      <c r="K396" t="s">
        <v>47</v>
      </c>
      <c r="L396" t="s">
        <v>441</v>
      </c>
      <c r="M396" t="s">
        <v>98</v>
      </c>
      <c r="N396" t="s">
        <v>38</v>
      </c>
      <c r="O396">
        <v>42442</v>
      </c>
      <c r="P396" s="6"/>
    </row>
    <row r="397" spans="1:16" x14ac:dyDescent="0.3">
      <c r="A397" t="s">
        <v>33</v>
      </c>
      <c r="B397">
        <v>12</v>
      </c>
      <c r="C397" t="s">
        <v>66</v>
      </c>
      <c r="D397" t="s">
        <v>208</v>
      </c>
      <c r="E397" t="s">
        <v>36</v>
      </c>
      <c r="G397">
        <v>1000</v>
      </c>
      <c r="H397" s="6"/>
      <c r="I397" t="s">
        <v>33</v>
      </c>
      <c r="J397">
        <v>33</v>
      </c>
      <c r="K397" t="s">
        <v>47</v>
      </c>
      <c r="L397" t="s">
        <v>441</v>
      </c>
      <c r="M397" t="s">
        <v>37</v>
      </c>
      <c r="N397" t="s">
        <v>38</v>
      </c>
      <c r="O397">
        <v>37000</v>
      </c>
      <c r="P397" s="6"/>
    </row>
    <row r="398" spans="1:16" x14ac:dyDescent="0.3">
      <c r="A398" t="s">
        <v>33</v>
      </c>
      <c r="B398">
        <v>12</v>
      </c>
      <c r="C398" t="s">
        <v>66</v>
      </c>
      <c r="D398" t="s">
        <v>208</v>
      </c>
      <c r="E398" t="s">
        <v>41</v>
      </c>
      <c r="G398">
        <v>49050</v>
      </c>
      <c r="H398" s="6"/>
      <c r="I398" t="s">
        <v>33</v>
      </c>
      <c r="J398">
        <v>33</v>
      </c>
      <c r="K398" t="s">
        <v>47</v>
      </c>
      <c r="L398" t="s">
        <v>441</v>
      </c>
      <c r="M398" t="s">
        <v>398</v>
      </c>
      <c r="N398" t="s">
        <v>38</v>
      </c>
      <c r="O398">
        <v>95998</v>
      </c>
      <c r="P398" s="6"/>
    </row>
    <row r="399" spans="1:16" x14ac:dyDescent="0.3">
      <c r="A399" t="s">
        <v>33</v>
      </c>
      <c r="B399">
        <v>12</v>
      </c>
      <c r="C399" t="s">
        <v>66</v>
      </c>
      <c r="D399" t="s">
        <v>208</v>
      </c>
      <c r="E399" t="s">
        <v>46</v>
      </c>
      <c r="G399">
        <v>33000</v>
      </c>
      <c r="H399" s="6"/>
      <c r="I399" t="s">
        <v>33</v>
      </c>
      <c r="J399">
        <v>33</v>
      </c>
      <c r="K399" t="s">
        <v>49</v>
      </c>
      <c r="L399" t="s">
        <v>442</v>
      </c>
      <c r="M399" t="s">
        <v>37</v>
      </c>
      <c r="N399" t="s">
        <v>38</v>
      </c>
      <c r="O399">
        <v>3500</v>
      </c>
      <c r="P399" s="6"/>
    </row>
    <row r="400" spans="1:16" x14ac:dyDescent="0.3">
      <c r="A400" t="s">
        <v>33</v>
      </c>
      <c r="B400">
        <v>12</v>
      </c>
      <c r="C400" t="s">
        <v>66</v>
      </c>
      <c r="D400" t="s">
        <v>208</v>
      </c>
      <c r="E400" t="s">
        <v>72</v>
      </c>
      <c r="G400">
        <v>32000</v>
      </c>
      <c r="H400" s="6"/>
      <c r="I400" t="s">
        <v>33</v>
      </c>
      <c r="J400">
        <v>33</v>
      </c>
      <c r="K400" t="s">
        <v>51</v>
      </c>
      <c r="L400" t="s">
        <v>443</v>
      </c>
      <c r="M400" t="s">
        <v>37</v>
      </c>
      <c r="N400" t="s">
        <v>38</v>
      </c>
      <c r="O400">
        <v>8000</v>
      </c>
      <c r="P400" s="6"/>
    </row>
    <row r="401" spans="1:16" x14ac:dyDescent="0.3">
      <c r="A401" t="s">
        <v>33</v>
      </c>
      <c r="B401">
        <v>12</v>
      </c>
      <c r="C401" t="s">
        <v>84</v>
      </c>
      <c r="D401" t="s">
        <v>209</v>
      </c>
      <c r="E401" t="s">
        <v>36</v>
      </c>
      <c r="G401">
        <v>0</v>
      </c>
      <c r="H401" s="6"/>
      <c r="I401" t="s">
        <v>33</v>
      </c>
      <c r="J401">
        <v>33</v>
      </c>
      <c r="K401" t="s">
        <v>53</v>
      </c>
      <c r="L401" t="s">
        <v>444</v>
      </c>
      <c r="M401" t="s">
        <v>37</v>
      </c>
      <c r="N401" t="s">
        <v>38</v>
      </c>
      <c r="O401">
        <v>9400</v>
      </c>
      <c r="P401" s="6"/>
    </row>
    <row r="402" spans="1:16" x14ac:dyDescent="0.3">
      <c r="A402" t="s">
        <v>33</v>
      </c>
      <c r="B402">
        <v>12</v>
      </c>
      <c r="C402" t="s">
        <v>84</v>
      </c>
      <c r="D402" t="s">
        <v>209</v>
      </c>
      <c r="E402" t="s">
        <v>41</v>
      </c>
      <c r="G402">
        <v>49800</v>
      </c>
      <c r="H402" s="6"/>
      <c r="I402" t="s">
        <v>33</v>
      </c>
      <c r="J402">
        <v>33</v>
      </c>
      <c r="K402" t="s">
        <v>55</v>
      </c>
      <c r="L402" t="s">
        <v>445</v>
      </c>
      <c r="M402" t="s">
        <v>37</v>
      </c>
      <c r="N402" t="s">
        <v>38</v>
      </c>
      <c r="O402">
        <v>316000</v>
      </c>
      <c r="P402" s="6"/>
    </row>
    <row r="403" spans="1:16" x14ac:dyDescent="0.3">
      <c r="A403" t="s">
        <v>33</v>
      </c>
      <c r="B403">
        <v>12</v>
      </c>
      <c r="C403" t="s">
        <v>86</v>
      </c>
      <c r="D403" t="s">
        <v>210</v>
      </c>
      <c r="E403" t="s">
        <v>36</v>
      </c>
      <c r="G403">
        <v>192</v>
      </c>
      <c r="H403" s="6"/>
      <c r="I403" t="s">
        <v>33</v>
      </c>
      <c r="J403">
        <v>33</v>
      </c>
      <c r="K403" t="s">
        <v>57</v>
      </c>
      <c r="L403" t="s">
        <v>446</v>
      </c>
      <c r="M403" t="s">
        <v>37</v>
      </c>
      <c r="N403" t="s">
        <v>38</v>
      </c>
      <c r="O403">
        <v>1500</v>
      </c>
      <c r="P403" s="6"/>
    </row>
    <row r="404" spans="1:16" x14ac:dyDescent="0.3">
      <c r="A404" t="s">
        <v>33</v>
      </c>
      <c r="B404">
        <v>12</v>
      </c>
      <c r="C404" t="s">
        <v>86</v>
      </c>
      <c r="D404" t="s">
        <v>210</v>
      </c>
      <c r="E404" t="s">
        <v>41</v>
      </c>
      <c r="G404">
        <v>44300</v>
      </c>
      <c r="H404" s="6"/>
      <c r="I404" t="s">
        <v>33</v>
      </c>
      <c r="J404">
        <v>33</v>
      </c>
      <c r="K404" t="s">
        <v>60</v>
      </c>
      <c r="L404" t="s">
        <v>447</v>
      </c>
      <c r="M404" t="s">
        <v>37</v>
      </c>
      <c r="N404" t="s">
        <v>38</v>
      </c>
      <c r="O404">
        <v>20500</v>
      </c>
      <c r="P404" s="6"/>
    </row>
    <row r="405" spans="1:16" x14ac:dyDescent="0.3">
      <c r="A405" t="s">
        <v>33</v>
      </c>
      <c r="B405">
        <v>12</v>
      </c>
      <c r="C405" t="s">
        <v>86</v>
      </c>
      <c r="D405" t="s">
        <v>210</v>
      </c>
      <c r="E405" t="s">
        <v>46</v>
      </c>
      <c r="G405">
        <v>32000</v>
      </c>
      <c r="H405" s="6"/>
      <c r="I405" t="s">
        <v>33</v>
      </c>
      <c r="J405">
        <v>33</v>
      </c>
      <c r="K405" t="s">
        <v>62</v>
      </c>
      <c r="L405" t="s">
        <v>448</v>
      </c>
      <c r="M405" t="s">
        <v>37</v>
      </c>
      <c r="N405" t="s">
        <v>38</v>
      </c>
      <c r="O405">
        <v>5000</v>
      </c>
      <c r="P405" s="6"/>
    </row>
    <row r="406" spans="1:16" x14ac:dyDescent="0.3">
      <c r="A406" t="s">
        <v>33</v>
      </c>
      <c r="B406">
        <v>12</v>
      </c>
      <c r="C406" t="s">
        <v>86</v>
      </c>
      <c r="D406" t="s">
        <v>210</v>
      </c>
      <c r="E406" t="s">
        <v>72</v>
      </c>
      <c r="G406">
        <v>15000</v>
      </c>
      <c r="H406" s="6"/>
      <c r="I406" t="s">
        <v>33</v>
      </c>
      <c r="J406">
        <v>33</v>
      </c>
      <c r="K406" t="s">
        <v>64</v>
      </c>
      <c r="L406" t="s">
        <v>449</v>
      </c>
      <c r="M406" t="s">
        <v>37</v>
      </c>
      <c r="N406" t="s">
        <v>38</v>
      </c>
      <c r="O406">
        <v>15800</v>
      </c>
      <c r="P406" s="6"/>
    </row>
    <row r="407" spans="1:16" x14ac:dyDescent="0.3">
      <c r="A407" t="s">
        <v>33</v>
      </c>
      <c r="B407">
        <v>12</v>
      </c>
      <c r="C407" t="s">
        <v>86</v>
      </c>
      <c r="D407" t="s">
        <v>210</v>
      </c>
      <c r="E407" t="s">
        <v>68</v>
      </c>
      <c r="G407">
        <v>2000</v>
      </c>
      <c r="H407" s="6"/>
      <c r="I407" t="s">
        <v>33</v>
      </c>
      <c r="J407">
        <v>33</v>
      </c>
      <c r="K407" t="s">
        <v>66</v>
      </c>
      <c r="L407" t="s">
        <v>450</v>
      </c>
      <c r="M407" t="s">
        <v>37</v>
      </c>
      <c r="N407" t="s">
        <v>38</v>
      </c>
      <c r="O407">
        <v>6500</v>
      </c>
      <c r="P407" s="6"/>
    </row>
    <row r="408" spans="1:16" x14ac:dyDescent="0.3">
      <c r="A408" t="s">
        <v>33</v>
      </c>
      <c r="B408">
        <v>13</v>
      </c>
      <c r="C408" t="s">
        <v>34</v>
      </c>
      <c r="D408" t="s">
        <v>211</v>
      </c>
      <c r="E408" t="s">
        <v>41</v>
      </c>
      <c r="G408">
        <v>7460</v>
      </c>
      <c r="H408" s="6"/>
      <c r="I408" t="s">
        <v>33</v>
      </c>
      <c r="J408">
        <v>33</v>
      </c>
      <c r="K408" t="s">
        <v>84</v>
      </c>
      <c r="L408" t="s">
        <v>451</v>
      </c>
      <c r="M408" t="s">
        <v>37</v>
      </c>
      <c r="N408" t="s">
        <v>38</v>
      </c>
      <c r="O408">
        <v>62500</v>
      </c>
      <c r="P408" s="6"/>
    </row>
    <row r="409" spans="1:16" x14ac:dyDescent="0.3">
      <c r="A409" t="s">
        <v>33</v>
      </c>
      <c r="B409">
        <v>13</v>
      </c>
      <c r="C409" t="s">
        <v>42</v>
      </c>
      <c r="D409" t="s">
        <v>212</v>
      </c>
      <c r="E409" t="s">
        <v>36</v>
      </c>
      <c r="G409">
        <v>2500</v>
      </c>
      <c r="H409" s="6"/>
      <c r="I409" t="s">
        <v>33</v>
      </c>
      <c r="J409">
        <v>34</v>
      </c>
      <c r="K409" t="s">
        <v>34</v>
      </c>
      <c r="L409" t="s">
        <v>452</v>
      </c>
      <c r="M409" t="s">
        <v>37</v>
      </c>
      <c r="N409" t="s">
        <v>38</v>
      </c>
      <c r="O409">
        <v>1600027</v>
      </c>
      <c r="P409" s="6"/>
    </row>
    <row r="410" spans="1:16" x14ac:dyDescent="0.3">
      <c r="A410" t="s">
        <v>33</v>
      </c>
      <c r="B410">
        <v>13</v>
      </c>
      <c r="C410" t="s">
        <v>42</v>
      </c>
      <c r="D410" t="s">
        <v>212</v>
      </c>
      <c r="E410" t="s">
        <v>41</v>
      </c>
      <c r="G410">
        <v>32900</v>
      </c>
      <c r="H410" s="6"/>
      <c r="I410" t="s">
        <v>33</v>
      </c>
      <c r="J410">
        <v>34</v>
      </c>
      <c r="K410" t="s">
        <v>42</v>
      </c>
      <c r="L410" t="s">
        <v>453</v>
      </c>
      <c r="M410" t="s">
        <v>37</v>
      </c>
      <c r="N410" t="s">
        <v>38</v>
      </c>
      <c r="O410">
        <v>17000</v>
      </c>
      <c r="P410" s="6"/>
    </row>
    <row r="411" spans="1:16" x14ac:dyDescent="0.3">
      <c r="A411" t="s">
        <v>33</v>
      </c>
      <c r="B411">
        <v>13</v>
      </c>
      <c r="C411" t="s">
        <v>47</v>
      </c>
      <c r="D411" t="s">
        <v>213</v>
      </c>
      <c r="E411" t="s">
        <v>41</v>
      </c>
      <c r="G411">
        <v>7237</v>
      </c>
      <c r="H411" s="6"/>
      <c r="I411" t="s">
        <v>33</v>
      </c>
      <c r="J411">
        <v>34</v>
      </c>
      <c r="K411" t="s">
        <v>47</v>
      </c>
      <c r="L411" t="s">
        <v>454</v>
      </c>
      <c r="M411" t="s">
        <v>37</v>
      </c>
      <c r="N411" t="s">
        <v>38</v>
      </c>
      <c r="O411">
        <v>14000</v>
      </c>
      <c r="P411" s="6"/>
    </row>
    <row r="412" spans="1:16" x14ac:dyDescent="0.3">
      <c r="A412" t="s">
        <v>33</v>
      </c>
      <c r="B412">
        <v>13</v>
      </c>
      <c r="C412" t="s">
        <v>49</v>
      </c>
      <c r="D412" t="s">
        <v>214</v>
      </c>
      <c r="E412" t="s">
        <v>41</v>
      </c>
      <c r="G412">
        <v>27951</v>
      </c>
      <c r="H412" s="6"/>
      <c r="I412" t="s">
        <v>33</v>
      </c>
      <c r="J412">
        <v>34</v>
      </c>
      <c r="K412" t="s">
        <v>49</v>
      </c>
      <c r="L412" t="s">
        <v>455</v>
      </c>
      <c r="M412" t="s">
        <v>37</v>
      </c>
      <c r="N412" t="s">
        <v>38</v>
      </c>
      <c r="O412">
        <v>102800</v>
      </c>
      <c r="P412" s="6"/>
    </row>
    <row r="413" spans="1:16" x14ac:dyDescent="0.3">
      <c r="A413" t="s">
        <v>33</v>
      </c>
      <c r="B413">
        <v>13</v>
      </c>
      <c r="C413" t="s">
        <v>51</v>
      </c>
      <c r="D413" t="s">
        <v>215</v>
      </c>
      <c r="E413" t="s">
        <v>41</v>
      </c>
      <c r="G413">
        <v>12200</v>
      </c>
      <c r="H413" s="6"/>
      <c r="I413" t="s">
        <v>33</v>
      </c>
      <c r="J413">
        <v>34</v>
      </c>
      <c r="K413" t="s">
        <v>51</v>
      </c>
      <c r="L413" t="s">
        <v>456</v>
      </c>
      <c r="M413" t="s">
        <v>37</v>
      </c>
      <c r="N413" t="s">
        <v>38</v>
      </c>
      <c r="O413">
        <v>18500</v>
      </c>
      <c r="P413" s="6"/>
    </row>
    <row r="414" spans="1:16" x14ac:dyDescent="0.3">
      <c r="A414" t="s">
        <v>33</v>
      </c>
      <c r="B414">
        <v>13</v>
      </c>
      <c r="C414" t="s">
        <v>53</v>
      </c>
      <c r="D414" t="s">
        <v>216</v>
      </c>
      <c r="E414" t="s">
        <v>41</v>
      </c>
      <c r="G414">
        <v>40350</v>
      </c>
      <c r="H414" s="6"/>
      <c r="I414" t="s">
        <v>33</v>
      </c>
      <c r="J414">
        <v>34</v>
      </c>
      <c r="K414" t="s">
        <v>53</v>
      </c>
      <c r="L414" t="s">
        <v>457</v>
      </c>
      <c r="M414" t="s">
        <v>37</v>
      </c>
      <c r="N414" t="s">
        <v>38</v>
      </c>
      <c r="O414">
        <v>55000</v>
      </c>
      <c r="P414" s="6"/>
    </row>
    <row r="415" spans="1:16" x14ac:dyDescent="0.3">
      <c r="A415" t="s">
        <v>33</v>
      </c>
      <c r="B415">
        <v>13</v>
      </c>
      <c r="C415" t="s">
        <v>55</v>
      </c>
      <c r="D415" t="s">
        <v>217</v>
      </c>
      <c r="E415" t="s">
        <v>41</v>
      </c>
      <c r="G415">
        <v>32750</v>
      </c>
      <c r="H415" s="6"/>
      <c r="I415" t="s">
        <v>33</v>
      </c>
      <c r="J415">
        <v>34</v>
      </c>
      <c r="K415" t="s">
        <v>55</v>
      </c>
      <c r="L415" t="s">
        <v>458</v>
      </c>
      <c r="M415" t="s">
        <v>37</v>
      </c>
      <c r="N415" t="s">
        <v>38</v>
      </c>
      <c r="O415">
        <v>0</v>
      </c>
      <c r="P415" s="6"/>
    </row>
    <row r="416" spans="1:16" x14ac:dyDescent="0.3">
      <c r="A416" t="s">
        <v>33</v>
      </c>
      <c r="B416">
        <v>13</v>
      </c>
      <c r="C416" t="s">
        <v>57</v>
      </c>
      <c r="D416" t="s">
        <v>218</v>
      </c>
      <c r="E416" t="s">
        <v>41</v>
      </c>
      <c r="G416">
        <v>18690</v>
      </c>
      <c r="H416" s="6"/>
      <c r="I416" t="s">
        <v>33</v>
      </c>
      <c r="J416">
        <v>34</v>
      </c>
      <c r="K416" t="s">
        <v>57</v>
      </c>
      <c r="L416" t="s">
        <v>459</v>
      </c>
      <c r="M416" t="s">
        <v>37</v>
      </c>
      <c r="N416" t="s">
        <v>38</v>
      </c>
      <c r="O416">
        <v>50000</v>
      </c>
      <c r="P416" s="6"/>
    </row>
    <row r="417" spans="1:16" x14ac:dyDescent="0.3">
      <c r="A417" t="s">
        <v>33</v>
      </c>
      <c r="B417">
        <v>13</v>
      </c>
      <c r="C417" t="s">
        <v>60</v>
      </c>
      <c r="D417" t="s">
        <v>219</v>
      </c>
      <c r="E417" t="s">
        <v>41</v>
      </c>
      <c r="G417">
        <v>24100</v>
      </c>
      <c r="H417" s="6"/>
      <c r="I417" t="s">
        <v>33</v>
      </c>
      <c r="J417">
        <v>34</v>
      </c>
      <c r="K417" t="s">
        <v>60</v>
      </c>
      <c r="L417" t="s">
        <v>460</v>
      </c>
      <c r="M417" t="s">
        <v>37</v>
      </c>
      <c r="N417" t="s">
        <v>38</v>
      </c>
      <c r="O417">
        <v>13500</v>
      </c>
      <c r="P417" s="6"/>
    </row>
    <row r="418" spans="1:16" x14ac:dyDescent="0.3">
      <c r="A418" t="s">
        <v>33</v>
      </c>
      <c r="B418">
        <v>14</v>
      </c>
      <c r="C418" t="s">
        <v>34</v>
      </c>
      <c r="D418" t="s">
        <v>220</v>
      </c>
      <c r="E418" t="s">
        <v>41</v>
      </c>
      <c r="G418">
        <v>44800</v>
      </c>
      <c r="H418" s="6"/>
      <c r="I418" t="s">
        <v>33</v>
      </c>
      <c r="J418">
        <v>34</v>
      </c>
      <c r="K418" t="s">
        <v>62</v>
      </c>
      <c r="L418" t="s">
        <v>461</v>
      </c>
      <c r="M418" t="s">
        <v>37</v>
      </c>
      <c r="N418" t="s">
        <v>38</v>
      </c>
      <c r="O418">
        <v>58500</v>
      </c>
      <c r="P418" s="6"/>
    </row>
    <row r="419" spans="1:16" x14ac:dyDescent="0.3">
      <c r="A419" t="s">
        <v>33</v>
      </c>
      <c r="B419">
        <v>14</v>
      </c>
      <c r="C419" t="s">
        <v>34</v>
      </c>
      <c r="D419" t="s">
        <v>220</v>
      </c>
      <c r="E419" t="s">
        <v>46</v>
      </c>
      <c r="G419">
        <v>30000</v>
      </c>
      <c r="H419" s="6"/>
      <c r="I419" t="s">
        <v>33</v>
      </c>
      <c r="J419">
        <v>34</v>
      </c>
      <c r="K419" t="s">
        <v>62</v>
      </c>
      <c r="L419" t="s">
        <v>461</v>
      </c>
      <c r="M419" t="s">
        <v>259</v>
      </c>
      <c r="N419" t="s">
        <v>38</v>
      </c>
      <c r="O419">
        <v>112320</v>
      </c>
      <c r="P419" s="6"/>
    </row>
    <row r="420" spans="1:16" x14ac:dyDescent="0.3">
      <c r="A420" t="s">
        <v>33</v>
      </c>
      <c r="B420">
        <v>14</v>
      </c>
      <c r="C420" t="s">
        <v>42</v>
      </c>
      <c r="D420" t="s">
        <v>221</v>
      </c>
      <c r="E420" t="s">
        <v>41</v>
      </c>
      <c r="G420">
        <v>31915</v>
      </c>
      <c r="H420" s="6"/>
      <c r="I420" t="s">
        <v>33</v>
      </c>
      <c r="J420">
        <v>34</v>
      </c>
      <c r="K420" t="s">
        <v>64</v>
      </c>
      <c r="L420" t="s">
        <v>462</v>
      </c>
      <c r="M420" t="s">
        <v>37</v>
      </c>
      <c r="N420" t="s">
        <v>38</v>
      </c>
      <c r="O420">
        <v>6775</v>
      </c>
      <c r="P420" s="6"/>
    </row>
    <row r="421" spans="1:16" x14ac:dyDescent="0.3">
      <c r="A421" t="s">
        <v>33</v>
      </c>
      <c r="B421">
        <v>14</v>
      </c>
      <c r="C421" t="s">
        <v>42</v>
      </c>
      <c r="D421" t="s">
        <v>221</v>
      </c>
      <c r="E421" t="s">
        <v>46</v>
      </c>
      <c r="G421">
        <v>8000</v>
      </c>
      <c r="H421" s="6"/>
      <c r="I421" t="s">
        <v>33</v>
      </c>
      <c r="J421">
        <v>35</v>
      </c>
      <c r="K421" t="s">
        <v>34</v>
      </c>
      <c r="L421" t="s">
        <v>463</v>
      </c>
      <c r="M421" t="s">
        <v>37</v>
      </c>
      <c r="N421" t="s">
        <v>38</v>
      </c>
      <c r="O421">
        <v>2305</v>
      </c>
      <c r="P421" s="6"/>
    </row>
    <row r="422" spans="1:16" x14ac:dyDescent="0.3">
      <c r="A422" t="s">
        <v>33</v>
      </c>
      <c r="B422">
        <v>14</v>
      </c>
      <c r="C422" t="s">
        <v>47</v>
      </c>
      <c r="D422" t="s">
        <v>222</v>
      </c>
      <c r="E422" t="s">
        <v>41</v>
      </c>
      <c r="G422">
        <v>22599</v>
      </c>
      <c r="H422" s="6"/>
      <c r="I422" t="s">
        <v>33</v>
      </c>
      <c r="J422">
        <v>35</v>
      </c>
      <c r="K422" t="s">
        <v>42</v>
      </c>
      <c r="L422" t="s">
        <v>464</v>
      </c>
      <c r="M422" t="s">
        <v>37</v>
      </c>
      <c r="N422" t="s">
        <v>38</v>
      </c>
      <c r="O422">
        <v>19700</v>
      </c>
      <c r="P422" s="6"/>
    </row>
    <row r="423" spans="1:16" x14ac:dyDescent="0.3">
      <c r="A423" t="s">
        <v>33</v>
      </c>
      <c r="B423">
        <v>14</v>
      </c>
      <c r="C423" t="s">
        <v>47</v>
      </c>
      <c r="D423" t="s">
        <v>222</v>
      </c>
      <c r="E423" t="s">
        <v>46</v>
      </c>
      <c r="G423">
        <v>0</v>
      </c>
      <c r="H423" s="6"/>
      <c r="I423" t="s">
        <v>33</v>
      </c>
      <c r="J423">
        <v>35</v>
      </c>
      <c r="K423" t="s">
        <v>47</v>
      </c>
      <c r="L423" t="s">
        <v>465</v>
      </c>
      <c r="M423" t="s">
        <v>37</v>
      </c>
      <c r="N423" t="s">
        <v>38</v>
      </c>
      <c r="O423">
        <v>85700</v>
      </c>
      <c r="P423" s="6"/>
    </row>
    <row r="424" spans="1:16" x14ac:dyDescent="0.3">
      <c r="A424" t="s">
        <v>33</v>
      </c>
      <c r="B424">
        <v>14</v>
      </c>
      <c r="C424" t="s">
        <v>47</v>
      </c>
      <c r="D424" t="s">
        <v>222</v>
      </c>
      <c r="E424" t="s">
        <v>72</v>
      </c>
      <c r="G424">
        <v>0</v>
      </c>
      <c r="H424" s="6"/>
      <c r="I424" t="s">
        <v>33</v>
      </c>
      <c r="J424">
        <v>35</v>
      </c>
      <c r="K424" t="s">
        <v>49</v>
      </c>
      <c r="L424" t="s">
        <v>466</v>
      </c>
      <c r="M424" t="s">
        <v>37</v>
      </c>
      <c r="N424" t="s">
        <v>38</v>
      </c>
      <c r="O424">
        <v>10000</v>
      </c>
      <c r="P424" s="6"/>
    </row>
    <row r="425" spans="1:16" x14ac:dyDescent="0.3">
      <c r="A425" t="s">
        <v>33</v>
      </c>
      <c r="B425">
        <v>14</v>
      </c>
      <c r="C425" t="s">
        <v>49</v>
      </c>
      <c r="D425" t="s">
        <v>223</v>
      </c>
      <c r="E425" t="s">
        <v>36</v>
      </c>
      <c r="G425">
        <v>250</v>
      </c>
      <c r="H425" s="6"/>
      <c r="I425" t="s">
        <v>33</v>
      </c>
      <c r="J425">
        <v>35</v>
      </c>
      <c r="K425" t="s">
        <v>51</v>
      </c>
      <c r="L425" t="s">
        <v>467</v>
      </c>
      <c r="M425" t="s">
        <v>37</v>
      </c>
      <c r="N425" t="s">
        <v>38</v>
      </c>
      <c r="O425">
        <v>5424</v>
      </c>
      <c r="P425" s="6"/>
    </row>
    <row r="426" spans="1:16" x14ac:dyDescent="0.3">
      <c r="A426" t="s">
        <v>33</v>
      </c>
      <c r="B426">
        <v>14</v>
      </c>
      <c r="C426" t="s">
        <v>49</v>
      </c>
      <c r="D426" t="s">
        <v>223</v>
      </c>
      <c r="E426" t="s">
        <v>41</v>
      </c>
      <c r="G426">
        <v>11300</v>
      </c>
      <c r="H426" s="6"/>
      <c r="I426" t="s">
        <v>33</v>
      </c>
      <c r="J426">
        <v>35</v>
      </c>
      <c r="K426" t="s">
        <v>53</v>
      </c>
      <c r="L426" t="s">
        <v>468</v>
      </c>
      <c r="M426" t="s">
        <v>37</v>
      </c>
      <c r="N426" t="s">
        <v>38</v>
      </c>
      <c r="O426">
        <v>7000</v>
      </c>
      <c r="P426" s="6"/>
    </row>
    <row r="427" spans="1:16" x14ac:dyDescent="0.3">
      <c r="A427" t="s">
        <v>33</v>
      </c>
      <c r="B427">
        <v>14</v>
      </c>
      <c r="C427" t="s">
        <v>51</v>
      </c>
      <c r="D427" t="s">
        <v>224</v>
      </c>
      <c r="E427" t="s">
        <v>36</v>
      </c>
      <c r="G427">
        <v>12500</v>
      </c>
      <c r="H427" s="6"/>
      <c r="I427" t="s">
        <v>33</v>
      </c>
      <c r="J427">
        <v>35</v>
      </c>
      <c r="K427" t="s">
        <v>55</v>
      </c>
      <c r="L427" t="s">
        <v>469</v>
      </c>
      <c r="M427" t="s">
        <v>37</v>
      </c>
      <c r="N427" t="s">
        <v>38</v>
      </c>
      <c r="O427">
        <v>5000</v>
      </c>
      <c r="P427" s="6"/>
    </row>
    <row r="428" spans="1:16" x14ac:dyDescent="0.3">
      <c r="A428" t="s">
        <v>33</v>
      </c>
      <c r="B428">
        <v>14</v>
      </c>
      <c r="C428" t="s">
        <v>51</v>
      </c>
      <c r="D428" t="s">
        <v>224</v>
      </c>
      <c r="E428" t="s">
        <v>41</v>
      </c>
      <c r="G428">
        <v>65280</v>
      </c>
      <c r="H428" s="6"/>
      <c r="I428" t="s">
        <v>33</v>
      </c>
      <c r="J428">
        <v>35</v>
      </c>
      <c r="K428" t="s">
        <v>57</v>
      </c>
      <c r="L428" t="s">
        <v>470</v>
      </c>
      <c r="M428" t="s">
        <v>37</v>
      </c>
      <c r="N428" t="s">
        <v>38</v>
      </c>
      <c r="O428">
        <v>5900</v>
      </c>
      <c r="P428" s="6"/>
    </row>
    <row r="429" spans="1:16" x14ac:dyDescent="0.3">
      <c r="A429" t="s">
        <v>33</v>
      </c>
      <c r="B429">
        <v>14</v>
      </c>
      <c r="C429" t="s">
        <v>51</v>
      </c>
      <c r="D429" t="s">
        <v>224</v>
      </c>
      <c r="E429" t="s">
        <v>46</v>
      </c>
      <c r="G429">
        <v>83400</v>
      </c>
      <c r="H429" s="6"/>
      <c r="I429" t="s">
        <v>33</v>
      </c>
      <c r="J429">
        <v>35</v>
      </c>
      <c r="K429" t="s">
        <v>60</v>
      </c>
      <c r="L429" t="s">
        <v>471</v>
      </c>
      <c r="M429" t="s">
        <v>37</v>
      </c>
      <c r="N429" t="s">
        <v>38</v>
      </c>
      <c r="O429">
        <v>7219</v>
      </c>
      <c r="P429" s="6"/>
    </row>
    <row r="430" spans="1:16" x14ac:dyDescent="0.3">
      <c r="A430" t="s">
        <v>33</v>
      </c>
      <c r="B430">
        <v>14</v>
      </c>
      <c r="C430" t="s">
        <v>53</v>
      </c>
      <c r="D430" t="s">
        <v>225</v>
      </c>
      <c r="E430" t="s">
        <v>41</v>
      </c>
      <c r="G430">
        <v>28350</v>
      </c>
      <c r="H430" s="6"/>
      <c r="I430" t="s">
        <v>33</v>
      </c>
      <c r="J430">
        <v>35</v>
      </c>
      <c r="K430" t="s">
        <v>62</v>
      </c>
      <c r="L430" t="s">
        <v>472</v>
      </c>
      <c r="M430" t="s">
        <v>37</v>
      </c>
      <c r="N430" t="s">
        <v>38</v>
      </c>
      <c r="O430">
        <v>5000</v>
      </c>
      <c r="P430" s="6"/>
    </row>
    <row r="431" spans="1:16" x14ac:dyDescent="0.3">
      <c r="A431" t="s">
        <v>33</v>
      </c>
      <c r="B431">
        <v>14</v>
      </c>
      <c r="C431" t="s">
        <v>55</v>
      </c>
      <c r="D431" t="s">
        <v>226</v>
      </c>
      <c r="E431" t="s">
        <v>36</v>
      </c>
      <c r="G431">
        <v>2000</v>
      </c>
      <c r="H431" s="6"/>
      <c r="I431" t="s">
        <v>33</v>
      </c>
      <c r="J431">
        <v>35</v>
      </c>
      <c r="K431" t="s">
        <v>62</v>
      </c>
      <c r="L431" t="s">
        <v>472</v>
      </c>
      <c r="M431" t="s">
        <v>259</v>
      </c>
      <c r="N431" t="s">
        <v>38</v>
      </c>
      <c r="O431">
        <v>0</v>
      </c>
      <c r="P431" s="6"/>
    </row>
    <row r="432" spans="1:16" x14ac:dyDescent="0.3">
      <c r="A432" t="s">
        <v>33</v>
      </c>
      <c r="B432">
        <v>14</v>
      </c>
      <c r="C432" t="s">
        <v>55</v>
      </c>
      <c r="D432" t="s">
        <v>226</v>
      </c>
      <c r="E432" t="s">
        <v>41</v>
      </c>
      <c r="G432">
        <v>38979</v>
      </c>
      <c r="H432" s="6"/>
      <c r="I432" t="s">
        <v>33</v>
      </c>
      <c r="J432">
        <v>35</v>
      </c>
      <c r="K432" t="s">
        <v>64</v>
      </c>
      <c r="L432" t="s">
        <v>473</v>
      </c>
      <c r="M432" t="s">
        <v>37</v>
      </c>
      <c r="N432" t="s">
        <v>38</v>
      </c>
      <c r="O432">
        <v>6000</v>
      </c>
      <c r="P432" s="6"/>
    </row>
    <row r="433" spans="1:16" x14ac:dyDescent="0.3">
      <c r="A433" t="s">
        <v>33</v>
      </c>
      <c r="B433">
        <v>14</v>
      </c>
      <c r="C433" t="s">
        <v>55</v>
      </c>
      <c r="D433" t="s">
        <v>226</v>
      </c>
      <c r="E433" t="s">
        <v>46</v>
      </c>
      <c r="G433">
        <v>10000</v>
      </c>
      <c r="H433" s="6"/>
      <c r="I433" t="s">
        <v>33</v>
      </c>
      <c r="J433">
        <v>35</v>
      </c>
      <c r="K433" t="s">
        <v>66</v>
      </c>
      <c r="L433" t="s">
        <v>474</v>
      </c>
      <c r="M433" t="s">
        <v>37</v>
      </c>
      <c r="N433" t="s">
        <v>38</v>
      </c>
      <c r="O433">
        <v>0</v>
      </c>
      <c r="P433" s="6"/>
    </row>
    <row r="434" spans="1:16" x14ac:dyDescent="0.3">
      <c r="A434" t="s">
        <v>33</v>
      </c>
      <c r="B434">
        <v>14</v>
      </c>
      <c r="C434" t="s">
        <v>55</v>
      </c>
      <c r="D434" t="s">
        <v>226</v>
      </c>
      <c r="E434" t="s">
        <v>59</v>
      </c>
      <c r="G434">
        <v>2000</v>
      </c>
      <c r="H434" s="6"/>
      <c r="I434" t="s">
        <v>33</v>
      </c>
      <c r="J434">
        <v>36</v>
      </c>
      <c r="K434" t="s">
        <v>34</v>
      </c>
      <c r="L434" t="s">
        <v>475</v>
      </c>
      <c r="M434" t="s">
        <v>37</v>
      </c>
      <c r="N434" t="s">
        <v>38</v>
      </c>
      <c r="O434">
        <v>18600</v>
      </c>
      <c r="P434" s="6"/>
    </row>
    <row r="435" spans="1:16" x14ac:dyDescent="0.3">
      <c r="A435" t="s">
        <v>33</v>
      </c>
      <c r="B435">
        <v>14</v>
      </c>
      <c r="C435" t="s">
        <v>57</v>
      </c>
      <c r="D435" t="s">
        <v>227</v>
      </c>
      <c r="E435" t="s">
        <v>41</v>
      </c>
      <c r="G435">
        <v>56700</v>
      </c>
      <c r="H435" s="6"/>
      <c r="I435" t="s">
        <v>33</v>
      </c>
      <c r="J435">
        <v>36</v>
      </c>
      <c r="K435" t="s">
        <v>42</v>
      </c>
      <c r="L435" t="s">
        <v>476</v>
      </c>
      <c r="M435" t="s">
        <v>37</v>
      </c>
      <c r="N435" t="s">
        <v>38</v>
      </c>
      <c r="O435">
        <v>30800</v>
      </c>
      <c r="P435" s="6"/>
    </row>
    <row r="436" spans="1:16" x14ac:dyDescent="0.3">
      <c r="A436" t="s">
        <v>33</v>
      </c>
      <c r="B436">
        <v>14</v>
      </c>
      <c r="C436" t="s">
        <v>57</v>
      </c>
      <c r="D436" t="s">
        <v>227</v>
      </c>
      <c r="E436" t="s">
        <v>46</v>
      </c>
      <c r="G436">
        <v>18000</v>
      </c>
      <c r="H436" s="6"/>
      <c r="I436" t="s">
        <v>33</v>
      </c>
      <c r="J436">
        <v>36</v>
      </c>
      <c r="K436" t="s">
        <v>47</v>
      </c>
      <c r="L436" t="s">
        <v>477</v>
      </c>
      <c r="M436" t="s">
        <v>37</v>
      </c>
      <c r="N436" t="s">
        <v>38</v>
      </c>
      <c r="O436">
        <v>5455</v>
      </c>
      <c r="P436" s="6"/>
    </row>
    <row r="437" spans="1:16" x14ac:dyDescent="0.3">
      <c r="A437" t="s">
        <v>33</v>
      </c>
      <c r="B437">
        <v>14</v>
      </c>
      <c r="C437" t="s">
        <v>60</v>
      </c>
      <c r="D437" t="s">
        <v>228</v>
      </c>
      <c r="E437" t="s">
        <v>41</v>
      </c>
      <c r="G437">
        <v>49395</v>
      </c>
      <c r="H437" s="6"/>
      <c r="I437" t="s">
        <v>33</v>
      </c>
      <c r="J437">
        <v>36</v>
      </c>
      <c r="K437" t="s">
        <v>49</v>
      </c>
      <c r="L437" t="s">
        <v>478</v>
      </c>
      <c r="M437" t="s">
        <v>37</v>
      </c>
      <c r="N437" t="s">
        <v>38</v>
      </c>
      <c r="O437">
        <v>9450</v>
      </c>
      <c r="P437" s="6"/>
    </row>
    <row r="438" spans="1:16" x14ac:dyDescent="0.3">
      <c r="A438" t="s">
        <v>33</v>
      </c>
      <c r="B438">
        <v>14</v>
      </c>
      <c r="C438" t="s">
        <v>62</v>
      </c>
      <c r="D438" t="s">
        <v>229</v>
      </c>
      <c r="E438" t="s">
        <v>36</v>
      </c>
      <c r="G438">
        <v>5000</v>
      </c>
      <c r="H438" s="6"/>
      <c r="I438" t="s">
        <v>33</v>
      </c>
      <c r="J438">
        <v>36</v>
      </c>
      <c r="K438" t="s">
        <v>51</v>
      </c>
      <c r="L438" t="s">
        <v>479</v>
      </c>
      <c r="M438" t="s">
        <v>37</v>
      </c>
      <c r="N438" t="s">
        <v>38</v>
      </c>
      <c r="O438">
        <v>5950</v>
      </c>
      <c r="P438" s="6"/>
    </row>
    <row r="439" spans="1:16" x14ac:dyDescent="0.3">
      <c r="A439" t="s">
        <v>33</v>
      </c>
      <c r="B439">
        <v>14</v>
      </c>
      <c r="C439" t="s">
        <v>62</v>
      </c>
      <c r="D439" t="s">
        <v>229</v>
      </c>
      <c r="E439" t="s">
        <v>41</v>
      </c>
      <c r="G439">
        <v>164548</v>
      </c>
      <c r="H439" s="6"/>
      <c r="I439" t="s">
        <v>33</v>
      </c>
      <c r="J439">
        <v>36</v>
      </c>
      <c r="K439" t="s">
        <v>53</v>
      </c>
      <c r="L439" t="s">
        <v>480</v>
      </c>
      <c r="M439" t="s">
        <v>37</v>
      </c>
      <c r="N439" t="s">
        <v>38</v>
      </c>
      <c r="O439">
        <v>82887</v>
      </c>
      <c r="P439" s="6"/>
    </row>
    <row r="440" spans="1:16" x14ac:dyDescent="0.3">
      <c r="A440" t="s">
        <v>33</v>
      </c>
      <c r="B440">
        <v>14</v>
      </c>
      <c r="C440" t="s">
        <v>62</v>
      </c>
      <c r="D440" t="s">
        <v>229</v>
      </c>
      <c r="E440" t="s">
        <v>46</v>
      </c>
      <c r="G440">
        <v>240700</v>
      </c>
      <c r="H440" s="6"/>
      <c r="I440" t="s">
        <v>33</v>
      </c>
      <c r="J440">
        <v>36</v>
      </c>
      <c r="K440" t="s">
        <v>55</v>
      </c>
      <c r="L440" t="s">
        <v>481</v>
      </c>
      <c r="M440" t="s">
        <v>37</v>
      </c>
      <c r="N440" t="s">
        <v>38</v>
      </c>
      <c r="O440">
        <v>11800</v>
      </c>
      <c r="P440" s="6"/>
    </row>
    <row r="441" spans="1:16" x14ac:dyDescent="0.3">
      <c r="A441" t="s">
        <v>33</v>
      </c>
      <c r="B441">
        <v>14</v>
      </c>
      <c r="C441" t="s">
        <v>62</v>
      </c>
      <c r="D441" t="s">
        <v>229</v>
      </c>
      <c r="E441" t="s">
        <v>72</v>
      </c>
      <c r="G441">
        <v>27000</v>
      </c>
      <c r="H441" s="6"/>
      <c r="I441" t="s">
        <v>33</v>
      </c>
      <c r="J441">
        <v>36</v>
      </c>
      <c r="K441" t="s">
        <v>57</v>
      </c>
      <c r="L441" t="s">
        <v>482</v>
      </c>
      <c r="M441" t="s">
        <v>37</v>
      </c>
      <c r="N441" t="s">
        <v>38</v>
      </c>
      <c r="O441">
        <v>2000</v>
      </c>
      <c r="P441" s="6"/>
    </row>
    <row r="442" spans="1:16" x14ac:dyDescent="0.3">
      <c r="A442" t="s">
        <v>33</v>
      </c>
      <c r="B442">
        <v>15</v>
      </c>
      <c r="C442" t="s">
        <v>34</v>
      </c>
      <c r="D442" t="s">
        <v>230</v>
      </c>
      <c r="E442" t="s">
        <v>41</v>
      </c>
      <c r="G442">
        <v>23000</v>
      </c>
      <c r="H442" s="6"/>
      <c r="I442" t="s">
        <v>33</v>
      </c>
      <c r="J442">
        <v>36</v>
      </c>
      <c r="K442" t="s">
        <v>60</v>
      </c>
      <c r="L442" t="s">
        <v>483</v>
      </c>
      <c r="M442" t="s">
        <v>37</v>
      </c>
      <c r="N442" t="s">
        <v>38</v>
      </c>
      <c r="O442">
        <v>8800</v>
      </c>
      <c r="P442" s="6"/>
    </row>
    <row r="443" spans="1:16" x14ac:dyDescent="0.3">
      <c r="A443" t="s">
        <v>33</v>
      </c>
      <c r="B443">
        <v>15</v>
      </c>
      <c r="C443" t="s">
        <v>34</v>
      </c>
      <c r="D443" t="s">
        <v>230</v>
      </c>
      <c r="E443" t="s">
        <v>46</v>
      </c>
      <c r="G443">
        <v>5000</v>
      </c>
      <c r="H443" s="6"/>
      <c r="I443" t="s">
        <v>33</v>
      </c>
      <c r="J443">
        <v>36</v>
      </c>
      <c r="K443" t="s">
        <v>62</v>
      </c>
      <c r="L443" t="s">
        <v>484</v>
      </c>
      <c r="M443" t="s">
        <v>37</v>
      </c>
      <c r="N443" t="s">
        <v>38</v>
      </c>
      <c r="O443">
        <v>7300</v>
      </c>
      <c r="P443" s="6"/>
    </row>
    <row r="444" spans="1:16" x14ac:dyDescent="0.3">
      <c r="A444" t="s">
        <v>33</v>
      </c>
      <c r="B444">
        <v>15</v>
      </c>
      <c r="C444" t="s">
        <v>42</v>
      </c>
      <c r="D444" t="s">
        <v>231</v>
      </c>
      <c r="E444" t="s">
        <v>41</v>
      </c>
      <c r="G444">
        <v>23640</v>
      </c>
      <c r="H444" s="6"/>
      <c r="I444" t="s">
        <v>33</v>
      </c>
      <c r="J444">
        <v>36</v>
      </c>
      <c r="K444" t="s">
        <v>64</v>
      </c>
      <c r="L444" t="s">
        <v>485</v>
      </c>
      <c r="M444" t="s">
        <v>37</v>
      </c>
      <c r="N444" t="s">
        <v>38</v>
      </c>
      <c r="O444">
        <v>9000</v>
      </c>
      <c r="P444" s="6"/>
    </row>
    <row r="445" spans="1:16" x14ac:dyDescent="0.3">
      <c r="A445" t="s">
        <v>33</v>
      </c>
      <c r="B445">
        <v>15</v>
      </c>
      <c r="C445" t="s">
        <v>42</v>
      </c>
      <c r="D445" t="s">
        <v>231</v>
      </c>
      <c r="E445" t="s">
        <v>46</v>
      </c>
      <c r="G445">
        <v>0</v>
      </c>
      <c r="H445" s="6"/>
      <c r="I445" t="s">
        <v>33</v>
      </c>
      <c r="J445">
        <v>36</v>
      </c>
      <c r="K445" t="s">
        <v>66</v>
      </c>
      <c r="L445" t="s">
        <v>486</v>
      </c>
      <c r="M445" t="s">
        <v>37</v>
      </c>
      <c r="N445" t="s">
        <v>38</v>
      </c>
      <c r="O445">
        <v>4950</v>
      </c>
      <c r="P445" s="6"/>
    </row>
    <row r="446" spans="1:16" x14ac:dyDescent="0.3">
      <c r="A446" t="s">
        <v>33</v>
      </c>
      <c r="B446">
        <v>15</v>
      </c>
      <c r="C446" t="s">
        <v>47</v>
      </c>
      <c r="D446" t="s">
        <v>232</v>
      </c>
      <c r="E446" t="s">
        <v>41</v>
      </c>
      <c r="G446">
        <v>32900</v>
      </c>
      <c r="H446" s="6"/>
      <c r="I446" t="s">
        <v>33</v>
      </c>
      <c r="J446">
        <v>37</v>
      </c>
      <c r="K446" t="s">
        <v>34</v>
      </c>
      <c r="L446" t="s">
        <v>487</v>
      </c>
      <c r="M446" t="s">
        <v>37</v>
      </c>
      <c r="N446" t="s">
        <v>38</v>
      </c>
      <c r="O446">
        <v>2500</v>
      </c>
      <c r="P446" s="6"/>
    </row>
    <row r="447" spans="1:16" x14ac:dyDescent="0.3">
      <c r="A447" t="s">
        <v>33</v>
      </c>
      <c r="B447">
        <v>15</v>
      </c>
      <c r="C447" t="s">
        <v>47</v>
      </c>
      <c r="D447" t="s">
        <v>232</v>
      </c>
      <c r="E447" t="s">
        <v>46</v>
      </c>
      <c r="G447">
        <v>59600</v>
      </c>
      <c r="H447" s="6"/>
      <c r="I447" t="s">
        <v>33</v>
      </c>
      <c r="J447">
        <v>37</v>
      </c>
      <c r="K447" t="s">
        <v>42</v>
      </c>
      <c r="L447" t="s">
        <v>488</v>
      </c>
      <c r="M447" t="s">
        <v>37</v>
      </c>
      <c r="N447" t="s">
        <v>38</v>
      </c>
      <c r="O447">
        <v>43309</v>
      </c>
      <c r="P447" s="6"/>
    </row>
    <row r="448" spans="1:16" x14ac:dyDescent="0.3">
      <c r="A448" t="s">
        <v>33</v>
      </c>
      <c r="B448">
        <v>15</v>
      </c>
      <c r="C448" t="s">
        <v>49</v>
      </c>
      <c r="D448" t="s">
        <v>233</v>
      </c>
      <c r="E448" t="s">
        <v>41</v>
      </c>
      <c r="G448">
        <v>173440</v>
      </c>
      <c r="H448" s="6"/>
      <c r="I448" t="s">
        <v>33</v>
      </c>
      <c r="J448">
        <v>37</v>
      </c>
      <c r="K448" t="s">
        <v>47</v>
      </c>
      <c r="L448" t="s">
        <v>489</v>
      </c>
      <c r="M448" t="s">
        <v>37</v>
      </c>
      <c r="N448" t="s">
        <v>38</v>
      </c>
      <c r="O448">
        <v>29300</v>
      </c>
      <c r="P448" s="6"/>
    </row>
    <row r="449" spans="1:16" x14ac:dyDescent="0.3">
      <c r="A449" t="s">
        <v>33</v>
      </c>
      <c r="B449">
        <v>15</v>
      </c>
      <c r="C449" t="s">
        <v>49</v>
      </c>
      <c r="D449" t="s">
        <v>233</v>
      </c>
      <c r="E449" t="s">
        <v>46</v>
      </c>
      <c r="G449">
        <v>0</v>
      </c>
      <c r="H449" s="6"/>
      <c r="I449" t="s">
        <v>33</v>
      </c>
      <c r="J449">
        <v>37</v>
      </c>
      <c r="K449" t="s">
        <v>49</v>
      </c>
      <c r="L449" t="s">
        <v>490</v>
      </c>
      <c r="M449" t="s">
        <v>37</v>
      </c>
      <c r="N449" t="s">
        <v>38</v>
      </c>
      <c r="O449">
        <v>10700</v>
      </c>
      <c r="P449" s="6"/>
    </row>
    <row r="450" spans="1:16" x14ac:dyDescent="0.3">
      <c r="A450" t="s">
        <v>33</v>
      </c>
      <c r="B450">
        <v>15</v>
      </c>
      <c r="C450" t="s">
        <v>51</v>
      </c>
      <c r="D450" t="s">
        <v>234</v>
      </c>
      <c r="E450" t="s">
        <v>41</v>
      </c>
      <c r="G450">
        <v>16253</v>
      </c>
      <c r="H450" s="6"/>
      <c r="I450" t="s">
        <v>33</v>
      </c>
      <c r="J450">
        <v>37</v>
      </c>
      <c r="K450" t="s">
        <v>51</v>
      </c>
      <c r="L450" t="s">
        <v>491</v>
      </c>
      <c r="M450" t="s">
        <v>37</v>
      </c>
      <c r="N450" t="s">
        <v>38</v>
      </c>
      <c r="O450">
        <v>5750</v>
      </c>
      <c r="P450" s="6"/>
    </row>
    <row r="451" spans="1:16" x14ac:dyDescent="0.3">
      <c r="A451" t="s">
        <v>33</v>
      </c>
      <c r="B451">
        <v>15</v>
      </c>
      <c r="C451" t="s">
        <v>51</v>
      </c>
      <c r="D451" t="s">
        <v>234</v>
      </c>
      <c r="E451" t="s">
        <v>46</v>
      </c>
      <c r="G451">
        <v>0</v>
      </c>
      <c r="H451" s="6"/>
      <c r="I451" t="s">
        <v>33</v>
      </c>
      <c r="J451">
        <v>37</v>
      </c>
      <c r="K451" t="s">
        <v>53</v>
      </c>
      <c r="L451" t="s">
        <v>492</v>
      </c>
      <c r="M451" t="s">
        <v>37</v>
      </c>
      <c r="N451" t="s">
        <v>38</v>
      </c>
      <c r="O451">
        <v>24000</v>
      </c>
      <c r="P451" s="6"/>
    </row>
    <row r="452" spans="1:16" x14ac:dyDescent="0.3">
      <c r="A452" t="s">
        <v>33</v>
      </c>
      <c r="B452">
        <v>15</v>
      </c>
      <c r="C452" t="s">
        <v>53</v>
      </c>
      <c r="D452" t="s">
        <v>235</v>
      </c>
      <c r="E452" t="s">
        <v>41</v>
      </c>
      <c r="G452">
        <v>23850</v>
      </c>
      <c r="H452" s="6"/>
      <c r="I452" t="s">
        <v>33</v>
      </c>
      <c r="J452">
        <v>37</v>
      </c>
      <c r="K452" t="s">
        <v>55</v>
      </c>
      <c r="L452" t="s">
        <v>493</v>
      </c>
      <c r="M452" t="s">
        <v>37</v>
      </c>
      <c r="N452" t="s">
        <v>38</v>
      </c>
      <c r="O452">
        <v>49500</v>
      </c>
      <c r="P452" s="6"/>
    </row>
    <row r="453" spans="1:16" x14ac:dyDescent="0.3">
      <c r="A453" t="s">
        <v>33</v>
      </c>
      <c r="B453">
        <v>15</v>
      </c>
      <c r="C453" t="s">
        <v>53</v>
      </c>
      <c r="D453" t="s">
        <v>235</v>
      </c>
      <c r="E453" t="s">
        <v>46</v>
      </c>
      <c r="G453">
        <v>28081</v>
      </c>
      <c r="H453" s="6"/>
      <c r="I453" t="s">
        <v>33</v>
      </c>
      <c r="J453">
        <v>37</v>
      </c>
      <c r="K453" t="s">
        <v>57</v>
      </c>
      <c r="L453" t="s">
        <v>494</v>
      </c>
      <c r="M453" t="s">
        <v>37</v>
      </c>
      <c r="N453" t="s">
        <v>38</v>
      </c>
      <c r="O453">
        <v>32900</v>
      </c>
      <c r="P453" s="6"/>
    </row>
    <row r="454" spans="1:16" x14ac:dyDescent="0.3">
      <c r="A454" t="s">
        <v>33</v>
      </c>
      <c r="B454">
        <v>15</v>
      </c>
      <c r="C454" t="s">
        <v>55</v>
      </c>
      <c r="D454" t="s">
        <v>236</v>
      </c>
      <c r="E454" t="s">
        <v>41</v>
      </c>
      <c r="G454">
        <v>27600</v>
      </c>
      <c r="H454" s="6"/>
      <c r="I454" t="s">
        <v>33</v>
      </c>
      <c r="J454">
        <v>37</v>
      </c>
      <c r="K454" t="s">
        <v>60</v>
      </c>
      <c r="L454" t="s">
        <v>495</v>
      </c>
      <c r="M454" t="s">
        <v>37</v>
      </c>
      <c r="N454" t="s">
        <v>38</v>
      </c>
      <c r="O454">
        <v>5000</v>
      </c>
      <c r="P454" s="6"/>
    </row>
    <row r="455" spans="1:16" x14ac:dyDescent="0.3">
      <c r="A455" t="s">
        <v>33</v>
      </c>
      <c r="B455">
        <v>15</v>
      </c>
      <c r="C455" t="s">
        <v>55</v>
      </c>
      <c r="D455" t="s">
        <v>236</v>
      </c>
      <c r="E455" t="s">
        <v>46</v>
      </c>
      <c r="G455">
        <v>50000</v>
      </c>
      <c r="H455" s="6"/>
      <c r="I455" t="s">
        <v>33</v>
      </c>
      <c r="J455">
        <v>37</v>
      </c>
      <c r="K455" t="s">
        <v>62</v>
      </c>
      <c r="L455" t="s">
        <v>496</v>
      </c>
      <c r="M455" t="s">
        <v>37</v>
      </c>
      <c r="N455" t="s">
        <v>38</v>
      </c>
      <c r="O455">
        <v>6190</v>
      </c>
      <c r="P455" s="6"/>
    </row>
    <row r="456" spans="1:16" x14ac:dyDescent="0.3">
      <c r="A456" t="s">
        <v>33</v>
      </c>
      <c r="B456">
        <v>15</v>
      </c>
      <c r="C456" t="s">
        <v>55</v>
      </c>
      <c r="D456" t="s">
        <v>236</v>
      </c>
      <c r="E456" t="s">
        <v>68</v>
      </c>
      <c r="G456">
        <v>11500</v>
      </c>
      <c r="H456" s="6"/>
      <c r="I456" t="s">
        <v>33</v>
      </c>
      <c r="J456">
        <v>37</v>
      </c>
      <c r="K456" t="s">
        <v>64</v>
      </c>
      <c r="L456" t="s">
        <v>497</v>
      </c>
      <c r="M456" t="s">
        <v>37</v>
      </c>
      <c r="N456" t="s">
        <v>38</v>
      </c>
      <c r="O456">
        <v>2400</v>
      </c>
      <c r="P456" s="6"/>
    </row>
    <row r="457" spans="1:16" x14ac:dyDescent="0.3">
      <c r="A457" t="s">
        <v>33</v>
      </c>
      <c r="B457">
        <v>15</v>
      </c>
      <c r="C457" t="s">
        <v>57</v>
      </c>
      <c r="D457" t="s">
        <v>237</v>
      </c>
      <c r="E457" t="s">
        <v>41</v>
      </c>
      <c r="G457">
        <v>53900</v>
      </c>
      <c r="H457" s="6"/>
      <c r="I457" t="s">
        <v>33</v>
      </c>
      <c r="J457">
        <v>37</v>
      </c>
      <c r="K457" t="s">
        <v>66</v>
      </c>
      <c r="L457" t="s">
        <v>498</v>
      </c>
      <c r="M457" t="s">
        <v>37</v>
      </c>
      <c r="N457" t="s">
        <v>38</v>
      </c>
      <c r="O457">
        <v>20400</v>
      </c>
      <c r="P457" s="6"/>
    </row>
    <row r="458" spans="1:16" x14ac:dyDescent="0.3">
      <c r="A458" t="s">
        <v>33</v>
      </c>
      <c r="B458">
        <v>15</v>
      </c>
      <c r="C458" t="s">
        <v>57</v>
      </c>
      <c r="D458" t="s">
        <v>237</v>
      </c>
      <c r="E458" t="s">
        <v>46</v>
      </c>
      <c r="G458">
        <v>59500</v>
      </c>
      <c r="H458" s="6"/>
      <c r="I458" t="s">
        <v>33</v>
      </c>
      <c r="J458">
        <v>37</v>
      </c>
      <c r="K458" t="s">
        <v>84</v>
      </c>
      <c r="L458" t="s">
        <v>499</v>
      </c>
      <c r="M458" t="s">
        <v>37</v>
      </c>
      <c r="N458" t="s">
        <v>38</v>
      </c>
      <c r="O458">
        <v>33500</v>
      </c>
      <c r="P458" s="6"/>
    </row>
    <row r="459" spans="1:16" x14ac:dyDescent="0.3">
      <c r="A459" t="s">
        <v>33</v>
      </c>
      <c r="B459">
        <v>15</v>
      </c>
      <c r="C459" t="s">
        <v>60</v>
      </c>
      <c r="D459" t="s">
        <v>238</v>
      </c>
      <c r="E459" t="s">
        <v>41</v>
      </c>
      <c r="G459">
        <v>50000</v>
      </c>
      <c r="H459" s="6"/>
      <c r="I459" t="s">
        <v>33</v>
      </c>
      <c r="J459">
        <v>38</v>
      </c>
      <c r="K459" t="s">
        <v>34</v>
      </c>
      <c r="L459" t="s">
        <v>500</v>
      </c>
      <c r="M459" t="s">
        <v>37</v>
      </c>
      <c r="N459" t="s">
        <v>38</v>
      </c>
      <c r="O459">
        <v>9300</v>
      </c>
      <c r="P459" s="6"/>
    </row>
    <row r="460" spans="1:16" x14ac:dyDescent="0.3">
      <c r="A460" t="s">
        <v>33</v>
      </c>
      <c r="B460">
        <v>15</v>
      </c>
      <c r="C460" t="s">
        <v>60</v>
      </c>
      <c r="D460" t="s">
        <v>238</v>
      </c>
      <c r="E460" t="s">
        <v>46</v>
      </c>
      <c r="G460">
        <v>175000</v>
      </c>
      <c r="H460" s="6"/>
      <c r="I460" t="s">
        <v>33</v>
      </c>
      <c r="J460">
        <v>38</v>
      </c>
      <c r="K460" t="s">
        <v>42</v>
      </c>
      <c r="L460" t="s">
        <v>501</v>
      </c>
      <c r="M460" t="s">
        <v>37</v>
      </c>
      <c r="N460" t="s">
        <v>38</v>
      </c>
      <c r="O460">
        <v>2940</v>
      </c>
      <c r="P460" s="6"/>
    </row>
    <row r="461" spans="1:16" x14ac:dyDescent="0.3">
      <c r="A461" t="s">
        <v>33</v>
      </c>
      <c r="B461">
        <v>15</v>
      </c>
      <c r="C461" t="s">
        <v>62</v>
      </c>
      <c r="D461" t="s">
        <v>239</v>
      </c>
      <c r="E461" t="s">
        <v>36</v>
      </c>
      <c r="G461">
        <v>0</v>
      </c>
      <c r="H461" s="6"/>
      <c r="I461" t="s">
        <v>33</v>
      </c>
      <c r="J461">
        <v>38</v>
      </c>
      <c r="K461" t="s">
        <v>47</v>
      </c>
      <c r="L461" t="s">
        <v>502</v>
      </c>
      <c r="M461" t="s">
        <v>37</v>
      </c>
      <c r="N461" t="s">
        <v>38</v>
      </c>
      <c r="O461">
        <v>10700</v>
      </c>
      <c r="P461" s="6"/>
    </row>
    <row r="462" spans="1:16" x14ac:dyDescent="0.3">
      <c r="A462" t="s">
        <v>33</v>
      </c>
      <c r="B462">
        <v>15</v>
      </c>
      <c r="C462" t="s">
        <v>62</v>
      </c>
      <c r="D462" t="s">
        <v>239</v>
      </c>
      <c r="E462" t="s">
        <v>41</v>
      </c>
      <c r="G462">
        <v>87095</v>
      </c>
      <c r="H462" s="6"/>
      <c r="I462" t="s">
        <v>33</v>
      </c>
      <c r="J462">
        <v>38</v>
      </c>
      <c r="K462" t="s">
        <v>49</v>
      </c>
      <c r="L462" t="s">
        <v>503</v>
      </c>
      <c r="M462" t="s">
        <v>37</v>
      </c>
      <c r="N462" t="s">
        <v>38</v>
      </c>
      <c r="O462">
        <v>2000</v>
      </c>
      <c r="P462" s="6"/>
    </row>
    <row r="463" spans="1:16" x14ac:dyDescent="0.3">
      <c r="A463" t="s">
        <v>33</v>
      </c>
      <c r="B463">
        <v>15</v>
      </c>
      <c r="C463" t="s">
        <v>62</v>
      </c>
      <c r="D463" t="s">
        <v>239</v>
      </c>
      <c r="E463" t="s">
        <v>46</v>
      </c>
      <c r="G463">
        <v>0</v>
      </c>
      <c r="H463" s="6"/>
      <c r="I463" t="s">
        <v>33</v>
      </c>
      <c r="J463">
        <v>38</v>
      </c>
      <c r="K463" t="s">
        <v>51</v>
      </c>
      <c r="L463" t="s">
        <v>504</v>
      </c>
      <c r="M463" t="s">
        <v>37</v>
      </c>
      <c r="N463" t="s">
        <v>38</v>
      </c>
      <c r="O463">
        <v>3000</v>
      </c>
      <c r="P463" s="6"/>
    </row>
    <row r="464" spans="1:16" x14ac:dyDescent="0.3">
      <c r="A464" t="s">
        <v>33</v>
      </c>
      <c r="B464">
        <v>15</v>
      </c>
      <c r="C464" t="s">
        <v>64</v>
      </c>
      <c r="D464" t="s">
        <v>240</v>
      </c>
      <c r="E464" t="s">
        <v>36</v>
      </c>
      <c r="G464">
        <v>7827</v>
      </c>
      <c r="H464" s="6"/>
      <c r="I464" t="s">
        <v>33</v>
      </c>
      <c r="J464">
        <v>38</v>
      </c>
      <c r="K464" t="s">
        <v>53</v>
      </c>
      <c r="L464" t="s">
        <v>505</v>
      </c>
      <c r="M464" t="s">
        <v>37</v>
      </c>
      <c r="N464" t="s">
        <v>38</v>
      </c>
      <c r="O464">
        <v>5450</v>
      </c>
      <c r="P464" s="6"/>
    </row>
    <row r="465" spans="1:16" x14ac:dyDescent="0.3">
      <c r="A465" t="s">
        <v>33</v>
      </c>
      <c r="B465">
        <v>15</v>
      </c>
      <c r="C465" t="s">
        <v>64</v>
      </c>
      <c r="D465" t="s">
        <v>240</v>
      </c>
      <c r="E465" t="s">
        <v>41</v>
      </c>
      <c r="G465">
        <v>183000</v>
      </c>
      <c r="H465" s="6"/>
      <c r="I465" t="s">
        <v>33</v>
      </c>
      <c r="J465">
        <v>38</v>
      </c>
      <c r="K465" t="s">
        <v>55</v>
      </c>
      <c r="L465" t="s">
        <v>506</v>
      </c>
      <c r="M465" t="s">
        <v>37</v>
      </c>
      <c r="N465" t="s">
        <v>38</v>
      </c>
      <c r="O465">
        <v>4000</v>
      </c>
      <c r="P465" s="6"/>
    </row>
    <row r="466" spans="1:16" x14ac:dyDescent="0.3">
      <c r="A466" t="s">
        <v>33</v>
      </c>
      <c r="B466">
        <v>15</v>
      </c>
      <c r="C466" t="s">
        <v>64</v>
      </c>
      <c r="D466" t="s">
        <v>240</v>
      </c>
      <c r="E466" t="s">
        <v>46</v>
      </c>
      <c r="G466">
        <v>254031</v>
      </c>
      <c r="H466" s="6"/>
      <c r="I466" t="s">
        <v>33</v>
      </c>
      <c r="J466">
        <v>38</v>
      </c>
      <c r="K466" t="s">
        <v>57</v>
      </c>
      <c r="L466" t="s">
        <v>507</v>
      </c>
      <c r="M466" t="s">
        <v>37</v>
      </c>
      <c r="N466" t="s">
        <v>38</v>
      </c>
      <c r="O466">
        <v>23026</v>
      </c>
      <c r="P466" s="6"/>
    </row>
    <row r="467" spans="1:16" x14ac:dyDescent="0.3">
      <c r="A467" t="s">
        <v>33</v>
      </c>
      <c r="B467">
        <v>15</v>
      </c>
      <c r="C467" t="s">
        <v>64</v>
      </c>
      <c r="D467" t="s">
        <v>240</v>
      </c>
      <c r="E467" t="s">
        <v>72</v>
      </c>
      <c r="G467">
        <v>60000</v>
      </c>
      <c r="H467" s="6"/>
      <c r="I467" t="s">
        <v>33</v>
      </c>
      <c r="J467">
        <v>38</v>
      </c>
      <c r="K467" t="s">
        <v>60</v>
      </c>
      <c r="L467" t="s">
        <v>508</v>
      </c>
      <c r="M467" t="s">
        <v>37</v>
      </c>
      <c r="N467" t="s">
        <v>38</v>
      </c>
      <c r="O467">
        <v>4000</v>
      </c>
      <c r="P467" s="6"/>
    </row>
    <row r="468" spans="1:16" x14ac:dyDescent="0.3">
      <c r="A468" t="s">
        <v>33</v>
      </c>
      <c r="B468">
        <v>15</v>
      </c>
      <c r="C468" t="s">
        <v>66</v>
      </c>
      <c r="D468" t="s">
        <v>241</v>
      </c>
      <c r="E468" t="s">
        <v>41</v>
      </c>
      <c r="G468">
        <v>34142</v>
      </c>
      <c r="H468" s="6"/>
      <c r="I468" t="s">
        <v>33</v>
      </c>
      <c r="J468">
        <v>38</v>
      </c>
      <c r="K468" t="s">
        <v>62</v>
      </c>
      <c r="L468" t="s">
        <v>509</v>
      </c>
      <c r="M468" t="s">
        <v>37</v>
      </c>
      <c r="N468" t="s">
        <v>38</v>
      </c>
      <c r="O468">
        <v>135404</v>
      </c>
      <c r="P468" s="6"/>
    </row>
    <row r="469" spans="1:16" x14ac:dyDescent="0.3">
      <c r="A469" t="s">
        <v>33</v>
      </c>
      <c r="B469">
        <v>15</v>
      </c>
      <c r="C469" t="s">
        <v>66</v>
      </c>
      <c r="D469" t="s">
        <v>241</v>
      </c>
      <c r="E469" t="s">
        <v>46</v>
      </c>
      <c r="G469">
        <v>21000</v>
      </c>
      <c r="H469" s="6"/>
      <c r="I469" t="s">
        <v>33</v>
      </c>
      <c r="J469">
        <v>38</v>
      </c>
      <c r="K469" t="s">
        <v>64</v>
      </c>
      <c r="L469" t="s">
        <v>510</v>
      </c>
      <c r="M469" t="s">
        <v>37</v>
      </c>
      <c r="N469" t="s">
        <v>38</v>
      </c>
      <c r="O469">
        <v>2500</v>
      </c>
      <c r="P469" s="6"/>
    </row>
    <row r="470" spans="1:16" x14ac:dyDescent="0.3">
      <c r="A470" t="s">
        <v>33</v>
      </c>
      <c r="B470">
        <v>15</v>
      </c>
      <c r="C470" t="s">
        <v>66</v>
      </c>
      <c r="D470" t="s">
        <v>241</v>
      </c>
      <c r="E470" t="s">
        <v>72</v>
      </c>
      <c r="G470">
        <v>30000</v>
      </c>
      <c r="H470" s="6"/>
      <c r="I470" t="s">
        <v>33</v>
      </c>
      <c r="J470">
        <v>38</v>
      </c>
      <c r="K470" t="s">
        <v>66</v>
      </c>
      <c r="L470" t="s">
        <v>511</v>
      </c>
      <c r="M470" t="s">
        <v>37</v>
      </c>
      <c r="N470" t="s">
        <v>38</v>
      </c>
      <c r="O470">
        <v>105400</v>
      </c>
      <c r="P470" s="6"/>
    </row>
    <row r="471" spans="1:16" x14ac:dyDescent="0.3">
      <c r="A471" t="s">
        <v>33</v>
      </c>
      <c r="B471">
        <v>15</v>
      </c>
      <c r="C471" t="s">
        <v>84</v>
      </c>
      <c r="D471" t="s">
        <v>242</v>
      </c>
      <c r="E471" t="s">
        <v>41</v>
      </c>
      <c r="G471">
        <v>25666</v>
      </c>
      <c r="H471" s="6"/>
      <c r="I471" t="s">
        <v>33</v>
      </c>
      <c r="J471">
        <v>39</v>
      </c>
      <c r="K471" t="s">
        <v>34</v>
      </c>
      <c r="L471" t="s">
        <v>512</v>
      </c>
      <c r="M471" t="s">
        <v>37</v>
      </c>
      <c r="N471" t="s">
        <v>38</v>
      </c>
      <c r="O471">
        <v>0</v>
      </c>
      <c r="P471" s="6"/>
    </row>
    <row r="472" spans="1:16" x14ac:dyDescent="0.3">
      <c r="A472" t="s">
        <v>33</v>
      </c>
      <c r="B472">
        <v>15</v>
      </c>
      <c r="C472" t="s">
        <v>84</v>
      </c>
      <c r="D472" t="s">
        <v>242</v>
      </c>
      <c r="E472" t="s">
        <v>46</v>
      </c>
      <c r="G472">
        <v>29291</v>
      </c>
      <c r="H472" s="6"/>
      <c r="I472" t="s">
        <v>33</v>
      </c>
      <c r="J472">
        <v>39</v>
      </c>
      <c r="K472" t="s">
        <v>42</v>
      </c>
      <c r="L472" t="s">
        <v>513</v>
      </c>
      <c r="M472" t="s">
        <v>37</v>
      </c>
      <c r="N472" t="s">
        <v>38</v>
      </c>
      <c r="O472">
        <v>40512</v>
      </c>
      <c r="P472" s="6"/>
    </row>
    <row r="473" spans="1:16" x14ac:dyDescent="0.3">
      <c r="A473" t="s">
        <v>33</v>
      </c>
      <c r="B473">
        <v>15</v>
      </c>
      <c r="C473" t="s">
        <v>86</v>
      </c>
      <c r="D473" t="s">
        <v>243</v>
      </c>
      <c r="E473" t="s">
        <v>36</v>
      </c>
      <c r="G473">
        <v>934</v>
      </c>
      <c r="H473" s="6"/>
      <c r="I473" t="s">
        <v>33</v>
      </c>
      <c r="J473">
        <v>39</v>
      </c>
      <c r="K473" t="s">
        <v>47</v>
      </c>
      <c r="L473" t="s">
        <v>514</v>
      </c>
      <c r="M473" t="s">
        <v>37</v>
      </c>
      <c r="N473" t="s">
        <v>38</v>
      </c>
      <c r="O473">
        <v>8700</v>
      </c>
      <c r="P473" s="6"/>
    </row>
    <row r="474" spans="1:16" x14ac:dyDescent="0.3">
      <c r="A474" t="s">
        <v>33</v>
      </c>
      <c r="B474">
        <v>15</v>
      </c>
      <c r="C474" t="s">
        <v>86</v>
      </c>
      <c r="D474" t="s">
        <v>243</v>
      </c>
      <c r="E474" t="s">
        <v>41</v>
      </c>
      <c r="G474">
        <v>86052</v>
      </c>
      <c r="H474" s="6"/>
      <c r="I474" t="s">
        <v>33</v>
      </c>
      <c r="J474">
        <v>39</v>
      </c>
      <c r="K474" t="s">
        <v>49</v>
      </c>
      <c r="L474" t="s">
        <v>515</v>
      </c>
      <c r="M474" t="s">
        <v>37</v>
      </c>
      <c r="N474" t="s">
        <v>38</v>
      </c>
      <c r="O474">
        <v>225355</v>
      </c>
      <c r="P474" s="6"/>
    </row>
    <row r="475" spans="1:16" x14ac:dyDescent="0.3">
      <c r="A475" t="s">
        <v>33</v>
      </c>
      <c r="B475">
        <v>15</v>
      </c>
      <c r="C475" t="s">
        <v>86</v>
      </c>
      <c r="D475" t="s">
        <v>243</v>
      </c>
      <c r="E475" t="s">
        <v>46</v>
      </c>
      <c r="G475">
        <v>29483</v>
      </c>
      <c r="H475" s="6"/>
      <c r="I475" t="s">
        <v>33</v>
      </c>
      <c r="J475">
        <v>39</v>
      </c>
      <c r="K475" t="s">
        <v>51</v>
      </c>
      <c r="L475" t="s">
        <v>516</v>
      </c>
      <c r="M475" t="s">
        <v>37</v>
      </c>
      <c r="N475" t="s">
        <v>38</v>
      </c>
      <c r="O475">
        <v>6000</v>
      </c>
      <c r="P475" s="6"/>
    </row>
    <row r="476" spans="1:16" x14ac:dyDescent="0.3">
      <c r="A476" t="s">
        <v>33</v>
      </c>
      <c r="B476">
        <v>16</v>
      </c>
      <c r="C476" t="s">
        <v>34</v>
      </c>
      <c r="D476" t="s">
        <v>244</v>
      </c>
      <c r="E476" t="s">
        <v>36</v>
      </c>
      <c r="G476">
        <v>500</v>
      </c>
      <c r="H476" s="6"/>
      <c r="I476" t="s">
        <v>33</v>
      </c>
      <c r="J476">
        <v>39</v>
      </c>
      <c r="K476" t="s">
        <v>53</v>
      </c>
      <c r="L476" t="s">
        <v>517</v>
      </c>
      <c r="M476" t="s">
        <v>37</v>
      </c>
      <c r="N476" t="s">
        <v>38</v>
      </c>
      <c r="O476">
        <v>10000</v>
      </c>
      <c r="P476" s="6"/>
    </row>
    <row r="477" spans="1:16" x14ac:dyDescent="0.3">
      <c r="A477" t="s">
        <v>33</v>
      </c>
      <c r="B477">
        <v>16</v>
      </c>
      <c r="C477" t="s">
        <v>34</v>
      </c>
      <c r="D477" t="s">
        <v>244</v>
      </c>
      <c r="E477" t="s">
        <v>41</v>
      </c>
      <c r="G477">
        <v>108400</v>
      </c>
      <c r="H477" s="6"/>
      <c r="I477" t="s">
        <v>33</v>
      </c>
      <c r="J477">
        <v>39</v>
      </c>
      <c r="K477" t="s">
        <v>55</v>
      </c>
      <c r="L477" t="s">
        <v>518</v>
      </c>
      <c r="M477" t="s">
        <v>37</v>
      </c>
      <c r="N477" t="s">
        <v>38</v>
      </c>
      <c r="O477">
        <v>17500</v>
      </c>
      <c r="P477" s="6"/>
    </row>
    <row r="478" spans="1:16" x14ac:dyDescent="0.3">
      <c r="A478" t="s">
        <v>33</v>
      </c>
      <c r="B478">
        <v>16</v>
      </c>
      <c r="C478" t="s">
        <v>34</v>
      </c>
      <c r="D478" t="s">
        <v>244</v>
      </c>
      <c r="E478" t="s">
        <v>46</v>
      </c>
      <c r="G478">
        <v>42000</v>
      </c>
      <c r="H478" s="6"/>
      <c r="I478" t="s">
        <v>33</v>
      </c>
      <c r="J478">
        <v>39</v>
      </c>
      <c r="K478" t="s">
        <v>57</v>
      </c>
      <c r="L478" t="s">
        <v>519</v>
      </c>
      <c r="M478" t="s">
        <v>37</v>
      </c>
      <c r="N478" t="s">
        <v>38</v>
      </c>
      <c r="O478">
        <v>13000</v>
      </c>
      <c r="P478" s="6"/>
    </row>
    <row r="479" spans="1:16" x14ac:dyDescent="0.3">
      <c r="A479" t="s">
        <v>33</v>
      </c>
      <c r="B479">
        <v>16</v>
      </c>
      <c r="C479" t="s">
        <v>34</v>
      </c>
      <c r="D479" t="s">
        <v>244</v>
      </c>
      <c r="E479" t="s">
        <v>72</v>
      </c>
      <c r="G479">
        <v>50000</v>
      </c>
      <c r="H479" s="6"/>
      <c r="I479" t="s">
        <v>33</v>
      </c>
      <c r="J479">
        <v>39</v>
      </c>
      <c r="K479" t="s">
        <v>60</v>
      </c>
      <c r="L479" t="s">
        <v>520</v>
      </c>
      <c r="M479" t="s">
        <v>37</v>
      </c>
      <c r="N479" t="s">
        <v>38</v>
      </c>
      <c r="O479">
        <v>13928</v>
      </c>
      <c r="P479" s="6"/>
    </row>
    <row r="480" spans="1:16" x14ac:dyDescent="0.3">
      <c r="A480" t="s">
        <v>33</v>
      </c>
      <c r="B480">
        <v>16</v>
      </c>
      <c r="C480" t="s">
        <v>42</v>
      </c>
      <c r="D480" t="s">
        <v>245</v>
      </c>
      <c r="E480" t="s">
        <v>41</v>
      </c>
      <c r="G480">
        <v>93400</v>
      </c>
      <c r="H480" s="6"/>
      <c r="I480" t="s">
        <v>33</v>
      </c>
      <c r="J480">
        <v>39</v>
      </c>
      <c r="K480" t="s">
        <v>62</v>
      </c>
      <c r="L480" t="s">
        <v>521</v>
      </c>
      <c r="M480" t="s">
        <v>37</v>
      </c>
      <c r="N480" t="s">
        <v>38</v>
      </c>
      <c r="O480">
        <v>8950</v>
      </c>
      <c r="P480" s="6"/>
    </row>
    <row r="481" spans="1:16" x14ac:dyDescent="0.3">
      <c r="A481" t="s">
        <v>33</v>
      </c>
      <c r="B481">
        <v>16</v>
      </c>
      <c r="C481" t="s">
        <v>42</v>
      </c>
      <c r="D481" t="s">
        <v>245</v>
      </c>
      <c r="E481" t="s">
        <v>115</v>
      </c>
      <c r="G481">
        <v>0</v>
      </c>
      <c r="H481" s="6"/>
      <c r="I481" t="s">
        <v>33</v>
      </c>
      <c r="J481">
        <v>40</v>
      </c>
      <c r="K481" t="s">
        <v>34</v>
      </c>
      <c r="L481" t="s">
        <v>522</v>
      </c>
      <c r="M481" t="s">
        <v>37</v>
      </c>
      <c r="N481" t="s">
        <v>38</v>
      </c>
      <c r="O481">
        <v>9660</v>
      </c>
      <c r="P481" s="6"/>
    </row>
    <row r="482" spans="1:16" x14ac:dyDescent="0.3">
      <c r="A482" t="s">
        <v>33</v>
      </c>
      <c r="B482">
        <v>16</v>
      </c>
      <c r="C482" t="s">
        <v>42</v>
      </c>
      <c r="D482" t="s">
        <v>245</v>
      </c>
      <c r="E482" t="s">
        <v>46</v>
      </c>
      <c r="G482">
        <v>38941</v>
      </c>
      <c r="H482" s="6"/>
      <c r="I482" t="s">
        <v>33</v>
      </c>
      <c r="J482">
        <v>40</v>
      </c>
      <c r="K482" t="s">
        <v>42</v>
      </c>
      <c r="L482" t="s">
        <v>523</v>
      </c>
      <c r="M482" t="s">
        <v>37</v>
      </c>
      <c r="N482" t="s">
        <v>38</v>
      </c>
      <c r="O482">
        <v>6500</v>
      </c>
      <c r="P482" s="6"/>
    </row>
    <row r="483" spans="1:16" x14ac:dyDescent="0.3">
      <c r="A483" t="s">
        <v>33</v>
      </c>
      <c r="B483">
        <v>16</v>
      </c>
      <c r="C483" t="s">
        <v>47</v>
      </c>
      <c r="D483" t="s">
        <v>247</v>
      </c>
      <c r="E483" t="s">
        <v>41</v>
      </c>
      <c r="G483">
        <v>35000</v>
      </c>
      <c r="H483" s="6"/>
      <c r="I483" t="s">
        <v>33</v>
      </c>
      <c r="J483">
        <v>40</v>
      </c>
      <c r="K483" t="s">
        <v>47</v>
      </c>
      <c r="L483" t="s">
        <v>524</v>
      </c>
      <c r="M483" t="s">
        <v>37</v>
      </c>
      <c r="N483" t="s">
        <v>38</v>
      </c>
      <c r="O483">
        <v>90000</v>
      </c>
      <c r="P483" s="6"/>
    </row>
    <row r="484" spans="1:16" x14ac:dyDescent="0.3">
      <c r="A484" t="s">
        <v>33</v>
      </c>
      <c r="B484">
        <v>16</v>
      </c>
      <c r="C484" t="s">
        <v>47</v>
      </c>
      <c r="D484" t="s">
        <v>247</v>
      </c>
      <c r="E484" t="s">
        <v>46</v>
      </c>
      <c r="G484">
        <v>1932</v>
      </c>
      <c r="H484" s="6"/>
      <c r="I484" t="s">
        <v>33</v>
      </c>
      <c r="J484">
        <v>40</v>
      </c>
      <c r="K484" t="s">
        <v>49</v>
      </c>
      <c r="L484" t="s">
        <v>525</v>
      </c>
      <c r="M484" t="s">
        <v>37</v>
      </c>
      <c r="N484" t="s">
        <v>38</v>
      </c>
      <c r="O484">
        <v>9050</v>
      </c>
      <c r="P484" s="6"/>
    </row>
    <row r="485" spans="1:16" x14ac:dyDescent="0.3">
      <c r="A485" t="s">
        <v>33</v>
      </c>
      <c r="B485">
        <v>16</v>
      </c>
      <c r="C485" t="s">
        <v>49</v>
      </c>
      <c r="D485" t="s">
        <v>248</v>
      </c>
      <c r="E485" t="s">
        <v>36</v>
      </c>
      <c r="G485">
        <v>21000</v>
      </c>
      <c r="H485" s="6"/>
      <c r="I485" t="s">
        <v>33</v>
      </c>
      <c r="J485">
        <v>40</v>
      </c>
      <c r="K485" t="s">
        <v>51</v>
      </c>
      <c r="L485" t="s">
        <v>526</v>
      </c>
      <c r="M485" t="s">
        <v>37</v>
      </c>
      <c r="N485" t="s">
        <v>38</v>
      </c>
      <c r="O485">
        <v>30100</v>
      </c>
      <c r="P485" s="6"/>
    </row>
    <row r="486" spans="1:16" x14ac:dyDescent="0.3">
      <c r="A486" t="s">
        <v>33</v>
      </c>
      <c r="B486">
        <v>16</v>
      </c>
      <c r="C486" t="s">
        <v>49</v>
      </c>
      <c r="D486" t="s">
        <v>248</v>
      </c>
      <c r="E486" t="s">
        <v>41</v>
      </c>
      <c r="G486">
        <v>68128</v>
      </c>
      <c r="H486" s="6"/>
      <c r="I486" t="s">
        <v>33</v>
      </c>
      <c r="J486">
        <v>40</v>
      </c>
      <c r="K486" t="s">
        <v>53</v>
      </c>
      <c r="L486" t="s">
        <v>527</v>
      </c>
      <c r="M486" t="s">
        <v>37</v>
      </c>
      <c r="N486" t="s">
        <v>38</v>
      </c>
      <c r="O486">
        <v>8200</v>
      </c>
      <c r="P486" s="6"/>
    </row>
    <row r="487" spans="1:16" x14ac:dyDescent="0.3">
      <c r="A487" t="s">
        <v>33</v>
      </c>
      <c r="B487">
        <v>16</v>
      </c>
      <c r="C487" t="s">
        <v>49</v>
      </c>
      <c r="D487" t="s">
        <v>248</v>
      </c>
      <c r="E487" t="s">
        <v>46</v>
      </c>
      <c r="G487">
        <v>41000</v>
      </c>
      <c r="H487" s="6"/>
      <c r="I487" t="s">
        <v>33</v>
      </c>
      <c r="J487">
        <v>40</v>
      </c>
      <c r="K487" t="s">
        <v>55</v>
      </c>
      <c r="L487" t="s">
        <v>528</v>
      </c>
      <c r="M487" t="s">
        <v>37</v>
      </c>
      <c r="N487" t="s">
        <v>38</v>
      </c>
      <c r="O487">
        <v>10900</v>
      </c>
      <c r="P487" s="6"/>
    </row>
    <row r="488" spans="1:16" x14ac:dyDescent="0.3">
      <c r="A488" t="s">
        <v>33</v>
      </c>
      <c r="B488">
        <v>16</v>
      </c>
      <c r="C488" t="s">
        <v>49</v>
      </c>
      <c r="D488" t="s">
        <v>248</v>
      </c>
      <c r="E488" t="s">
        <v>72</v>
      </c>
      <c r="G488">
        <v>29000</v>
      </c>
      <c r="H488" s="6"/>
      <c r="I488" t="s">
        <v>33</v>
      </c>
      <c r="J488">
        <v>40</v>
      </c>
      <c r="K488" t="s">
        <v>57</v>
      </c>
      <c r="L488" t="s">
        <v>529</v>
      </c>
      <c r="M488" t="s">
        <v>37</v>
      </c>
      <c r="N488" t="s">
        <v>38</v>
      </c>
      <c r="O488">
        <v>4493</v>
      </c>
      <c r="P488" s="6"/>
    </row>
    <row r="489" spans="1:16" x14ac:dyDescent="0.3">
      <c r="A489" t="s">
        <v>33</v>
      </c>
      <c r="B489">
        <v>16</v>
      </c>
      <c r="C489" t="s">
        <v>51</v>
      </c>
      <c r="D489" t="s">
        <v>249</v>
      </c>
      <c r="E489" t="s">
        <v>41</v>
      </c>
      <c r="G489">
        <v>74840</v>
      </c>
      <c r="H489" s="6"/>
      <c r="I489" t="s">
        <v>33</v>
      </c>
      <c r="J489">
        <v>40</v>
      </c>
      <c r="K489" t="s">
        <v>60</v>
      </c>
      <c r="L489" t="s">
        <v>530</v>
      </c>
      <c r="M489" t="s">
        <v>37</v>
      </c>
      <c r="N489" t="s">
        <v>38</v>
      </c>
      <c r="O489">
        <v>16980</v>
      </c>
      <c r="P489" s="6"/>
    </row>
    <row r="490" spans="1:16" x14ac:dyDescent="0.3">
      <c r="A490" t="s">
        <v>33</v>
      </c>
      <c r="B490">
        <v>16</v>
      </c>
      <c r="C490" t="s">
        <v>51</v>
      </c>
      <c r="D490" t="s">
        <v>249</v>
      </c>
      <c r="E490" t="s">
        <v>46</v>
      </c>
      <c r="G490">
        <v>18000</v>
      </c>
      <c r="H490" s="6"/>
      <c r="I490" t="s">
        <v>33</v>
      </c>
      <c r="J490">
        <v>40</v>
      </c>
      <c r="K490" t="s">
        <v>62</v>
      </c>
      <c r="L490" t="s">
        <v>531</v>
      </c>
      <c r="M490" t="s">
        <v>37</v>
      </c>
      <c r="N490" t="s">
        <v>38</v>
      </c>
      <c r="O490">
        <v>9750</v>
      </c>
      <c r="P490" s="6"/>
    </row>
    <row r="491" spans="1:16" x14ac:dyDescent="0.3">
      <c r="A491" t="s">
        <v>33</v>
      </c>
      <c r="B491">
        <v>16</v>
      </c>
      <c r="C491" t="s">
        <v>51</v>
      </c>
      <c r="D491" t="s">
        <v>249</v>
      </c>
      <c r="E491" t="s">
        <v>59</v>
      </c>
      <c r="G491">
        <v>3000</v>
      </c>
      <c r="H491" s="6"/>
      <c r="I491" t="s">
        <v>33</v>
      </c>
      <c r="J491">
        <v>40</v>
      </c>
      <c r="K491" t="s">
        <v>64</v>
      </c>
      <c r="L491" t="s">
        <v>532</v>
      </c>
      <c r="M491" t="s">
        <v>37</v>
      </c>
      <c r="N491" t="s">
        <v>38</v>
      </c>
      <c r="O491">
        <v>27750</v>
      </c>
      <c r="P491" s="6"/>
    </row>
    <row r="492" spans="1:16" x14ac:dyDescent="0.3">
      <c r="A492" t="s">
        <v>33</v>
      </c>
      <c r="B492">
        <v>16</v>
      </c>
      <c r="C492" t="s">
        <v>53</v>
      </c>
      <c r="D492" t="s">
        <v>250</v>
      </c>
      <c r="E492" t="s">
        <v>41</v>
      </c>
      <c r="G492">
        <v>27129</v>
      </c>
      <c r="H492" s="6"/>
      <c r="I492" t="s">
        <v>33</v>
      </c>
      <c r="J492">
        <v>41</v>
      </c>
      <c r="K492" t="s">
        <v>34</v>
      </c>
      <c r="L492" t="s">
        <v>533</v>
      </c>
      <c r="M492" t="s">
        <v>37</v>
      </c>
      <c r="N492" t="s">
        <v>38</v>
      </c>
      <c r="O492">
        <v>71520</v>
      </c>
      <c r="P492" s="6"/>
    </row>
    <row r="493" spans="1:16" x14ac:dyDescent="0.3">
      <c r="A493" t="s">
        <v>33</v>
      </c>
      <c r="B493">
        <v>16</v>
      </c>
      <c r="C493" t="s">
        <v>53</v>
      </c>
      <c r="D493" t="s">
        <v>250</v>
      </c>
      <c r="E493" t="s">
        <v>46</v>
      </c>
      <c r="G493">
        <v>20000</v>
      </c>
      <c r="H493" s="6"/>
      <c r="I493" t="s">
        <v>33</v>
      </c>
      <c r="J493">
        <v>41</v>
      </c>
      <c r="K493" t="s">
        <v>42</v>
      </c>
      <c r="L493" t="s">
        <v>534</v>
      </c>
      <c r="M493" t="s">
        <v>37</v>
      </c>
      <c r="N493" t="s">
        <v>38</v>
      </c>
      <c r="O493">
        <v>13980</v>
      </c>
      <c r="P493" s="6"/>
    </row>
    <row r="494" spans="1:16" x14ac:dyDescent="0.3">
      <c r="A494" t="s">
        <v>33</v>
      </c>
      <c r="B494">
        <v>16</v>
      </c>
      <c r="C494" t="s">
        <v>53</v>
      </c>
      <c r="D494" t="s">
        <v>250</v>
      </c>
      <c r="E494" t="s">
        <v>72</v>
      </c>
      <c r="G494">
        <v>60000</v>
      </c>
      <c r="H494" s="6"/>
      <c r="I494" t="s">
        <v>33</v>
      </c>
      <c r="J494">
        <v>41</v>
      </c>
      <c r="K494" t="s">
        <v>49</v>
      </c>
      <c r="L494" t="s">
        <v>535</v>
      </c>
      <c r="M494" t="s">
        <v>37</v>
      </c>
      <c r="N494" t="s">
        <v>38</v>
      </c>
      <c r="O494">
        <v>0</v>
      </c>
      <c r="P494" s="6"/>
    </row>
    <row r="495" spans="1:16" x14ac:dyDescent="0.3">
      <c r="A495" t="s">
        <v>33</v>
      </c>
      <c r="B495">
        <v>16</v>
      </c>
      <c r="C495" t="s">
        <v>55</v>
      </c>
      <c r="D495" t="s">
        <v>251</v>
      </c>
      <c r="E495" t="s">
        <v>41</v>
      </c>
      <c r="G495">
        <v>37650</v>
      </c>
      <c r="H495" s="6"/>
      <c r="I495" t="s">
        <v>33</v>
      </c>
      <c r="J495">
        <v>41</v>
      </c>
      <c r="K495" t="s">
        <v>53</v>
      </c>
      <c r="L495" t="s">
        <v>536</v>
      </c>
      <c r="M495" t="s">
        <v>37</v>
      </c>
      <c r="N495" t="s">
        <v>38</v>
      </c>
      <c r="O495">
        <v>45300</v>
      </c>
      <c r="P495" s="6"/>
    </row>
    <row r="496" spans="1:16" x14ac:dyDescent="0.3">
      <c r="A496" t="s">
        <v>33</v>
      </c>
      <c r="B496">
        <v>16</v>
      </c>
      <c r="C496" t="s">
        <v>55</v>
      </c>
      <c r="D496" t="s">
        <v>251</v>
      </c>
      <c r="E496" t="s">
        <v>46</v>
      </c>
      <c r="G496">
        <v>90000</v>
      </c>
      <c r="H496" s="6"/>
      <c r="I496" t="s">
        <v>33</v>
      </c>
      <c r="J496">
        <v>41</v>
      </c>
      <c r="K496" t="s">
        <v>55</v>
      </c>
      <c r="L496" t="s">
        <v>537</v>
      </c>
      <c r="M496" t="s">
        <v>37</v>
      </c>
      <c r="N496" t="s">
        <v>38</v>
      </c>
      <c r="O496">
        <v>78059</v>
      </c>
      <c r="P496" s="6"/>
    </row>
    <row r="497" spans="1:16" x14ac:dyDescent="0.3">
      <c r="A497" t="s">
        <v>33</v>
      </c>
      <c r="B497">
        <v>16</v>
      </c>
      <c r="C497" t="s">
        <v>55</v>
      </c>
      <c r="D497" t="s">
        <v>251</v>
      </c>
      <c r="E497" t="s">
        <v>59</v>
      </c>
      <c r="G497">
        <v>11300</v>
      </c>
      <c r="H497" s="6"/>
      <c r="I497" t="s">
        <v>33</v>
      </c>
      <c r="J497">
        <v>41</v>
      </c>
      <c r="K497" t="s">
        <v>60</v>
      </c>
      <c r="L497" t="s">
        <v>538</v>
      </c>
      <c r="M497" t="s">
        <v>37</v>
      </c>
      <c r="N497" t="s">
        <v>38</v>
      </c>
      <c r="O497">
        <v>82200</v>
      </c>
      <c r="P497" s="6"/>
    </row>
    <row r="498" spans="1:16" x14ac:dyDescent="0.3">
      <c r="A498" t="s">
        <v>33</v>
      </c>
      <c r="B498">
        <v>16</v>
      </c>
      <c r="C498" t="s">
        <v>57</v>
      </c>
      <c r="D498" t="s">
        <v>252</v>
      </c>
      <c r="E498" t="s">
        <v>36</v>
      </c>
      <c r="G498">
        <v>0</v>
      </c>
      <c r="H498" s="6"/>
      <c r="I498" t="s">
        <v>33</v>
      </c>
      <c r="J498">
        <v>41</v>
      </c>
      <c r="K498" t="s">
        <v>62</v>
      </c>
      <c r="L498" t="s">
        <v>539</v>
      </c>
      <c r="M498" t="s">
        <v>37</v>
      </c>
      <c r="N498" t="s">
        <v>38</v>
      </c>
      <c r="O498">
        <v>456500</v>
      </c>
      <c r="P498" s="6"/>
    </row>
    <row r="499" spans="1:16" x14ac:dyDescent="0.3">
      <c r="A499" t="s">
        <v>33</v>
      </c>
      <c r="B499">
        <v>16</v>
      </c>
      <c r="C499" t="s">
        <v>57</v>
      </c>
      <c r="D499" t="s">
        <v>252</v>
      </c>
      <c r="E499" t="s">
        <v>41</v>
      </c>
      <c r="G499">
        <v>109900</v>
      </c>
      <c r="H499" s="6"/>
      <c r="I499" t="s">
        <v>33</v>
      </c>
      <c r="J499">
        <v>42</v>
      </c>
      <c r="K499" t="s">
        <v>34</v>
      </c>
      <c r="L499" t="s">
        <v>540</v>
      </c>
      <c r="M499" t="s">
        <v>98</v>
      </c>
      <c r="N499" t="s">
        <v>38</v>
      </c>
      <c r="O499">
        <v>75512</v>
      </c>
      <c r="P499" s="6"/>
    </row>
    <row r="500" spans="1:16" x14ac:dyDescent="0.3">
      <c r="A500" t="s">
        <v>33</v>
      </c>
      <c r="B500">
        <v>16</v>
      </c>
      <c r="C500" t="s">
        <v>57</v>
      </c>
      <c r="D500" t="s">
        <v>252</v>
      </c>
      <c r="E500" t="s">
        <v>46</v>
      </c>
      <c r="G500">
        <v>108000</v>
      </c>
      <c r="H500" s="6"/>
      <c r="I500" t="s">
        <v>33</v>
      </c>
      <c r="J500">
        <v>42</v>
      </c>
      <c r="K500" t="s">
        <v>34</v>
      </c>
      <c r="L500" t="s">
        <v>540</v>
      </c>
      <c r="M500" t="s">
        <v>37</v>
      </c>
      <c r="N500" t="s">
        <v>38</v>
      </c>
      <c r="O500">
        <v>36800</v>
      </c>
      <c r="P500" s="6"/>
    </row>
    <row r="501" spans="1:16" x14ac:dyDescent="0.3">
      <c r="A501" t="s">
        <v>33</v>
      </c>
      <c r="B501">
        <v>16</v>
      </c>
      <c r="C501" t="s">
        <v>57</v>
      </c>
      <c r="D501" t="s">
        <v>252</v>
      </c>
      <c r="E501" t="s">
        <v>72</v>
      </c>
      <c r="G501">
        <v>20000</v>
      </c>
      <c r="H501" s="6"/>
      <c r="I501" t="s">
        <v>33</v>
      </c>
      <c r="J501">
        <v>42</v>
      </c>
      <c r="K501" t="s">
        <v>42</v>
      </c>
      <c r="L501" t="s">
        <v>541</v>
      </c>
      <c r="M501" t="s">
        <v>37</v>
      </c>
      <c r="N501" t="s">
        <v>38</v>
      </c>
      <c r="O501">
        <v>2720</v>
      </c>
      <c r="P501" s="6"/>
    </row>
    <row r="502" spans="1:16" x14ac:dyDescent="0.3">
      <c r="A502" t="s">
        <v>33</v>
      </c>
      <c r="B502">
        <v>16</v>
      </c>
      <c r="C502" t="s">
        <v>57</v>
      </c>
      <c r="D502" t="s">
        <v>252</v>
      </c>
      <c r="E502" t="s">
        <v>59</v>
      </c>
      <c r="G502">
        <v>12300</v>
      </c>
      <c r="H502" s="6"/>
      <c r="I502" t="s">
        <v>33</v>
      </c>
      <c r="J502">
        <v>42</v>
      </c>
      <c r="K502" t="s">
        <v>47</v>
      </c>
      <c r="L502" t="s">
        <v>542</v>
      </c>
      <c r="M502" t="s">
        <v>37</v>
      </c>
      <c r="N502" t="s">
        <v>38</v>
      </c>
      <c r="O502">
        <v>6323</v>
      </c>
      <c r="P502" s="6"/>
    </row>
    <row r="503" spans="1:16" x14ac:dyDescent="0.3">
      <c r="A503" t="s">
        <v>33</v>
      </c>
      <c r="B503">
        <v>16</v>
      </c>
      <c r="C503" t="s">
        <v>60</v>
      </c>
      <c r="D503" t="s">
        <v>253</v>
      </c>
      <c r="E503" t="s">
        <v>41</v>
      </c>
      <c r="G503">
        <v>205090</v>
      </c>
      <c r="H503" s="6"/>
      <c r="I503" t="s">
        <v>33</v>
      </c>
      <c r="J503">
        <v>42</v>
      </c>
      <c r="K503" t="s">
        <v>47</v>
      </c>
      <c r="L503" t="s">
        <v>542</v>
      </c>
      <c r="M503" t="s">
        <v>259</v>
      </c>
      <c r="N503" t="s">
        <v>38</v>
      </c>
      <c r="O503">
        <v>125590</v>
      </c>
      <c r="P503" s="6"/>
    </row>
    <row r="504" spans="1:16" x14ac:dyDescent="0.3">
      <c r="A504" t="s">
        <v>33</v>
      </c>
      <c r="B504">
        <v>16</v>
      </c>
      <c r="C504" t="s">
        <v>60</v>
      </c>
      <c r="D504" t="s">
        <v>253</v>
      </c>
      <c r="E504" t="s">
        <v>46</v>
      </c>
      <c r="G504">
        <v>447000</v>
      </c>
      <c r="H504" s="6"/>
      <c r="I504" t="s">
        <v>33</v>
      </c>
      <c r="J504">
        <v>42</v>
      </c>
      <c r="K504" t="s">
        <v>49</v>
      </c>
      <c r="L504" t="s">
        <v>543</v>
      </c>
      <c r="M504" t="s">
        <v>37</v>
      </c>
      <c r="N504" t="s">
        <v>38</v>
      </c>
      <c r="O504">
        <v>12705</v>
      </c>
      <c r="P504" s="6"/>
    </row>
    <row r="505" spans="1:16" x14ac:dyDescent="0.3">
      <c r="A505" t="s">
        <v>33</v>
      </c>
      <c r="B505">
        <v>16</v>
      </c>
      <c r="C505" t="s">
        <v>60</v>
      </c>
      <c r="D505" t="s">
        <v>253</v>
      </c>
      <c r="E505" t="s">
        <v>72</v>
      </c>
      <c r="G505">
        <v>80000</v>
      </c>
      <c r="H505" s="6"/>
      <c r="I505" t="s">
        <v>33</v>
      </c>
      <c r="J505">
        <v>42</v>
      </c>
      <c r="K505" t="s">
        <v>51</v>
      </c>
      <c r="L505" t="s">
        <v>544</v>
      </c>
      <c r="M505" t="s">
        <v>37</v>
      </c>
      <c r="N505" t="s">
        <v>38</v>
      </c>
      <c r="O505">
        <v>0</v>
      </c>
      <c r="P505" s="6"/>
    </row>
    <row r="506" spans="1:16" x14ac:dyDescent="0.3">
      <c r="A506" t="s">
        <v>33</v>
      </c>
      <c r="B506">
        <v>17</v>
      </c>
      <c r="C506" t="s">
        <v>34</v>
      </c>
      <c r="D506" t="s">
        <v>254</v>
      </c>
      <c r="E506" t="s">
        <v>41</v>
      </c>
      <c r="G506">
        <v>20245</v>
      </c>
      <c r="H506" s="6"/>
      <c r="I506" t="s">
        <v>33</v>
      </c>
      <c r="J506">
        <v>42</v>
      </c>
      <c r="K506" t="s">
        <v>51</v>
      </c>
      <c r="L506" t="s">
        <v>544</v>
      </c>
      <c r="M506" t="s">
        <v>259</v>
      </c>
      <c r="N506" t="s">
        <v>38</v>
      </c>
      <c r="O506">
        <v>79914</v>
      </c>
      <c r="P506" s="6"/>
    </row>
    <row r="507" spans="1:16" x14ac:dyDescent="0.3">
      <c r="A507" t="s">
        <v>33</v>
      </c>
      <c r="B507">
        <v>17</v>
      </c>
      <c r="C507" t="s">
        <v>34</v>
      </c>
      <c r="D507" t="s">
        <v>254</v>
      </c>
      <c r="E507" t="s">
        <v>46</v>
      </c>
      <c r="G507">
        <v>42000</v>
      </c>
      <c r="H507" s="6"/>
      <c r="I507" t="s">
        <v>33</v>
      </c>
      <c r="J507">
        <v>42</v>
      </c>
      <c r="K507" t="s">
        <v>53</v>
      </c>
      <c r="L507" t="s">
        <v>545</v>
      </c>
      <c r="M507" t="s">
        <v>37</v>
      </c>
      <c r="N507" t="s">
        <v>38</v>
      </c>
      <c r="O507">
        <v>21475</v>
      </c>
      <c r="P507" s="6"/>
    </row>
    <row r="508" spans="1:16" x14ac:dyDescent="0.3">
      <c r="A508" t="s">
        <v>33</v>
      </c>
      <c r="B508">
        <v>17</v>
      </c>
      <c r="C508" t="s">
        <v>42</v>
      </c>
      <c r="D508" t="s">
        <v>255</v>
      </c>
      <c r="E508" t="s">
        <v>36</v>
      </c>
      <c r="G508">
        <v>9221</v>
      </c>
      <c r="H508" s="6"/>
      <c r="I508" t="s">
        <v>33</v>
      </c>
      <c r="J508">
        <v>42</v>
      </c>
      <c r="K508" t="s">
        <v>55</v>
      </c>
      <c r="L508" t="s">
        <v>546</v>
      </c>
      <c r="M508" t="s">
        <v>37</v>
      </c>
      <c r="N508" t="s">
        <v>38</v>
      </c>
      <c r="O508">
        <v>56000</v>
      </c>
      <c r="P508" s="6"/>
    </row>
    <row r="509" spans="1:16" x14ac:dyDescent="0.3">
      <c r="A509" t="s">
        <v>33</v>
      </c>
      <c r="B509">
        <v>17</v>
      </c>
      <c r="C509" t="s">
        <v>42</v>
      </c>
      <c r="D509" t="s">
        <v>255</v>
      </c>
      <c r="E509" t="s">
        <v>41</v>
      </c>
      <c r="G509">
        <v>26030</v>
      </c>
      <c r="H509" s="6"/>
      <c r="I509" t="s">
        <v>33</v>
      </c>
      <c r="J509">
        <v>42</v>
      </c>
      <c r="K509" t="s">
        <v>57</v>
      </c>
      <c r="L509" t="s">
        <v>547</v>
      </c>
      <c r="M509" t="s">
        <v>37</v>
      </c>
      <c r="N509" t="s">
        <v>38</v>
      </c>
      <c r="O509">
        <v>478814</v>
      </c>
      <c r="P509" s="6"/>
    </row>
    <row r="510" spans="1:16" x14ac:dyDescent="0.3">
      <c r="A510" t="s">
        <v>33</v>
      </c>
      <c r="B510">
        <v>17</v>
      </c>
      <c r="C510" t="s">
        <v>42</v>
      </c>
      <c r="D510" t="s">
        <v>255</v>
      </c>
      <c r="E510" t="s">
        <v>46</v>
      </c>
      <c r="G510">
        <v>75000</v>
      </c>
      <c r="H510" s="6"/>
      <c r="I510" t="s">
        <v>33</v>
      </c>
      <c r="J510">
        <v>42</v>
      </c>
      <c r="K510" t="s">
        <v>60</v>
      </c>
      <c r="L510" t="s">
        <v>548</v>
      </c>
      <c r="M510" t="s">
        <v>37</v>
      </c>
      <c r="N510" t="s">
        <v>38</v>
      </c>
      <c r="O510">
        <v>0</v>
      </c>
      <c r="P510" s="6"/>
    </row>
    <row r="511" spans="1:16" x14ac:dyDescent="0.3">
      <c r="A511" t="s">
        <v>33</v>
      </c>
      <c r="B511">
        <v>17</v>
      </c>
      <c r="C511" t="s">
        <v>47</v>
      </c>
      <c r="D511" t="s">
        <v>256</v>
      </c>
      <c r="E511" t="s">
        <v>41</v>
      </c>
      <c r="G511">
        <v>41900</v>
      </c>
      <c r="H511" s="6"/>
      <c r="I511" t="s">
        <v>33</v>
      </c>
      <c r="J511">
        <v>42</v>
      </c>
      <c r="K511" t="s">
        <v>62</v>
      </c>
      <c r="L511" t="s">
        <v>549</v>
      </c>
      <c r="M511" t="s">
        <v>37</v>
      </c>
      <c r="N511" t="s">
        <v>38</v>
      </c>
      <c r="O511">
        <v>21380</v>
      </c>
      <c r="P511" s="6"/>
    </row>
    <row r="512" spans="1:16" x14ac:dyDescent="0.3">
      <c r="A512" t="s">
        <v>33</v>
      </c>
      <c r="B512">
        <v>17</v>
      </c>
      <c r="C512" t="s">
        <v>47</v>
      </c>
      <c r="D512" t="s">
        <v>256</v>
      </c>
      <c r="E512" t="s">
        <v>46</v>
      </c>
      <c r="G512">
        <v>65000</v>
      </c>
      <c r="H512" s="6"/>
      <c r="I512" t="s">
        <v>33</v>
      </c>
      <c r="J512">
        <v>43</v>
      </c>
      <c r="K512" t="s">
        <v>34</v>
      </c>
      <c r="L512" t="s">
        <v>550</v>
      </c>
      <c r="M512" t="s">
        <v>37</v>
      </c>
      <c r="N512" t="s">
        <v>38</v>
      </c>
      <c r="O512">
        <v>11000</v>
      </c>
      <c r="P512" s="6"/>
    </row>
    <row r="513" spans="1:16" x14ac:dyDescent="0.3">
      <c r="A513" t="s">
        <v>33</v>
      </c>
      <c r="B513">
        <v>17</v>
      </c>
      <c r="C513" t="s">
        <v>49</v>
      </c>
      <c r="D513" t="s">
        <v>257</v>
      </c>
      <c r="E513" t="s">
        <v>41</v>
      </c>
      <c r="G513">
        <v>57320</v>
      </c>
      <c r="H513" s="6"/>
      <c r="I513" t="s">
        <v>33</v>
      </c>
      <c r="J513">
        <v>43</v>
      </c>
      <c r="K513" t="s">
        <v>42</v>
      </c>
      <c r="L513" t="s">
        <v>551</v>
      </c>
      <c r="M513" t="s">
        <v>37</v>
      </c>
      <c r="N513" t="s">
        <v>38</v>
      </c>
      <c r="O513">
        <v>5000</v>
      </c>
      <c r="P513" s="6"/>
    </row>
    <row r="514" spans="1:16" x14ac:dyDescent="0.3">
      <c r="A514" t="s">
        <v>33</v>
      </c>
      <c r="B514">
        <v>17</v>
      </c>
      <c r="C514" t="s">
        <v>49</v>
      </c>
      <c r="D514" t="s">
        <v>257</v>
      </c>
      <c r="E514" t="s">
        <v>46</v>
      </c>
      <c r="G514">
        <v>34000</v>
      </c>
      <c r="H514" s="6"/>
      <c r="I514" t="s">
        <v>33</v>
      </c>
      <c r="J514">
        <v>43</v>
      </c>
      <c r="K514" t="s">
        <v>47</v>
      </c>
      <c r="L514" t="s">
        <v>552</v>
      </c>
      <c r="M514" t="s">
        <v>37</v>
      </c>
      <c r="N514" t="s">
        <v>38</v>
      </c>
      <c r="O514">
        <v>15000</v>
      </c>
      <c r="P514" s="6"/>
    </row>
    <row r="515" spans="1:16" x14ac:dyDescent="0.3">
      <c r="A515" t="s">
        <v>33</v>
      </c>
      <c r="B515">
        <v>17</v>
      </c>
      <c r="C515" t="s">
        <v>49</v>
      </c>
      <c r="D515" t="s">
        <v>257</v>
      </c>
      <c r="E515" t="s">
        <v>72</v>
      </c>
      <c r="G515">
        <v>20000</v>
      </c>
      <c r="H515" s="6"/>
      <c r="I515" t="s">
        <v>33</v>
      </c>
      <c r="J515">
        <v>43</v>
      </c>
      <c r="K515" t="s">
        <v>49</v>
      </c>
      <c r="L515" t="s">
        <v>553</v>
      </c>
      <c r="M515" t="s">
        <v>37</v>
      </c>
      <c r="N515" t="s">
        <v>38</v>
      </c>
      <c r="O515">
        <v>33000</v>
      </c>
      <c r="P515" s="6"/>
    </row>
    <row r="516" spans="1:16" x14ac:dyDescent="0.3">
      <c r="A516" t="s">
        <v>33</v>
      </c>
      <c r="B516">
        <v>17</v>
      </c>
      <c r="C516" t="s">
        <v>51</v>
      </c>
      <c r="D516" t="s">
        <v>258</v>
      </c>
      <c r="E516" t="s">
        <v>36</v>
      </c>
      <c r="G516">
        <v>0</v>
      </c>
      <c r="H516" s="6"/>
      <c r="I516" t="s">
        <v>33</v>
      </c>
      <c r="J516">
        <v>43</v>
      </c>
      <c r="K516" t="s">
        <v>51</v>
      </c>
      <c r="L516" t="s">
        <v>554</v>
      </c>
      <c r="M516" t="s">
        <v>37</v>
      </c>
      <c r="N516" t="s">
        <v>38</v>
      </c>
      <c r="O516">
        <v>21850</v>
      </c>
      <c r="P516" s="6"/>
    </row>
    <row r="517" spans="1:16" x14ac:dyDescent="0.3">
      <c r="A517" t="s">
        <v>33</v>
      </c>
      <c r="B517">
        <v>17</v>
      </c>
      <c r="C517" t="s">
        <v>51</v>
      </c>
      <c r="D517" t="s">
        <v>258</v>
      </c>
      <c r="E517" t="s">
        <v>41</v>
      </c>
      <c r="G517">
        <v>149916</v>
      </c>
      <c r="H517" s="6"/>
      <c r="I517" t="s">
        <v>33</v>
      </c>
      <c r="J517">
        <v>43</v>
      </c>
      <c r="K517" t="s">
        <v>53</v>
      </c>
      <c r="L517" t="s">
        <v>555</v>
      </c>
      <c r="M517" t="s">
        <v>37</v>
      </c>
      <c r="N517" t="s">
        <v>38</v>
      </c>
      <c r="O517">
        <v>12000</v>
      </c>
      <c r="P517" s="6"/>
    </row>
    <row r="518" spans="1:16" x14ac:dyDescent="0.3">
      <c r="A518" t="s">
        <v>33</v>
      </c>
      <c r="B518">
        <v>17</v>
      </c>
      <c r="C518" t="s">
        <v>51</v>
      </c>
      <c r="D518" t="s">
        <v>258</v>
      </c>
      <c r="E518" t="s">
        <v>46</v>
      </c>
      <c r="G518">
        <v>68200</v>
      </c>
      <c r="H518" s="6"/>
      <c r="I518" t="s">
        <v>33</v>
      </c>
      <c r="J518">
        <v>43</v>
      </c>
      <c r="K518" t="s">
        <v>55</v>
      </c>
      <c r="L518" t="s">
        <v>556</v>
      </c>
      <c r="M518" t="s">
        <v>37</v>
      </c>
      <c r="N518" t="s">
        <v>38</v>
      </c>
      <c r="O518">
        <v>5000</v>
      </c>
      <c r="P518" s="6"/>
    </row>
    <row r="519" spans="1:16" x14ac:dyDescent="0.3">
      <c r="A519" t="s">
        <v>33</v>
      </c>
      <c r="B519">
        <v>17</v>
      </c>
      <c r="C519" t="s">
        <v>51</v>
      </c>
      <c r="D519" t="s">
        <v>258</v>
      </c>
      <c r="E519" t="s">
        <v>72</v>
      </c>
      <c r="G519">
        <v>40000</v>
      </c>
      <c r="H519" s="6"/>
      <c r="I519" t="s">
        <v>33</v>
      </c>
      <c r="J519">
        <v>43</v>
      </c>
      <c r="K519" t="s">
        <v>57</v>
      </c>
      <c r="L519" t="s">
        <v>557</v>
      </c>
      <c r="M519" t="s">
        <v>37</v>
      </c>
      <c r="N519" t="s">
        <v>38</v>
      </c>
      <c r="O519">
        <v>4500</v>
      </c>
      <c r="P519" s="6"/>
    </row>
    <row r="520" spans="1:16" x14ac:dyDescent="0.3">
      <c r="A520" t="s">
        <v>33</v>
      </c>
      <c r="B520">
        <v>17</v>
      </c>
      <c r="C520" t="s">
        <v>51</v>
      </c>
      <c r="D520" t="s">
        <v>258</v>
      </c>
      <c r="E520" t="s">
        <v>59</v>
      </c>
      <c r="G520">
        <v>3000</v>
      </c>
      <c r="H520" s="6"/>
      <c r="I520" t="s">
        <v>33</v>
      </c>
      <c r="J520">
        <v>43</v>
      </c>
      <c r="K520" t="s">
        <v>60</v>
      </c>
      <c r="L520" t="s">
        <v>558</v>
      </c>
      <c r="M520" t="s">
        <v>37</v>
      </c>
      <c r="N520" t="s">
        <v>38</v>
      </c>
      <c r="O520">
        <v>64000</v>
      </c>
      <c r="P520" s="6"/>
    </row>
    <row r="521" spans="1:16" x14ac:dyDescent="0.3">
      <c r="A521" t="s">
        <v>33</v>
      </c>
      <c r="B521">
        <v>17</v>
      </c>
      <c r="C521" t="s">
        <v>53</v>
      </c>
      <c r="D521" t="s">
        <v>260</v>
      </c>
      <c r="E521" t="s">
        <v>36</v>
      </c>
      <c r="G521">
        <v>45000</v>
      </c>
      <c r="H521" s="6"/>
      <c r="I521" t="s">
        <v>33</v>
      </c>
      <c r="J521">
        <v>43</v>
      </c>
      <c r="K521" t="s">
        <v>62</v>
      </c>
      <c r="L521" t="s">
        <v>559</v>
      </c>
      <c r="M521" t="s">
        <v>37</v>
      </c>
      <c r="N521" t="s">
        <v>38</v>
      </c>
      <c r="O521">
        <v>1000</v>
      </c>
      <c r="P521" s="6"/>
    </row>
    <row r="522" spans="1:16" x14ac:dyDescent="0.3">
      <c r="A522" t="s">
        <v>33</v>
      </c>
      <c r="B522">
        <v>17</v>
      </c>
      <c r="C522" t="s">
        <v>53</v>
      </c>
      <c r="D522" t="s">
        <v>260</v>
      </c>
      <c r="E522" t="s">
        <v>41</v>
      </c>
      <c r="G522">
        <v>57710</v>
      </c>
      <c r="H522" s="6"/>
      <c r="I522" t="s">
        <v>33</v>
      </c>
      <c r="J522">
        <v>43</v>
      </c>
      <c r="K522" t="s">
        <v>64</v>
      </c>
      <c r="L522" t="s">
        <v>560</v>
      </c>
      <c r="M522" t="s">
        <v>37</v>
      </c>
      <c r="N522" t="s">
        <v>38</v>
      </c>
      <c r="O522">
        <v>2500</v>
      </c>
      <c r="P522" s="6"/>
    </row>
    <row r="523" spans="1:16" x14ac:dyDescent="0.3">
      <c r="A523" t="s">
        <v>33</v>
      </c>
      <c r="B523">
        <v>17</v>
      </c>
      <c r="C523" t="s">
        <v>53</v>
      </c>
      <c r="D523" t="s">
        <v>260</v>
      </c>
      <c r="E523" t="s">
        <v>46</v>
      </c>
      <c r="G523">
        <v>66400</v>
      </c>
      <c r="H523" s="6"/>
      <c r="I523" t="s">
        <v>33</v>
      </c>
      <c r="J523">
        <v>43</v>
      </c>
      <c r="K523" t="s">
        <v>66</v>
      </c>
      <c r="L523" t="s">
        <v>561</v>
      </c>
      <c r="M523" t="s">
        <v>37</v>
      </c>
      <c r="N523" t="s">
        <v>38</v>
      </c>
      <c r="O523">
        <v>7500</v>
      </c>
      <c r="P523" s="6"/>
    </row>
    <row r="524" spans="1:16" x14ac:dyDescent="0.3">
      <c r="A524" t="s">
        <v>33</v>
      </c>
      <c r="B524">
        <v>17</v>
      </c>
      <c r="C524" t="s">
        <v>53</v>
      </c>
      <c r="D524" t="s">
        <v>260</v>
      </c>
      <c r="E524" t="s">
        <v>72</v>
      </c>
      <c r="G524">
        <v>30000</v>
      </c>
      <c r="H524" s="6"/>
      <c r="I524" t="s">
        <v>33</v>
      </c>
      <c r="J524">
        <v>43</v>
      </c>
      <c r="K524" t="s">
        <v>84</v>
      </c>
      <c r="L524" t="s">
        <v>562</v>
      </c>
      <c r="M524" t="s">
        <v>37</v>
      </c>
      <c r="N524" t="s">
        <v>38</v>
      </c>
      <c r="O524">
        <v>16250</v>
      </c>
      <c r="P524" s="6"/>
    </row>
    <row r="525" spans="1:16" x14ac:dyDescent="0.3">
      <c r="A525" t="s">
        <v>33</v>
      </c>
      <c r="B525">
        <v>17</v>
      </c>
      <c r="C525" t="s">
        <v>55</v>
      </c>
      <c r="D525" t="s">
        <v>261</v>
      </c>
      <c r="E525" t="s">
        <v>41</v>
      </c>
      <c r="G525">
        <v>48100</v>
      </c>
      <c r="H525" s="6"/>
      <c r="I525" t="s">
        <v>33</v>
      </c>
      <c r="J525">
        <v>43</v>
      </c>
      <c r="K525" t="s">
        <v>86</v>
      </c>
      <c r="L525" t="s">
        <v>563</v>
      </c>
      <c r="M525" t="s">
        <v>37</v>
      </c>
      <c r="N525" t="s">
        <v>38</v>
      </c>
      <c r="O525">
        <v>62000</v>
      </c>
      <c r="P525" s="6"/>
    </row>
    <row r="526" spans="1:16" x14ac:dyDescent="0.3">
      <c r="A526" t="s">
        <v>33</v>
      </c>
      <c r="B526">
        <v>17</v>
      </c>
      <c r="C526" t="s">
        <v>57</v>
      </c>
      <c r="D526" t="s">
        <v>262</v>
      </c>
      <c r="E526" t="s">
        <v>36</v>
      </c>
      <c r="G526">
        <v>0</v>
      </c>
      <c r="H526" s="6"/>
      <c r="I526" t="s">
        <v>33</v>
      </c>
      <c r="J526">
        <v>43</v>
      </c>
      <c r="K526" t="s">
        <v>88</v>
      </c>
      <c r="L526" t="s">
        <v>564</v>
      </c>
      <c r="M526" t="s">
        <v>37</v>
      </c>
      <c r="N526" t="s">
        <v>38</v>
      </c>
      <c r="O526">
        <v>30600</v>
      </c>
      <c r="P526" s="6"/>
    </row>
    <row r="527" spans="1:16" x14ac:dyDescent="0.3">
      <c r="A527" t="s">
        <v>33</v>
      </c>
      <c r="B527">
        <v>17</v>
      </c>
      <c r="C527" t="s">
        <v>57</v>
      </c>
      <c r="D527" t="s">
        <v>262</v>
      </c>
      <c r="E527" t="s">
        <v>41</v>
      </c>
      <c r="G527">
        <v>32774</v>
      </c>
      <c r="H527" s="6"/>
      <c r="I527" t="s">
        <v>33</v>
      </c>
      <c r="J527">
        <v>43</v>
      </c>
      <c r="K527" t="s">
        <v>90</v>
      </c>
      <c r="L527" t="s">
        <v>565</v>
      </c>
      <c r="M527" t="s">
        <v>37</v>
      </c>
      <c r="N527" t="s">
        <v>38</v>
      </c>
      <c r="O527">
        <v>33350</v>
      </c>
      <c r="P527" s="6"/>
    </row>
    <row r="528" spans="1:16" x14ac:dyDescent="0.3">
      <c r="A528" t="s">
        <v>33</v>
      </c>
      <c r="B528">
        <v>17</v>
      </c>
      <c r="C528" t="s">
        <v>57</v>
      </c>
      <c r="D528" t="s">
        <v>262</v>
      </c>
      <c r="E528" t="s">
        <v>46</v>
      </c>
      <c r="G528">
        <v>18000</v>
      </c>
      <c r="H528" s="6"/>
      <c r="I528" t="s">
        <v>33</v>
      </c>
      <c r="J528">
        <v>43</v>
      </c>
      <c r="K528" t="s">
        <v>92</v>
      </c>
      <c r="L528" t="s">
        <v>566</v>
      </c>
      <c r="M528" t="s">
        <v>37</v>
      </c>
      <c r="N528" t="s">
        <v>38</v>
      </c>
      <c r="O528">
        <v>116350</v>
      </c>
      <c r="P528" s="6"/>
    </row>
    <row r="529" spans="1:16" x14ac:dyDescent="0.3">
      <c r="A529" t="s">
        <v>33</v>
      </c>
      <c r="B529">
        <v>17</v>
      </c>
      <c r="C529" t="s">
        <v>60</v>
      </c>
      <c r="D529" t="s">
        <v>263</v>
      </c>
      <c r="E529" t="s">
        <v>36</v>
      </c>
      <c r="G529">
        <v>1000</v>
      </c>
      <c r="H529" s="6"/>
      <c r="I529" t="s">
        <v>33</v>
      </c>
      <c r="J529">
        <v>44</v>
      </c>
      <c r="K529" t="s">
        <v>34</v>
      </c>
      <c r="L529" t="s">
        <v>567</v>
      </c>
      <c r="M529" t="s">
        <v>37</v>
      </c>
      <c r="N529" t="s">
        <v>38</v>
      </c>
      <c r="O529">
        <v>60940</v>
      </c>
      <c r="P529" s="6"/>
    </row>
    <row r="530" spans="1:16" x14ac:dyDescent="0.3">
      <c r="A530" t="s">
        <v>33</v>
      </c>
      <c r="B530">
        <v>17</v>
      </c>
      <c r="C530" t="s">
        <v>60</v>
      </c>
      <c r="D530" t="s">
        <v>263</v>
      </c>
      <c r="E530" t="s">
        <v>41</v>
      </c>
      <c r="G530">
        <v>41800</v>
      </c>
      <c r="H530" s="6"/>
      <c r="I530" t="s">
        <v>33</v>
      </c>
      <c r="J530">
        <v>44</v>
      </c>
      <c r="K530" t="s">
        <v>42</v>
      </c>
      <c r="L530" t="s">
        <v>568</v>
      </c>
      <c r="M530" t="s">
        <v>37</v>
      </c>
      <c r="N530" t="s">
        <v>38</v>
      </c>
      <c r="O530">
        <v>36500</v>
      </c>
      <c r="P530" s="6"/>
    </row>
    <row r="531" spans="1:16" x14ac:dyDescent="0.3">
      <c r="A531" t="s">
        <v>33</v>
      </c>
      <c r="B531">
        <v>17</v>
      </c>
      <c r="C531" t="s">
        <v>60</v>
      </c>
      <c r="D531" t="s">
        <v>263</v>
      </c>
      <c r="E531" t="s">
        <v>46</v>
      </c>
      <c r="G531">
        <v>33000</v>
      </c>
      <c r="H531" s="6"/>
      <c r="I531" t="s">
        <v>33</v>
      </c>
      <c r="J531">
        <v>44</v>
      </c>
      <c r="K531" t="s">
        <v>47</v>
      </c>
      <c r="L531" t="s">
        <v>569</v>
      </c>
      <c r="M531" t="s">
        <v>37</v>
      </c>
      <c r="N531" t="s">
        <v>38</v>
      </c>
      <c r="O531">
        <v>35300</v>
      </c>
      <c r="P531" s="6"/>
    </row>
    <row r="532" spans="1:16" x14ac:dyDescent="0.3">
      <c r="A532" t="s">
        <v>33</v>
      </c>
      <c r="B532">
        <v>17</v>
      </c>
      <c r="C532" t="s">
        <v>60</v>
      </c>
      <c r="D532" t="s">
        <v>263</v>
      </c>
      <c r="E532" t="s">
        <v>72</v>
      </c>
      <c r="G532">
        <v>0</v>
      </c>
      <c r="H532" s="6"/>
      <c r="I532" t="s">
        <v>33</v>
      </c>
      <c r="J532">
        <v>44</v>
      </c>
      <c r="K532" t="s">
        <v>49</v>
      </c>
      <c r="L532" t="s">
        <v>570</v>
      </c>
      <c r="M532" t="s">
        <v>37</v>
      </c>
      <c r="N532" t="s">
        <v>38</v>
      </c>
      <c r="O532">
        <v>15500</v>
      </c>
      <c r="P532" s="6"/>
    </row>
    <row r="533" spans="1:16" x14ac:dyDescent="0.3">
      <c r="A533" t="s">
        <v>33</v>
      </c>
      <c r="B533">
        <v>17</v>
      </c>
      <c r="C533" t="s">
        <v>62</v>
      </c>
      <c r="D533" t="s">
        <v>264</v>
      </c>
      <c r="E533" t="s">
        <v>36</v>
      </c>
      <c r="G533">
        <v>2500</v>
      </c>
      <c r="H533" s="6"/>
      <c r="I533" t="s">
        <v>33</v>
      </c>
      <c r="J533">
        <v>44</v>
      </c>
      <c r="K533" t="s">
        <v>51</v>
      </c>
      <c r="L533" t="s">
        <v>571</v>
      </c>
      <c r="M533" t="s">
        <v>37</v>
      </c>
      <c r="N533" t="s">
        <v>38</v>
      </c>
      <c r="O533">
        <v>10000</v>
      </c>
      <c r="P533" s="6"/>
    </row>
    <row r="534" spans="1:16" x14ac:dyDescent="0.3">
      <c r="A534" t="s">
        <v>33</v>
      </c>
      <c r="B534">
        <v>17</v>
      </c>
      <c r="C534" t="s">
        <v>62</v>
      </c>
      <c r="D534" t="s">
        <v>264</v>
      </c>
      <c r="E534" t="s">
        <v>41</v>
      </c>
      <c r="G534">
        <v>35673</v>
      </c>
      <c r="H534" s="6"/>
      <c r="I534" t="s">
        <v>33</v>
      </c>
      <c r="J534">
        <v>44</v>
      </c>
      <c r="K534" t="s">
        <v>53</v>
      </c>
      <c r="L534" t="s">
        <v>572</v>
      </c>
      <c r="M534" t="s">
        <v>37</v>
      </c>
      <c r="N534" t="s">
        <v>38</v>
      </c>
      <c r="O534">
        <v>24628</v>
      </c>
      <c r="P534" s="6"/>
    </row>
    <row r="535" spans="1:16" x14ac:dyDescent="0.3">
      <c r="A535" t="s">
        <v>33</v>
      </c>
      <c r="B535">
        <v>17</v>
      </c>
      <c r="C535" t="s">
        <v>62</v>
      </c>
      <c r="D535" t="s">
        <v>264</v>
      </c>
      <c r="E535" t="s">
        <v>46</v>
      </c>
      <c r="G535">
        <v>51142</v>
      </c>
      <c r="H535" s="6"/>
      <c r="I535" t="s">
        <v>33</v>
      </c>
      <c r="J535">
        <v>44</v>
      </c>
      <c r="K535" t="s">
        <v>55</v>
      </c>
      <c r="L535" t="s">
        <v>573</v>
      </c>
      <c r="M535" t="s">
        <v>37</v>
      </c>
      <c r="N535" t="s">
        <v>38</v>
      </c>
      <c r="O535">
        <v>8000</v>
      </c>
      <c r="P535" s="6"/>
    </row>
    <row r="536" spans="1:16" x14ac:dyDescent="0.3">
      <c r="A536" t="s">
        <v>33</v>
      </c>
      <c r="B536">
        <v>17</v>
      </c>
      <c r="C536" t="s">
        <v>64</v>
      </c>
      <c r="D536" t="s">
        <v>265</v>
      </c>
      <c r="E536" t="s">
        <v>36</v>
      </c>
      <c r="G536">
        <v>5000</v>
      </c>
      <c r="H536" s="6"/>
      <c r="I536" t="s">
        <v>33</v>
      </c>
      <c r="J536">
        <v>44</v>
      </c>
      <c r="K536" t="s">
        <v>57</v>
      </c>
      <c r="L536" t="s">
        <v>574</v>
      </c>
      <c r="M536" t="s">
        <v>37</v>
      </c>
      <c r="N536" t="s">
        <v>38</v>
      </c>
      <c r="O536">
        <v>13000</v>
      </c>
      <c r="P536" s="6"/>
    </row>
    <row r="537" spans="1:16" x14ac:dyDescent="0.3">
      <c r="A537" t="s">
        <v>33</v>
      </c>
      <c r="B537">
        <v>17</v>
      </c>
      <c r="C537" t="s">
        <v>64</v>
      </c>
      <c r="D537" t="s">
        <v>265</v>
      </c>
      <c r="E537" t="s">
        <v>41</v>
      </c>
      <c r="G537">
        <v>75000</v>
      </c>
      <c r="H537" s="6"/>
      <c r="I537" t="s">
        <v>33</v>
      </c>
      <c r="J537">
        <v>44</v>
      </c>
      <c r="K537" t="s">
        <v>60</v>
      </c>
      <c r="L537" t="s">
        <v>575</v>
      </c>
      <c r="M537" t="s">
        <v>37</v>
      </c>
      <c r="N537" t="s">
        <v>38</v>
      </c>
      <c r="O537">
        <v>8000</v>
      </c>
      <c r="P537" s="6"/>
    </row>
    <row r="538" spans="1:16" x14ac:dyDescent="0.3">
      <c r="A538" t="s">
        <v>33</v>
      </c>
      <c r="B538">
        <v>17</v>
      </c>
      <c r="C538" t="s">
        <v>64</v>
      </c>
      <c r="D538" t="s">
        <v>265</v>
      </c>
      <c r="E538" t="s">
        <v>46</v>
      </c>
      <c r="G538">
        <v>90000</v>
      </c>
      <c r="H538" s="6"/>
      <c r="I538" t="s">
        <v>33</v>
      </c>
      <c r="J538">
        <v>44</v>
      </c>
      <c r="K538" t="s">
        <v>62</v>
      </c>
      <c r="L538" t="s">
        <v>576</v>
      </c>
      <c r="M538" t="s">
        <v>37</v>
      </c>
      <c r="N538" t="s">
        <v>38</v>
      </c>
      <c r="O538">
        <v>3950</v>
      </c>
      <c r="P538" s="6"/>
    </row>
    <row r="539" spans="1:16" x14ac:dyDescent="0.3">
      <c r="A539" t="s">
        <v>33</v>
      </c>
      <c r="B539">
        <v>17</v>
      </c>
      <c r="C539" t="s">
        <v>64</v>
      </c>
      <c r="D539" t="s">
        <v>265</v>
      </c>
      <c r="E539" t="s">
        <v>72</v>
      </c>
      <c r="G539">
        <v>80000</v>
      </c>
      <c r="H539" s="6"/>
      <c r="I539" t="s">
        <v>33</v>
      </c>
      <c r="J539">
        <v>44</v>
      </c>
      <c r="K539" t="s">
        <v>64</v>
      </c>
      <c r="L539" t="s">
        <v>577</v>
      </c>
      <c r="M539" t="s">
        <v>37</v>
      </c>
      <c r="N539" t="s">
        <v>38</v>
      </c>
      <c r="O539">
        <v>19000</v>
      </c>
      <c r="P539" s="6"/>
    </row>
    <row r="540" spans="1:16" x14ac:dyDescent="0.3">
      <c r="A540" t="s">
        <v>33</v>
      </c>
      <c r="B540">
        <v>17</v>
      </c>
      <c r="C540" t="s">
        <v>66</v>
      </c>
      <c r="D540" t="s">
        <v>266</v>
      </c>
      <c r="E540" t="s">
        <v>36</v>
      </c>
      <c r="G540">
        <v>1500</v>
      </c>
      <c r="H540" s="6"/>
      <c r="I540" t="s">
        <v>33</v>
      </c>
      <c r="J540">
        <v>45</v>
      </c>
      <c r="K540" t="s">
        <v>34</v>
      </c>
      <c r="L540" t="s">
        <v>578</v>
      </c>
      <c r="M540" t="s">
        <v>579</v>
      </c>
      <c r="N540" t="s">
        <v>38</v>
      </c>
      <c r="O540">
        <v>3507008</v>
      </c>
      <c r="P540" s="6"/>
    </row>
    <row r="541" spans="1:16" x14ac:dyDescent="0.3">
      <c r="A541" t="s">
        <v>33</v>
      </c>
      <c r="B541">
        <v>17</v>
      </c>
      <c r="C541" t="s">
        <v>66</v>
      </c>
      <c r="D541" t="s">
        <v>266</v>
      </c>
      <c r="E541" t="s">
        <v>41</v>
      </c>
      <c r="G541">
        <v>22350</v>
      </c>
      <c r="H541" s="6"/>
      <c r="I541" t="s">
        <v>33</v>
      </c>
      <c r="J541">
        <v>45</v>
      </c>
      <c r="K541" t="s">
        <v>34</v>
      </c>
      <c r="L541" t="s">
        <v>578</v>
      </c>
      <c r="M541" t="s">
        <v>580</v>
      </c>
      <c r="N541" t="s">
        <v>38</v>
      </c>
      <c r="O541">
        <v>2969705</v>
      </c>
      <c r="P541" s="6"/>
    </row>
    <row r="542" spans="1:16" x14ac:dyDescent="0.3">
      <c r="A542" t="s">
        <v>33</v>
      </c>
      <c r="B542">
        <v>17</v>
      </c>
      <c r="C542" t="s">
        <v>66</v>
      </c>
      <c r="D542" t="s">
        <v>266</v>
      </c>
      <c r="E542" t="s">
        <v>46</v>
      </c>
      <c r="G542">
        <v>11440</v>
      </c>
      <c r="H542" s="6"/>
      <c r="I542" t="s">
        <v>33</v>
      </c>
      <c r="J542">
        <v>45</v>
      </c>
      <c r="K542" t="s">
        <v>42</v>
      </c>
      <c r="L542" t="s">
        <v>581</v>
      </c>
      <c r="M542" t="s">
        <v>37</v>
      </c>
      <c r="N542" t="s">
        <v>38</v>
      </c>
      <c r="O542">
        <v>65000</v>
      </c>
      <c r="P542" s="6"/>
    </row>
    <row r="543" spans="1:16" x14ac:dyDescent="0.3">
      <c r="A543" t="s">
        <v>33</v>
      </c>
      <c r="B543">
        <v>17</v>
      </c>
      <c r="C543" t="s">
        <v>66</v>
      </c>
      <c r="D543" t="s">
        <v>266</v>
      </c>
      <c r="E543" t="s">
        <v>72</v>
      </c>
      <c r="G543">
        <v>5000</v>
      </c>
      <c r="H543" s="6"/>
      <c r="I543" t="s">
        <v>33</v>
      </c>
      <c r="J543">
        <v>45</v>
      </c>
      <c r="K543" t="s">
        <v>47</v>
      </c>
      <c r="L543" t="s">
        <v>582</v>
      </c>
      <c r="M543" t="s">
        <v>37</v>
      </c>
      <c r="N543" t="s">
        <v>38</v>
      </c>
      <c r="O543">
        <v>275096</v>
      </c>
      <c r="P543" s="6"/>
    </row>
    <row r="544" spans="1:16" x14ac:dyDescent="0.3">
      <c r="A544" t="s">
        <v>33</v>
      </c>
      <c r="B544">
        <v>17</v>
      </c>
      <c r="C544" t="s">
        <v>84</v>
      </c>
      <c r="D544" t="s">
        <v>267</v>
      </c>
      <c r="E544" t="s">
        <v>36</v>
      </c>
      <c r="G544">
        <v>0</v>
      </c>
      <c r="H544" s="6"/>
      <c r="I544" t="s">
        <v>33</v>
      </c>
      <c r="J544">
        <v>45</v>
      </c>
      <c r="K544" t="s">
        <v>49</v>
      </c>
      <c r="L544" t="s">
        <v>583</v>
      </c>
      <c r="M544" t="s">
        <v>37</v>
      </c>
      <c r="N544" t="s">
        <v>38</v>
      </c>
      <c r="O544">
        <v>39015</v>
      </c>
      <c r="P544" s="6"/>
    </row>
    <row r="545" spans="1:16" x14ac:dyDescent="0.3">
      <c r="A545" t="s">
        <v>33</v>
      </c>
      <c r="B545">
        <v>17</v>
      </c>
      <c r="C545" t="s">
        <v>84</v>
      </c>
      <c r="D545" t="s">
        <v>267</v>
      </c>
      <c r="E545" t="s">
        <v>41</v>
      </c>
      <c r="G545">
        <v>17550</v>
      </c>
      <c r="H545" s="6"/>
      <c r="I545" t="s">
        <v>33</v>
      </c>
      <c r="J545">
        <v>45</v>
      </c>
      <c r="K545" t="s">
        <v>51</v>
      </c>
      <c r="L545" t="s">
        <v>584</v>
      </c>
      <c r="M545" t="s">
        <v>37</v>
      </c>
      <c r="N545" t="s">
        <v>38</v>
      </c>
      <c r="O545">
        <v>146100</v>
      </c>
      <c r="P545" s="6"/>
    </row>
    <row r="546" spans="1:16" x14ac:dyDescent="0.3">
      <c r="A546" t="s">
        <v>33</v>
      </c>
      <c r="B546">
        <v>17</v>
      </c>
      <c r="C546" t="s">
        <v>84</v>
      </c>
      <c r="D546" t="s">
        <v>267</v>
      </c>
      <c r="E546" t="s">
        <v>46</v>
      </c>
      <c r="G546">
        <v>11000</v>
      </c>
      <c r="H546" s="6"/>
      <c r="I546" t="s">
        <v>33</v>
      </c>
      <c r="J546">
        <v>45</v>
      </c>
      <c r="K546" t="s">
        <v>53</v>
      </c>
      <c r="L546" t="s">
        <v>585</v>
      </c>
      <c r="M546" t="s">
        <v>37</v>
      </c>
      <c r="N546" t="s">
        <v>38</v>
      </c>
      <c r="O546">
        <v>413908</v>
      </c>
      <c r="P546" s="6"/>
    </row>
    <row r="547" spans="1:16" x14ac:dyDescent="0.3">
      <c r="A547" t="s">
        <v>33</v>
      </c>
      <c r="B547">
        <v>17</v>
      </c>
      <c r="C547" t="s">
        <v>84</v>
      </c>
      <c r="D547" t="s">
        <v>267</v>
      </c>
      <c r="E547" t="s">
        <v>72</v>
      </c>
      <c r="G547">
        <v>8000</v>
      </c>
      <c r="H547" s="6"/>
      <c r="I547" t="s">
        <v>33</v>
      </c>
      <c r="J547">
        <v>45</v>
      </c>
      <c r="K547" t="s">
        <v>55</v>
      </c>
      <c r="L547" t="s">
        <v>586</v>
      </c>
      <c r="M547" t="s">
        <v>37</v>
      </c>
      <c r="N547" t="s">
        <v>38</v>
      </c>
      <c r="O547">
        <v>5183749</v>
      </c>
      <c r="P547" s="6"/>
    </row>
    <row r="548" spans="1:16" x14ac:dyDescent="0.3">
      <c r="A548" t="s">
        <v>33</v>
      </c>
      <c r="B548">
        <v>17</v>
      </c>
      <c r="C548" t="s">
        <v>86</v>
      </c>
      <c r="D548" t="s">
        <v>268</v>
      </c>
      <c r="E548" t="s">
        <v>41</v>
      </c>
      <c r="G548">
        <v>115750</v>
      </c>
      <c r="H548" s="6"/>
      <c r="I548" t="s">
        <v>33</v>
      </c>
      <c r="J548">
        <v>45</v>
      </c>
      <c r="K548" t="s">
        <v>57</v>
      </c>
      <c r="L548" t="s">
        <v>587</v>
      </c>
      <c r="M548" t="s">
        <v>37</v>
      </c>
      <c r="N548" t="s">
        <v>38</v>
      </c>
      <c r="O548">
        <v>352998</v>
      </c>
      <c r="P548" s="6"/>
    </row>
    <row r="549" spans="1:16" x14ac:dyDescent="0.3">
      <c r="A549" t="s">
        <v>33</v>
      </c>
      <c r="B549">
        <v>17</v>
      </c>
      <c r="C549" t="s">
        <v>88</v>
      </c>
      <c r="D549" t="s">
        <v>269</v>
      </c>
      <c r="E549" t="s">
        <v>41</v>
      </c>
      <c r="G549">
        <v>103850</v>
      </c>
      <c r="H549" s="6"/>
      <c r="I549" t="s">
        <v>33</v>
      </c>
      <c r="J549">
        <v>45</v>
      </c>
      <c r="K549" t="s">
        <v>60</v>
      </c>
      <c r="L549" t="s">
        <v>588</v>
      </c>
      <c r="M549" t="s">
        <v>37</v>
      </c>
      <c r="N549" t="s">
        <v>38</v>
      </c>
      <c r="O549">
        <v>282800</v>
      </c>
      <c r="P549" s="6"/>
    </row>
    <row r="550" spans="1:16" x14ac:dyDescent="0.3">
      <c r="A550" t="s">
        <v>33</v>
      </c>
      <c r="B550">
        <v>17</v>
      </c>
      <c r="C550" t="s">
        <v>88</v>
      </c>
      <c r="D550" t="s">
        <v>269</v>
      </c>
      <c r="E550" t="s">
        <v>78</v>
      </c>
      <c r="G550">
        <v>3500</v>
      </c>
      <c r="H550" s="6"/>
      <c r="I550" t="s">
        <v>33</v>
      </c>
      <c r="J550">
        <v>45</v>
      </c>
      <c r="K550" t="s">
        <v>62</v>
      </c>
      <c r="L550" t="s">
        <v>589</v>
      </c>
      <c r="M550" t="s">
        <v>37</v>
      </c>
      <c r="N550" t="s">
        <v>38</v>
      </c>
      <c r="O550">
        <v>45587</v>
      </c>
      <c r="P550" s="6"/>
    </row>
    <row r="551" spans="1:16" x14ac:dyDescent="0.3">
      <c r="A551" t="s">
        <v>33</v>
      </c>
      <c r="B551">
        <v>18</v>
      </c>
      <c r="C551" t="s">
        <v>34</v>
      </c>
      <c r="D551" t="s">
        <v>270</v>
      </c>
      <c r="E551" t="s">
        <v>36</v>
      </c>
      <c r="G551">
        <v>35578</v>
      </c>
      <c r="H551" s="6"/>
      <c r="I551" t="s">
        <v>33</v>
      </c>
      <c r="J551">
        <v>45</v>
      </c>
      <c r="K551" t="s">
        <v>64</v>
      </c>
      <c r="L551" t="s">
        <v>590</v>
      </c>
      <c r="M551" t="s">
        <v>37</v>
      </c>
      <c r="N551" t="s">
        <v>38</v>
      </c>
      <c r="O551">
        <v>32500</v>
      </c>
      <c r="P551" s="6"/>
    </row>
    <row r="552" spans="1:16" x14ac:dyDescent="0.3">
      <c r="A552" t="s">
        <v>33</v>
      </c>
      <c r="B552">
        <v>18</v>
      </c>
      <c r="C552" t="s">
        <v>34</v>
      </c>
      <c r="D552" t="s">
        <v>270</v>
      </c>
      <c r="E552" t="s">
        <v>41</v>
      </c>
      <c r="G552">
        <v>1303700</v>
      </c>
      <c r="H552" s="6"/>
      <c r="I552" t="s">
        <v>33</v>
      </c>
      <c r="J552">
        <v>46</v>
      </c>
      <c r="K552" t="s">
        <v>34</v>
      </c>
      <c r="L552" t="s">
        <v>591</v>
      </c>
      <c r="M552" t="s">
        <v>37</v>
      </c>
      <c r="N552" t="s">
        <v>38</v>
      </c>
      <c r="O552">
        <v>10000</v>
      </c>
      <c r="P552" s="6"/>
    </row>
    <row r="553" spans="1:16" x14ac:dyDescent="0.3">
      <c r="A553" t="s">
        <v>33</v>
      </c>
      <c r="B553">
        <v>18</v>
      </c>
      <c r="C553" t="s">
        <v>34</v>
      </c>
      <c r="D553" t="s">
        <v>270</v>
      </c>
      <c r="E553" t="s">
        <v>46</v>
      </c>
      <c r="G553">
        <v>426000</v>
      </c>
      <c r="H553" s="6"/>
      <c r="I553" t="s">
        <v>33</v>
      </c>
      <c r="J553">
        <v>46</v>
      </c>
      <c r="K553" t="s">
        <v>42</v>
      </c>
      <c r="L553" t="s">
        <v>592</v>
      </c>
      <c r="M553" t="s">
        <v>98</v>
      </c>
      <c r="N553" t="s">
        <v>38</v>
      </c>
      <c r="O553">
        <v>269000</v>
      </c>
      <c r="P553" s="6"/>
    </row>
    <row r="554" spans="1:16" x14ac:dyDescent="0.3">
      <c r="A554" t="s">
        <v>33</v>
      </c>
      <c r="B554">
        <v>18</v>
      </c>
      <c r="C554" t="s">
        <v>34</v>
      </c>
      <c r="D554" t="s">
        <v>270</v>
      </c>
      <c r="E554" t="s">
        <v>59</v>
      </c>
      <c r="G554">
        <v>1681074</v>
      </c>
      <c r="H554" s="6"/>
      <c r="I554" t="s">
        <v>33</v>
      </c>
      <c r="J554">
        <v>46</v>
      </c>
      <c r="K554" t="s">
        <v>42</v>
      </c>
      <c r="L554" t="s">
        <v>592</v>
      </c>
      <c r="M554" t="s">
        <v>37</v>
      </c>
      <c r="N554" t="s">
        <v>38</v>
      </c>
      <c r="O554">
        <v>205500</v>
      </c>
      <c r="P554" s="6"/>
    </row>
    <row r="555" spans="1:16" x14ac:dyDescent="0.3">
      <c r="A555" t="s">
        <v>33</v>
      </c>
      <c r="B555">
        <v>18</v>
      </c>
      <c r="C555" t="s">
        <v>42</v>
      </c>
      <c r="D555" t="s">
        <v>271</v>
      </c>
      <c r="E555" t="s">
        <v>41</v>
      </c>
      <c r="G555">
        <v>60000</v>
      </c>
      <c r="H555" s="6"/>
      <c r="I555" t="s">
        <v>33</v>
      </c>
      <c r="J555">
        <v>46</v>
      </c>
      <c r="K555" t="s">
        <v>47</v>
      </c>
      <c r="L555" t="s">
        <v>593</v>
      </c>
      <c r="M555" t="s">
        <v>37</v>
      </c>
      <c r="N555" t="s">
        <v>38</v>
      </c>
      <c r="O555">
        <v>9500</v>
      </c>
      <c r="P555" s="6"/>
    </row>
    <row r="556" spans="1:16" x14ac:dyDescent="0.3">
      <c r="A556" t="s">
        <v>33</v>
      </c>
      <c r="B556">
        <v>18</v>
      </c>
      <c r="C556" t="s">
        <v>42</v>
      </c>
      <c r="D556" t="s">
        <v>271</v>
      </c>
      <c r="E556" t="s">
        <v>46</v>
      </c>
      <c r="G556">
        <v>42000</v>
      </c>
      <c r="H556" s="6"/>
      <c r="I556" t="s">
        <v>33</v>
      </c>
      <c r="J556">
        <v>46</v>
      </c>
      <c r="K556" t="s">
        <v>49</v>
      </c>
      <c r="L556" t="s">
        <v>594</v>
      </c>
      <c r="M556" t="s">
        <v>37</v>
      </c>
      <c r="N556" t="s">
        <v>38</v>
      </c>
      <c r="O556">
        <v>117500</v>
      </c>
      <c r="P556" s="6"/>
    </row>
    <row r="557" spans="1:16" x14ac:dyDescent="0.3">
      <c r="A557" t="s">
        <v>33</v>
      </c>
      <c r="B557">
        <v>18</v>
      </c>
      <c r="C557" t="s">
        <v>42</v>
      </c>
      <c r="D557" t="s">
        <v>271</v>
      </c>
      <c r="E557" t="s">
        <v>72</v>
      </c>
      <c r="G557">
        <v>58000</v>
      </c>
      <c r="H557" s="6"/>
      <c r="I557" t="s">
        <v>33</v>
      </c>
      <c r="J557">
        <v>46</v>
      </c>
      <c r="K557" t="s">
        <v>51</v>
      </c>
      <c r="L557" t="s">
        <v>595</v>
      </c>
      <c r="M557" t="s">
        <v>37</v>
      </c>
      <c r="N557" t="s">
        <v>38</v>
      </c>
      <c r="O557">
        <v>14000</v>
      </c>
      <c r="P557" s="6"/>
    </row>
    <row r="558" spans="1:16" x14ac:dyDescent="0.3">
      <c r="A558" t="s">
        <v>33</v>
      </c>
      <c r="B558">
        <v>18</v>
      </c>
      <c r="C558" t="s">
        <v>47</v>
      </c>
      <c r="D558" t="s">
        <v>272</v>
      </c>
      <c r="E558" t="s">
        <v>36</v>
      </c>
      <c r="G558">
        <v>1171</v>
      </c>
      <c r="H558" s="6"/>
      <c r="I558" t="s">
        <v>33</v>
      </c>
      <c r="J558">
        <v>46</v>
      </c>
      <c r="K558" t="s">
        <v>53</v>
      </c>
      <c r="L558" t="s">
        <v>596</v>
      </c>
      <c r="M558" t="s">
        <v>37</v>
      </c>
      <c r="N558" t="s">
        <v>38</v>
      </c>
      <c r="O558">
        <v>4000</v>
      </c>
      <c r="P558" s="6"/>
    </row>
    <row r="559" spans="1:16" x14ac:dyDescent="0.3">
      <c r="A559" t="s">
        <v>33</v>
      </c>
      <c r="B559">
        <v>18</v>
      </c>
      <c r="C559" t="s">
        <v>47</v>
      </c>
      <c r="D559" t="s">
        <v>272</v>
      </c>
      <c r="E559" t="s">
        <v>41</v>
      </c>
      <c r="G559">
        <v>66549</v>
      </c>
      <c r="H559" s="6"/>
      <c r="I559" t="s">
        <v>33</v>
      </c>
      <c r="J559">
        <v>46</v>
      </c>
      <c r="K559" t="s">
        <v>55</v>
      </c>
      <c r="L559" t="s">
        <v>597</v>
      </c>
      <c r="M559" t="s">
        <v>37</v>
      </c>
      <c r="N559" t="s">
        <v>38</v>
      </c>
      <c r="O559">
        <v>4500</v>
      </c>
      <c r="P559" s="6"/>
    </row>
    <row r="560" spans="1:16" x14ac:dyDescent="0.3">
      <c r="A560" t="s">
        <v>33</v>
      </c>
      <c r="B560">
        <v>18</v>
      </c>
      <c r="C560" t="s">
        <v>47</v>
      </c>
      <c r="D560" t="s">
        <v>272</v>
      </c>
      <c r="E560" t="s">
        <v>46</v>
      </c>
      <c r="G560">
        <v>129895</v>
      </c>
      <c r="H560" s="6"/>
      <c r="I560" t="s">
        <v>33</v>
      </c>
      <c r="J560">
        <v>46</v>
      </c>
      <c r="K560" t="s">
        <v>57</v>
      </c>
      <c r="L560" t="s">
        <v>598</v>
      </c>
      <c r="M560" t="s">
        <v>37</v>
      </c>
      <c r="N560" t="s">
        <v>38</v>
      </c>
      <c r="O560">
        <v>1004</v>
      </c>
      <c r="P560" s="6"/>
    </row>
    <row r="561" spans="1:16" x14ac:dyDescent="0.3">
      <c r="A561" t="s">
        <v>33</v>
      </c>
      <c r="B561">
        <v>18</v>
      </c>
      <c r="C561" t="s">
        <v>47</v>
      </c>
      <c r="D561" t="s">
        <v>272</v>
      </c>
      <c r="E561" t="s">
        <v>72</v>
      </c>
      <c r="G561">
        <v>146500</v>
      </c>
      <c r="H561" s="6"/>
      <c r="I561" t="s">
        <v>33</v>
      </c>
      <c r="J561">
        <v>46</v>
      </c>
      <c r="K561" t="s">
        <v>60</v>
      </c>
      <c r="L561" t="s">
        <v>599</v>
      </c>
      <c r="M561" t="s">
        <v>37</v>
      </c>
      <c r="N561" t="s">
        <v>38</v>
      </c>
      <c r="O561">
        <v>2500</v>
      </c>
      <c r="P561" s="6"/>
    </row>
    <row r="562" spans="1:16" x14ac:dyDescent="0.3">
      <c r="A562" t="s">
        <v>33</v>
      </c>
      <c r="B562">
        <v>18</v>
      </c>
      <c r="C562" t="s">
        <v>49</v>
      </c>
      <c r="D562" t="s">
        <v>273</v>
      </c>
      <c r="E562" t="s">
        <v>36</v>
      </c>
      <c r="G562">
        <v>0</v>
      </c>
      <c r="H562" s="6"/>
      <c r="I562" t="s">
        <v>33</v>
      </c>
      <c r="J562">
        <v>46</v>
      </c>
      <c r="K562" t="s">
        <v>62</v>
      </c>
      <c r="L562" t="s">
        <v>600</v>
      </c>
      <c r="M562" t="s">
        <v>37</v>
      </c>
      <c r="N562" t="s">
        <v>38</v>
      </c>
      <c r="O562">
        <v>14484</v>
      </c>
      <c r="P562" s="6"/>
    </row>
    <row r="563" spans="1:16" x14ac:dyDescent="0.3">
      <c r="A563" t="s">
        <v>33</v>
      </c>
      <c r="B563">
        <v>18</v>
      </c>
      <c r="C563" t="s">
        <v>49</v>
      </c>
      <c r="D563" t="s">
        <v>273</v>
      </c>
      <c r="E563" t="s">
        <v>41</v>
      </c>
      <c r="G563">
        <v>38050</v>
      </c>
      <c r="H563" s="6"/>
      <c r="I563" t="s">
        <v>33</v>
      </c>
      <c r="J563">
        <v>46</v>
      </c>
      <c r="K563" t="s">
        <v>62</v>
      </c>
      <c r="L563" t="s">
        <v>600</v>
      </c>
      <c r="M563" t="s">
        <v>601</v>
      </c>
      <c r="N563" t="s">
        <v>38</v>
      </c>
      <c r="O563">
        <v>100000</v>
      </c>
      <c r="P563" s="6"/>
    </row>
    <row r="564" spans="1:16" x14ac:dyDescent="0.3">
      <c r="A564" t="s">
        <v>33</v>
      </c>
      <c r="B564">
        <v>18</v>
      </c>
      <c r="C564" t="s">
        <v>49</v>
      </c>
      <c r="D564" t="s">
        <v>273</v>
      </c>
      <c r="E564" t="s">
        <v>46</v>
      </c>
      <c r="G564">
        <v>28500</v>
      </c>
      <c r="H564" s="6"/>
      <c r="I564" t="s">
        <v>33</v>
      </c>
      <c r="J564">
        <v>46</v>
      </c>
      <c r="K564" t="s">
        <v>64</v>
      </c>
      <c r="L564" t="s">
        <v>602</v>
      </c>
      <c r="M564" t="s">
        <v>37</v>
      </c>
      <c r="N564" t="s">
        <v>38</v>
      </c>
      <c r="O564">
        <v>10700</v>
      </c>
      <c r="P564" s="6"/>
    </row>
    <row r="565" spans="1:16" x14ac:dyDescent="0.3">
      <c r="A565" t="s">
        <v>33</v>
      </c>
      <c r="B565">
        <v>18</v>
      </c>
      <c r="C565" t="s">
        <v>49</v>
      </c>
      <c r="D565" t="s">
        <v>273</v>
      </c>
      <c r="E565" t="s">
        <v>72</v>
      </c>
      <c r="G565">
        <v>40000</v>
      </c>
      <c r="H565" s="6"/>
      <c r="I565" t="s">
        <v>33</v>
      </c>
      <c r="J565">
        <v>46</v>
      </c>
      <c r="K565" t="s">
        <v>64</v>
      </c>
      <c r="L565" t="s">
        <v>602</v>
      </c>
      <c r="M565" t="s">
        <v>259</v>
      </c>
      <c r="N565" t="s">
        <v>38</v>
      </c>
      <c r="O565">
        <v>134100</v>
      </c>
      <c r="P565" s="6"/>
    </row>
    <row r="566" spans="1:16" x14ac:dyDescent="0.3">
      <c r="A566" t="s">
        <v>33</v>
      </c>
      <c r="B566">
        <v>18</v>
      </c>
      <c r="C566" t="s">
        <v>51</v>
      </c>
      <c r="D566" t="s">
        <v>274</v>
      </c>
      <c r="E566" t="s">
        <v>36</v>
      </c>
      <c r="G566">
        <v>0</v>
      </c>
      <c r="H566" s="6"/>
      <c r="I566" t="s">
        <v>33</v>
      </c>
      <c r="J566">
        <v>46</v>
      </c>
      <c r="K566" t="s">
        <v>66</v>
      </c>
      <c r="L566" t="s">
        <v>603</v>
      </c>
      <c r="M566" t="s">
        <v>37</v>
      </c>
      <c r="N566" t="s">
        <v>38</v>
      </c>
      <c r="O566">
        <v>214145</v>
      </c>
      <c r="P566" s="6"/>
    </row>
    <row r="567" spans="1:16" x14ac:dyDescent="0.3">
      <c r="A567" t="s">
        <v>33</v>
      </c>
      <c r="B567">
        <v>18</v>
      </c>
      <c r="C567" t="s">
        <v>51</v>
      </c>
      <c r="D567" t="s">
        <v>274</v>
      </c>
      <c r="E567" t="s">
        <v>41</v>
      </c>
      <c r="G567">
        <v>37300</v>
      </c>
      <c r="H567" s="6"/>
      <c r="I567" t="s">
        <v>33</v>
      </c>
      <c r="J567">
        <v>46</v>
      </c>
      <c r="K567" t="s">
        <v>84</v>
      </c>
      <c r="L567" t="s">
        <v>604</v>
      </c>
      <c r="M567" t="s">
        <v>37</v>
      </c>
      <c r="N567" t="s">
        <v>38</v>
      </c>
      <c r="O567">
        <v>19000</v>
      </c>
      <c r="P567" s="6"/>
    </row>
    <row r="568" spans="1:16" x14ac:dyDescent="0.3">
      <c r="A568" t="s">
        <v>33</v>
      </c>
      <c r="B568">
        <v>18</v>
      </c>
      <c r="C568" t="s">
        <v>51</v>
      </c>
      <c r="D568" t="s">
        <v>274</v>
      </c>
      <c r="E568" t="s">
        <v>46</v>
      </c>
      <c r="G568">
        <v>60830</v>
      </c>
      <c r="H568" s="6"/>
      <c r="I568" t="s">
        <v>33</v>
      </c>
      <c r="J568">
        <v>46</v>
      </c>
      <c r="K568" t="s">
        <v>86</v>
      </c>
      <c r="L568" t="s">
        <v>605</v>
      </c>
      <c r="M568" t="s">
        <v>37</v>
      </c>
      <c r="N568" t="s">
        <v>38</v>
      </c>
      <c r="O568">
        <v>15000</v>
      </c>
      <c r="P568" s="6"/>
    </row>
    <row r="569" spans="1:16" x14ac:dyDescent="0.3">
      <c r="A569" t="s">
        <v>33</v>
      </c>
      <c r="B569">
        <v>18</v>
      </c>
      <c r="C569" t="s">
        <v>51</v>
      </c>
      <c r="D569" t="s">
        <v>274</v>
      </c>
      <c r="E569" t="s">
        <v>72</v>
      </c>
      <c r="G569">
        <v>200000</v>
      </c>
      <c r="H569" s="6"/>
      <c r="I569" t="s">
        <v>33</v>
      </c>
      <c r="J569">
        <v>46</v>
      </c>
      <c r="K569" t="s">
        <v>88</v>
      </c>
      <c r="L569" t="s">
        <v>606</v>
      </c>
      <c r="M569" t="s">
        <v>37</v>
      </c>
      <c r="N569" t="s">
        <v>38</v>
      </c>
      <c r="O569">
        <v>11000</v>
      </c>
      <c r="P569" s="6"/>
    </row>
    <row r="570" spans="1:16" x14ac:dyDescent="0.3">
      <c r="A570" t="s">
        <v>33</v>
      </c>
      <c r="B570">
        <v>18</v>
      </c>
      <c r="C570" t="s">
        <v>53</v>
      </c>
      <c r="D570" t="s">
        <v>275</v>
      </c>
      <c r="E570" t="s">
        <v>36</v>
      </c>
      <c r="G570">
        <v>0</v>
      </c>
      <c r="H570" s="6"/>
      <c r="I570" t="s">
        <v>33</v>
      </c>
      <c r="J570">
        <v>46</v>
      </c>
      <c r="K570" t="s">
        <v>88</v>
      </c>
      <c r="L570" t="s">
        <v>606</v>
      </c>
      <c r="M570" t="s">
        <v>259</v>
      </c>
      <c r="N570" t="s">
        <v>38</v>
      </c>
      <c r="O570">
        <v>173445</v>
      </c>
      <c r="P570" s="6"/>
    </row>
    <row r="571" spans="1:16" x14ac:dyDescent="0.3">
      <c r="A571" t="s">
        <v>33</v>
      </c>
      <c r="B571">
        <v>18</v>
      </c>
      <c r="C571" t="s">
        <v>53</v>
      </c>
      <c r="D571" t="s">
        <v>275</v>
      </c>
      <c r="E571" t="s">
        <v>41</v>
      </c>
      <c r="G571">
        <v>41125</v>
      </c>
      <c r="H571" s="6"/>
      <c r="I571" t="s">
        <v>33</v>
      </c>
      <c r="J571">
        <v>46</v>
      </c>
      <c r="K571" t="s">
        <v>90</v>
      </c>
      <c r="L571" t="s">
        <v>607</v>
      </c>
      <c r="M571" t="s">
        <v>37</v>
      </c>
      <c r="N571" t="s">
        <v>38</v>
      </c>
      <c r="O571">
        <v>0</v>
      </c>
      <c r="P571" s="6"/>
    </row>
    <row r="572" spans="1:16" x14ac:dyDescent="0.3">
      <c r="A572" t="s">
        <v>33</v>
      </c>
      <c r="B572">
        <v>18</v>
      </c>
      <c r="C572" t="s">
        <v>53</v>
      </c>
      <c r="D572" t="s">
        <v>275</v>
      </c>
      <c r="E572" t="s">
        <v>46</v>
      </c>
      <c r="G572">
        <v>91500</v>
      </c>
      <c r="H572" s="6"/>
      <c r="I572" t="s">
        <v>33</v>
      </c>
      <c r="J572">
        <v>46</v>
      </c>
      <c r="K572" t="s">
        <v>92</v>
      </c>
      <c r="L572" t="s">
        <v>608</v>
      </c>
      <c r="M572" t="s">
        <v>37</v>
      </c>
      <c r="N572" t="s">
        <v>38</v>
      </c>
      <c r="O572">
        <v>8400</v>
      </c>
      <c r="P572" s="6"/>
    </row>
    <row r="573" spans="1:16" x14ac:dyDescent="0.3">
      <c r="A573" t="s">
        <v>33</v>
      </c>
      <c r="B573">
        <v>18</v>
      </c>
      <c r="C573" t="s">
        <v>53</v>
      </c>
      <c r="D573" t="s">
        <v>275</v>
      </c>
      <c r="E573" t="s">
        <v>72</v>
      </c>
      <c r="G573">
        <v>25000</v>
      </c>
      <c r="H573" s="6"/>
      <c r="I573" t="s">
        <v>33</v>
      </c>
      <c r="J573">
        <v>46</v>
      </c>
      <c r="K573" t="s">
        <v>92</v>
      </c>
      <c r="L573" t="s">
        <v>608</v>
      </c>
      <c r="M573" t="s">
        <v>83</v>
      </c>
      <c r="N573" t="s">
        <v>38</v>
      </c>
      <c r="O573">
        <v>168000</v>
      </c>
      <c r="P573" s="6"/>
    </row>
    <row r="574" spans="1:16" x14ac:dyDescent="0.3">
      <c r="A574" t="s">
        <v>33</v>
      </c>
      <c r="B574">
        <v>18</v>
      </c>
      <c r="C574" t="s">
        <v>53</v>
      </c>
      <c r="D574" t="s">
        <v>275</v>
      </c>
      <c r="E574" t="s">
        <v>68</v>
      </c>
      <c r="G574">
        <v>5800</v>
      </c>
      <c r="H574" s="6"/>
      <c r="I574" t="s">
        <v>33</v>
      </c>
      <c r="J574">
        <v>46</v>
      </c>
      <c r="K574" t="s">
        <v>94</v>
      </c>
      <c r="L574" t="s">
        <v>609</v>
      </c>
      <c r="M574" t="s">
        <v>37</v>
      </c>
      <c r="N574" t="s">
        <v>38</v>
      </c>
      <c r="O574">
        <v>22500</v>
      </c>
      <c r="P574" s="6"/>
    </row>
    <row r="575" spans="1:16" x14ac:dyDescent="0.3">
      <c r="A575" t="s">
        <v>33</v>
      </c>
      <c r="B575">
        <v>18</v>
      </c>
      <c r="C575" t="s">
        <v>57</v>
      </c>
      <c r="D575" t="s">
        <v>276</v>
      </c>
      <c r="E575" t="s">
        <v>41</v>
      </c>
      <c r="G575">
        <v>50408</v>
      </c>
      <c r="H575" s="6"/>
      <c r="I575" t="s">
        <v>33</v>
      </c>
      <c r="J575">
        <v>46</v>
      </c>
      <c r="K575" t="s">
        <v>94</v>
      </c>
      <c r="L575" t="s">
        <v>609</v>
      </c>
      <c r="M575" t="s">
        <v>259</v>
      </c>
      <c r="N575" t="s">
        <v>38</v>
      </c>
      <c r="O575">
        <v>94174</v>
      </c>
      <c r="P575" s="6"/>
    </row>
    <row r="576" spans="1:16" x14ac:dyDescent="0.3">
      <c r="A576" t="s">
        <v>33</v>
      </c>
      <c r="B576">
        <v>18</v>
      </c>
      <c r="C576" t="s">
        <v>57</v>
      </c>
      <c r="D576" t="s">
        <v>276</v>
      </c>
      <c r="E576" t="s">
        <v>46</v>
      </c>
      <c r="G576">
        <v>14000</v>
      </c>
      <c r="H576" s="6"/>
      <c r="I576" t="s">
        <v>33</v>
      </c>
      <c r="J576">
        <v>46</v>
      </c>
      <c r="K576" t="s">
        <v>96</v>
      </c>
      <c r="L576" t="s">
        <v>610</v>
      </c>
      <c r="M576" t="s">
        <v>37</v>
      </c>
      <c r="N576" t="s">
        <v>38</v>
      </c>
      <c r="O576">
        <v>39000</v>
      </c>
      <c r="P576" s="6"/>
    </row>
    <row r="577" spans="1:16" x14ac:dyDescent="0.3">
      <c r="A577" t="s">
        <v>33</v>
      </c>
      <c r="B577">
        <v>18</v>
      </c>
      <c r="C577" t="s">
        <v>60</v>
      </c>
      <c r="D577" t="s">
        <v>277</v>
      </c>
      <c r="E577" t="s">
        <v>36</v>
      </c>
      <c r="G577">
        <v>0</v>
      </c>
      <c r="H577" s="6"/>
      <c r="I577" t="s">
        <v>33</v>
      </c>
      <c r="J577">
        <v>46</v>
      </c>
      <c r="K577" t="s">
        <v>99</v>
      </c>
      <c r="L577" t="s">
        <v>611</v>
      </c>
      <c r="M577" t="s">
        <v>37</v>
      </c>
      <c r="N577" t="s">
        <v>38</v>
      </c>
      <c r="O577">
        <v>0</v>
      </c>
      <c r="P577" s="6"/>
    </row>
    <row r="578" spans="1:16" x14ac:dyDescent="0.3">
      <c r="A578" t="s">
        <v>33</v>
      </c>
      <c r="B578">
        <v>18</v>
      </c>
      <c r="C578" t="s">
        <v>60</v>
      </c>
      <c r="D578" t="s">
        <v>277</v>
      </c>
      <c r="E578" t="s">
        <v>41</v>
      </c>
      <c r="G578">
        <v>15225</v>
      </c>
      <c r="H578" s="6"/>
      <c r="I578" t="s">
        <v>33</v>
      </c>
      <c r="J578">
        <v>46</v>
      </c>
      <c r="K578" t="s">
        <v>612</v>
      </c>
      <c r="L578" t="s">
        <v>613</v>
      </c>
      <c r="M578" t="s">
        <v>37</v>
      </c>
      <c r="N578" t="s">
        <v>38</v>
      </c>
      <c r="O578">
        <v>8100</v>
      </c>
      <c r="P578" s="6"/>
    </row>
    <row r="579" spans="1:16" x14ac:dyDescent="0.3">
      <c r="A579" t="s">
        <v>33</v>
      </c>
      <c r="B579">
        <v>18</v>
      </c>
      <c r="C579" t="s">
        <v>60</v>
      </c>
      <c r="D579" t="s">
        <v>277</v>
      </c>
      <c r="E579" t="s">
        <v>46</v>
      </c>
      <c r="G579">
        <v>14000</v>
      </c>
      <c r="H579" s="6"/>
      <c r="I579" t="s">
        <v>33</v>
      </c>
      <c r="J579">
        <v>47</v>
      </c>
      <c r="K579" t="s">
        <v>34</v>
      </c>
      <c r="L579" t="s">
        <v>614</v>
      </c>
      <c r="M579" t="s">
        <v>37</v>
      </c>
      <c r="N579" t="s">
        <v>38</v>
      </c>
      <c r="O579">
        <v>2800</v>
      </c>
      <c r="P579" s="6"/>
    </row>
    <row r="580" spans="1:16" x14ac:dyDescent="0.3">
      <c r="A580" t="s">
        <v>33</v>
      </c>
      <c r="B580">
        <v>18</v>
      </c>
      <c r="C580" t="s">
        <v>60</v>
      </c>
      <c r="D580" t="s">
        <v>277</v>
      </c>
      <c r="E580" t="s">
        <v>72</v>
      </c>
      <c r="G580">
        <v>16000</v>
      </c>
      <c r="H580" s="6"/>
      <c r="I580" t="s">
        <v>33</v>
      </c>
      <c r="J580">
        <v>47</v>
      </c>
      <c r="K580" t="s">
        <v>42</v>
      </c>
      <c r="L580" t="s">
        <v>615</v>
      </c>
      <c r="M580" t="s">
        <v>37</v>
      </c>
      <c r="N580" t="s">
        <v>38</v>
      </c>
      <c r="O580">
        <v>10000</v>
      </c>
      <c r="P580" s="6"/>
    </row>
    <row r="581" spans="1:16" x14ac:dyDescent="0.3">
      <c r="A581" t="s">
        <v>33</v>
      </c>
      <c r="B581">
        <v>18</v>
      </c>
      <c r="C581" t="s">
        <v>62</v>
      </c>
      <c r="D581" t="s">
        <v>278</v>
      </c>
      <c r="E581" t="s">
        <v>41</v>
      </c>
      <c r="G581">
        <v>83000</v>
      </c>
      <c r="H581" s="6"/>
      <c r="I581" t="s">
        <v>33</v>
      </c>
      <c r="J581">
        <v>47</v>
      </c>
      <c r="K581" t="s">
        <v>47</v>
      </c>
      <c r="L581" t="s">
        <v>616</v>
      </c>
      <c r="M581" t="s">
        <v>37</v>
      </c>
      <c r="N581" t="s">
        <v>38</v>
      </c>
      <c r="O581">
        <v>10407</v>
      </c>
      <c r="P581" s="6"/>
    </row>
    <row r="582" spans="1:16" x14ac:dyDescent="0.3">
      <c r="A582" t="s">
        <v>33</v>
      </c>
      <c r="B582">
        <v>18</v>
      </c>
      <c r="C582" t="s">
        <v>62</v>
      </c>
      <c r="D582" t="s">
        <v>278</v>
      </c>
      <c r="E582" t="s">
        <v>187</v>
      </c>
      <c r="G582">
        <v>853086</v>
      </c>
      <c r="H582" s="6"/>
      <c r="I582" t="s">
        <v>33</v>
      </c>
      <c r="J582">
        <v>47</v>
      </c>
      <c r="K582" t="s">
        <v>49</v>
      </c>
      <c r="L582" t="s">
        <v>617</v>
      </c>
      <c r="M582" t="s">
        <v>37</v>
      </c>
      <c r="N582" t="s">
        <v>38</v>
      </c>
      <c r="O582">
        <v>58600</v>
      </c>
      <c r="P582" s="6"/>
    </row>
    <row r="583" spans="1:16" x14ac:dyDescent="0.3">
      <c r="A583" t="s">
        <v>33</v>
      </c>
      <c r="B583">
        <v>18</v>
      </c>
      <c r="C583" t="s">
        <v>62</v>
      </c>
      <c r="D583" t="s">
        <v>278</v>
      </c>
      <c r="E583" t="s">
        <v>189</v>
      </c>
      <c r="G583">
        <v>90000</v>
      </c>
      <c r="H583" s="6"/>
      <c r="I583" t="s">
        <v>33</v>
      </c>
      <c r="J583">
        <v>47</v>
      </c>
      <c r="K583" t="s">
        <v>49</v>
      </c>
      <c r="L583" t="s">
        <v>617</v>
      </c>
      <c r="M583" t="s">
        <v>83</v>
      </c>
      <c r="N583" t="s">
        <v>38</v>
      </c>
      <c r="O583">
        <v>195836</v>
      </c>
      <c r="P583" s="6"/>
    </row>
    <row r="584" spans="1:16" x14ac:dyDescent="0.3">
      <c r="A584" t="s">
        <v>33</v>
      </c>
      <c r="B584">
        <v>18</v>
      </c>
      <c r="C584" t="s">
        <v>64</v>
      </c>
      <c r="D584" t="s">
        <v>279</v>
      </c>
      <c r="E584" t="s">
        <v>36</v>
      </c>
      <c r="G584">
        <v>0</v>
      </c>
      <c r="H584" s="6"/>
      <c r="I584" t="s">
        <v>33</v>
      </c>
      <c r="J584">
        <v>47</v>
      </c>
      <c r="K584" t="s">
        <v>51</v>
      </c>
      <c r="L584" t="s">
        <v>618</v>
      </c>
      <c r="M584" t="s">
        <v>37</v>
      </c>
      <c r="N584" t="s">
        <v>38</v>
      </c>
      <c r="O584">
        <v>13400</v>
      </c>
      <c r="P584" s="6"/>
    </row>
    <row r="585" spans="1:16" x14ac:dyDescent="0.3">
      <c r="A585" t="s">
        <v>33</v>
      </c>
      <c r="B585">
        <v>18</v>
      </c>
      <c r="C585" t="s">
        <v>64</v>
      </c>
      <c r="D585" t="s">
        <v>279</v>
      </c>
      <c r="E585" t="s">
        <v>41</v>
      </c>
      <c r="G585">
        <v>31128</v>
      </c>
      <c r="H585" s="6"/>
      <c r="I585" t="s">
        <v>33</v>
      </c>
      <c r="J585">
        <v>47</v>
      </c>
      <c r="K585" t="s">
        <v>53</v>
      </c>
      <c r="L585" t="s">
        <v>619</v>
      </c>
      <c r="M585" t="s">
        <v>37</v>
      </c>
      <c r="N585" t="s">
        <v>38</v>
      </c>
      <c r="O585">
        <v>10025</v>
      </c>
      <c r="P585" s="6"/>
    </row>
    <row r="586" spans="1:16" x14ac:dyDescent="0.3">
      <c r="A586" t="s">
        <v>33</v>
      </c>
      <c r="B586">
        <v>18</v>
      </c>
      <c r="C586" t="s">
        <v>64</v>
      </c>
      <c r="D586" t="s">
        <v>279</v>
      </c>
      <c r="E586" t="s">
        <v>46</v>
      </c>
      <c r="G586">
        <v>38000</v>
      </c>
      <c r="H586" s="6"/>
      <c r="I586" t="s">
        <v>33</v>
      </c>
      <c r="J586">
        <v>47</v>
      </c>
      <c r="K586" t="s">
        <v>55</v>
      </c>
      <c r="L586" t="s">
        <v>620</v>
      </c>
      <c r="M586" t="s">
        <v>37</v>
      </c>
      <c r="N586" t="s">
        <v>38</v>
      </c>
      <c r="O586">
        <v>17400</v>
      </c>
      <c r="P586" s="6"/>
    </row>
    <row r="587" spans="1:16" x14ac:dyDescent="0.3">
      <c r="A587" t="s">
        <v>33</v>
      </c>
      <c r="B587">
        <v>18</v>
      </c>
      <c r="C587" t="s">
        <v>64</v>
      </c>
      <c r="D587" t="s">
        <v>279</v>
      </c>
      <c r="E587" t="s">
        <v>72</v>
      </c>
      <c r="G587">
        <v>10000</v>
      </c>
      <c r="H587" s="6"/>
      <c r="I587" t="s">
        <v>33</v>
      </c>
      <c r="J587">
        <v>47</v>
      </c>
      <c r="K587" t="s">
        <v>57</v>
      </c>
      <c r="L587" t="s">
        <v>621</v>
      </c>
      <c r="M587" t="s">
        <v>37</v>
      </c>
      <c r="N587" t="s">
        <v>38</v>
      </c>
      <c r="O587">
        <v>339040</v>
      </c>
      <c r="P587" s="6"/>
    </row>
    <row r="588" spans="1:16" x14ac:dyDescent="0.3">
      <c r="A588" t="s">
        <v>33</v>
      </c>
      <c r="B588">
        <v>18</v>
      </c>
      <c r="C588" t="s">
        <v>66</v>
      </c>
      <c r="D588" t="s">
        <v>280</v>
      </c>
      <c r="E588" t="s">
        <v>36</v>
      </c>
      <c r="G588">
        <v>1403</v>
      </c>
      <c r="H588" s="6"/>
      <c r="I588" t="s">
        <v>33</v>
      </c>
      <c r="J588">
        <v>47</v>
      </c>
      <c r="K588" t="s">
        <v>60</v>
      </c>
      <c r="L588" t="s">
        <v>622</v>
      </c>
      <c r="M588" t="s">
        <v>37</v>
      </c>
      <c r="N588" t="s">
        <v>38</v>
      </c>
      <c r="O588">
        <v>18700</v>
      </c>
      <c r="P588" s="6"/>
    </row>
    <row r="589" spans="1:16" x14ac:dyDescent="0.3">
      <c r="A589" t="s">
        <v>33</v>
      </c>
      <c r="B589">
        <v>18</v>
      </c>
      <c r="C589" t="s">
        <v>66</v>
      </c>
      <c r="D589" t="s">
        <v>280</v>
      </c>
      <c r="E589" t="s">
        <v>41</v>
      </c>
      <c r="G589">
        <v>27197</v>
      </c>
      <c r="H589" s="6"/>
      <c r="I589" t="s">
        <v>33</v>
      </c>
      <c r="J589">
        <v>48</v>
      </c>
      <c r="K589" t="s">
        <v>34</v>
      </c>
      <c r="L589" t="s">
        <v>623</v>
      </c>
      <c r="M589" t="s">
        <v>37</v>
      </c>
      <c r="N589" t="s">
        <v>38</v>
      </c>
      <c r="O589">
        <v>16000</v>
      </c>
      <c r="P589" s="6"/>
    </row>
    <row r="590" spans="1:16" x14ac:dyDescent="0.3">
      <c r="A590" t="s">
        <v>33</v>
      </c>
      <c r="B590">
        <v>18</v>
      </c>
      <c r="C590" t="s">
        <v>66</v>
      </c>
      <c r="D590" t="s">
        <v>280</v>
      </c>
      <c r="E590" t="s">
        <v>46</v>
      </c>
      <c r="G590">
        <v>0</v>
      </c>
      <c r="H590" s="6"/>
      <c r="I590" t="s">
        <v>33</v>
      </c>
      <c r="J590">
        <v>48</v>
      </c>
      <c r="K590" t="s">
        <v>42</v>
      </c>
      <c r="L590" t="s">
        <v>624</v>
      </c>
      <c r="M590" t="s">
        <v>37</v>
      </c>
      <c r="N590" t="s">
        <v>38</v>
      </c>
      <c r="O590">
        <v>466588</v>
      </c>
      <c r="P590" s="6"/>
    </row>
    <row r="591" spans="1:16" x14ac:dyDescent="0.3">
      <c r="A591" t="s">
        <v>33</v>
      </c>
      <c r="B591">
        <v>18</v>
      </c>
      <c r="C591" t="s">
        <v>66</v>
      </c>
      <c r="D591" t="s">
        <v>280</v>
      </c>
      <c r="E591" t="s">
        <v>72</v>
      </c>
      <c r="G591">
        <v>0</v>
      </c>
      <c r="H591" s="6"/>
      <c r="I591" t="s">
        <v>33</v>
      </c>
      <c r="J591">
        <v>48</v>
      </c>
      <c r="K591" t="s">
        <v>47</v>
      </c>
      <c r="L591" t="s">
        <v>625</v>
      </c>
      <c r="M591" t="s">
        <v>37</v>
      </c>
      <c r="N591" t="s">
        <v>38</v>
      </c>
      <c r="O591">
        <v>4300</v>
      </c>
      <c r="P591" s="6"/>
    </row>
    <row r="592" spans="1:16" x14ac:dyDescent="0.3">
      <c r="A592" t="s">
        <v>33</v>
      </c>
      <c r="B592">
        <v>19</v>
      </c>
      <c r="C592" t="s">
        <v>34</v>
      </c>
      <c r="D592" t="s">
        <v>281</v>
      </c>
      <c r="E592" t="s">
        <v>41</v>
      </c>
      <c r="G592">
        <v>125015</v>
      </c>
      <c r="H592" s="6"/>
      <c r="I592" t="s">
        <v>33</v>
      </c>
      <c r="J592">
        <v>48</v>
      </c>
      <c r="K592" t="s">
        <v>49</v>
      </c>
      <c r="L592" t="s">
        <v>626</v>
      </c>
      <c r="M592" t="s">
        <v>37</v>
      </c>
      <c r="N592" t="s">
        <v>38</v>
      </c>
      <c r="O592">
        <v>6550</v>
      </c>
      <c r="P592" s="6"/>
    </row>
    <row r="593" spans="1:16" x14ac:dyDescent="0.3">
      <c r="A593" t="s">
        <v>33</v>
      </c>
      <c r="B593">
        <v>19</v>
      </c>
      <c r="C593" t="s">
        <v>34</v>
      </c>
      <c r="D593" t="s">
        <v>281</v>
      </c>
      <c r="E593" t="s">
        <v>46</v>
      </c>
      <c r="G593">
        <v>60000</v>
      </c>
      <c r="H593" s="6"/>
      <c r="I593" t="s">
        <v>33</v>
      </c>
      <c r="J593">
        <v>48</v>
      </c>
      <c r="K593" t="s">
        <v>51</v>
      </c>
      <c r="L593" t="s">
        <v>627</v>
      </c>
      <c r="M593" t="s">
        <v>37</v>
      </c>
      <c r="N593" t="s">
        <v>38</v>
      </c>
      <c r="O593">
        <v>39741</v>
      </c>
      <c r="P593" s="6"/>
    </row>
    <row r="594" spans="1:16" x14ac:dyDescent="0.3">
      <c r="A594" t="s">
        <v>33</v>
      </c>
      <c r="B594">
        <v>19</v>
      </c>
      <c r="C594" t="s">
        <v>42</v>
      </c>
      <c r="D594" t="s">
        <v>282</v>
      </c>
      <c r="E594" t="s">
        <v>36</v>
      </c>
      <c r="G594">
        <v>10000</v>
      </c>
      <c r="H594" s="6"/>
      <c r="I594" t="s">
        <v>33</v>
      </c>
      <c r="J594">
        <v>48</v>
      </c>
      <c r="K594" t="s">
        <v>53</v>
      </c>
      <c r="L594" t="s">
        <v>628</v>
      </c>
      <c r="M594" t="s">
        <v>37</v>
      </c>
      <c r="N594" t="s">
        <v>38</v>
      </c>
      <c r="O594">
        <v>52500</v>
      </c>
      <c r="P594" s="6"/>
    </row>
    <row r="595" spans="1:16" x14ac:dyDescent="0.3">
      <c r="A595" t="s">
        <v>33</v>
      </c>
      <c r="B595">
        <v>19</v>
      </c>
      <c r="C595" t="s">
        <v>42</v>
      </c>
      <c r="D595" t="s">
        <v>282</v>
      </c>
      <c r="E595" t="s">
        <v>41</v>
      </c>
      <c r="G595">
        <v>16843</v>
      </c>
      <c r="H595" s="6"/>
      <c r="I595" t="s">
        <v>33</v>
      </c>
      <c r="J595">
        <v>48</v>
      </c>
      <c r="K595" t="s">
        <v>55</v>
      </c>
      <c r="L595" t="s">
        <v>629</v>
      </c>
      <c r="M595" t="s">
        <v>37</v>
      </c>
      <c r="N595" t="s">
        <v>38</v>
      </c>
      <c r="O595">
        <v>1400</v>
      </c>
      <c r="P595" s="6"/>
    </row>
    <row r="596" spans="1:16" x14ac:dyDescent="0.3">
      <c r="A596" t="s">
        <v>33</v>
      </c>
      <c r="B596">
        <v>19</v>
      </c>
      <c r="C596" t="s">
        <v>42</v>
      </c>
      <c r="D596" t="s">
        <v>282</v>
      </c>
      <c r="E596" t="s">
        <v>46</v>
      </c>
      <c r="G596">
        <v>29500</v>
      </c>
      <c r="H596" s="6"/>
      <c r="I596" t="s">
        <v>33</v>
      </c>
      <c r="J596">
        <v>48</v>
      </c>
      <c r="K596" t="s">
        <v>57</v>
      </c>
      <c r="L596" t="s">
        <v>630</v>
      </c>
      <c r="M596" t="s">
        <v>37</v>
      </c>
      <c r="N596" t="s">
        <v>38</v>
      </c>
      <c r="O596">
        <v>52435</v>
      </c>
      <c r="P596" s="6"/>
    </row>
    <row r="597" spans="1:16" x14ac:dyDescent="0.3">
      <c r="A597" t="s">
        <v>33</v>
      </c>
      <c r="B597">
        <v>19</v>
      </c>
      <c r="C597" t="s">
        <v>42</v>
      </c>
      <c r="D597" t="s">
        <v>282</v>
      </c>
      <c r="E597" t="s">
        <v>59</v>
      </c>
      <c r="G597">
        <v>600</v>
      </c>
      <c r="H597" s="6"/>
      <c r="I597" t="s">
        <v>33</v>
      </c>
      <c r="J597">
        <v>48</v>
      </c>
      <c r="K597" t="s">
        <v>57</v>
      </c>
      <c r="L597" t="s">
        <v>630</v>
      </c>
      <c r="M597" t="s">
        <v>259</v>
      </c>
      <c r="N597" t="s">
        <v>38</v>
      </c>
      <c r="O597">
        <v>94052</v>
      </c>
      <c r="P597" s="6"/>
    </row>
    <row r="598" spans="1:16" x14ac:dyDescent="0.3">
      <c r="A598" t="s">
        <v>33</v>
      </c>
      <c r="B598">
        <v>19</v>
      </c>
      <c r="C598" t="s">
        <v>47</v>
      </c>
      <c r="D598" t="s">
        <v>283</v>
      </c>
      <c r="E598" t="s">
        <v>36</v>
      </c>
      <c r="G598">
        <v>0</v>
      </c>
      <c r="H598" s="6"/>
      <c r="I598" t="s">
        <v>33</v>
      </c>
      <c r="J598">
        <v>48</v>
      </c>
      <c r="K598" t="s">
        <v>60</v>
      </c>
      <c r="L598" t="s">
        <v>631</v>
      </c>
      <c r="M598" t="s">
        <v>37</v>
      </c>
      <c r="N598" t="s">
        <v>38</v>
      </c>
      <c r="O598">
        <v>62900</v>
      </c>
      <c r="P598" s="6"/>
    </row>
    <row r="599" spans="1:16" x14ac:dyDescent="0.3">
      <c r="A599" t="s">
        <v>33</v>
      </c>
      <c r="B599">
        <v>19</v>
      </c>
      <c r="C599" t="s">
        <v>47</v>
      </c>
      <c r="D599" t="s">
        <v>283</v>
      </c>
      <c r="E599" t="s">
        <v>41</v>
      </c>
      <c r="G599">
        <v>55949</v>
      </c>
      <c r="H599" s="6"/>
      <c r="I599" t="s">
        <v>33</v>
      </c>
      <c r="J599">
        <v>48</v>
      </c>
      <c r="K599" t="s">
        <v>62</v>
      </c>
      <c r="L599" t="s">
        <v>632</v>
      </c>
      <c r="M599" t="s">
        <v>37</v>
      </c>
      <c r="N599" t="s">
        <v>38</v>
      </c>
      <c r="O599">
        <v>214732</v>
      </c>
      <c r="P599" s="6"/>
    </row>
    <row r="600" spans="1:16" x14ac:dyDescent="0.3">
      <c r="A600" t="s">
        <v>33</v>
      </c>
      <c r="B600">
        <v>19</v>
      </c>
      <c r="C600" t="s">
        <v>47</v>
      </c>
      <c r="D600" t="s">
        <v>283</v>
      </c>
      <c r="E600" t="s">
        <v>46</v>
      </c>
      <c r="G600">
        <v>14500</v>
      </c>
      <c r="H600" s="6"/>
      <c r="I600" t="s">
        <v>33</v>
      </c>
      <c r="J600">
        <v>48</v>
      </c>
      <c r="K600" t="s">
        <v>62</v>
      </c>
      <c r="L600" t="s">
        <v>632</v>
      </c>
      <c r="M600" t="s">
        <v>259</v>
      </c>
      <c r="N600" t="s">
        <v>38</v>
      </c>
      <c r="O600">
        <v>0</v>
      </c>
      <c r="P600" s="6"/>
    </row>
    <row r="601" spans="1:16" x14ac:dyDescent="0.3">
      <c r="A601" t="s">
        <v>33</v>
      </c>
      <c r="B601">
        <v>19</v>
      </c>
      <c r="C601" t="s">
        <v>47</v>
      </c>
      <c r="D601" t="s">
        <v>283</v>
      </c>
      <c r="E601" t="s">
        <v>72</v>
      </c>
      <c r="G601">
        <v>30000</v>
      </c>
      <c r="H601" s="6"/>
      <c r="I601" t="s">
        <v>33</v>
      </c>
      <c r="J601">
        <v>48</v>
      </c>
      <c r="K601" t="s">
        <v>64</v>
      </c>
      <c r="L601" t="s">
        <v>633</v>
      </c>
      <c r="M601" t="s">
        <v>37</v>
      </c>
      <c r="N601" t="s">
        <v>38</v>
      </c>
      <c r="O601">
        <v>11090</v>
      </c>
      <c r="P601" s="6"/>
    </row>
    <row r="602" spans="1:16" x14ac:dyDescent="0.3">
      <c r="A602" t="s">
        <v>33</v>
      </c>
      <c r="B602">
        <v>19</v>
      </c>
      <c r="C602" t="s">
        <v>47</v>
      </c>
      <c r="D602" t="s">
        <v>283</v>
      </c>
      <c r="E602" t="s">
        <v>411</v>
      </c>
      <c r="G602">
        <v>9000</v>
      </c>
      <c r="H602" s="6"/>
      <c r="I602" t="s">
        <v>33</v>
      </c>
      <c r="J602">
        <v>48</v>
      </c>
      <c r="K602" t="s">
        <v>64</v>
      </c>
      <c r="L602" t="s">
        <v>633</v>
      </c>
      <c r="M602" t="s">
        <v>259</v>
      </c>
      <c r="N602" t="s">
        <v>38</v>
      </c>
      <c r="O602">
        <v>137720</v>
      </c>
      <c r="P602" s="6"/>
    </row>
    <row r="603" spans="1:16" x14ac:dyDescent="0.3">
      <c r="A603" t="s">
        <v>33</v>
      </c>
      <c r="B603">
        <v>19</v>
      </c>
      <c r="C603" t="s">
        <v>49</v>
      </c>
      <c r="D603" t="s">
        <v>284</v>
      </c>
      <c r="E603" t="s">
        <v>41</v>
      </c>
      <c r="G603">
        <v>32870</v>
      </c>
      <c r="H603" s="6"/>
      <c r="I603" t="s">
        <v>33</v>
      </c>
      <c r="J603">
        <v>48</v>
      </c>
      <c r="K603" t="s">
        <v>66</v>
      </c>
      <c r="L603" t="s">
        <v>634</v>
      </c>
      <c r="M603" t="s">
        <v>37</v>
      </c>
      <c r="N603" t="s">
        <v>38</v>
      </c>
      <c r="O603">
        <v>34564</v>
      </c>
      <c r="P603" s="6"/>
    </row>
    <row r="604" spans="1:16" x14ac:dyDescent="0.3">
      <c r="A604" t="s">
        <v>33</v>
      </c>
      <c r="B604">
        <v>19</v>
      </c>
      <c r="C604" t="s">
        <v>51</v>
      </c>
      <c r="D604" t="s">
        <v>285</v>
      </c>
      <c r="E604" t="s">
        <v>36</v>
      </c>
      <c r="G604">
        <v>0</v>
      </c>
      <c r="H604" s="6"/>
      <c r="I604" t="s">
        <v>33</v>
      </c>
      <c r="J604">
        <v>48</v>
      </c>
      <c r="K604" t="s">
        <v>66</v>
      </c>
      <c r="L604" t="s">
        <v>634</v>
      </c>
      <c r="M604" t="s">
        <v>83</v>
      </c>
      <c r="N604" t="s">
        <v>38</v>
      </c>
      <c r="O604">
        <v>92452</v>
      </c>
      <c r="P604" s="6"/>
    </row>
    <row r="605" spans="1:16" x14ac:dyDescent="0.3">
      <c r="A605" t="s">
        <v>33</v>
      </c>
      <c r="B605">
        <v>19</v>
      </c>
      <c r="C605" t="s">
        <v>51</v>
      </c>
      <c r="D605" t="s">
        <v>285</v>
      </c>
      <c r="E605" t="s">
        <v>41</v>
      </c>
      <c r="G605">
        <v>119030</v>
      </c>
      <c r="H605" s="6"/>
      <c r="I605" t="s">
        <v>33</v>
      </c>
      <c r="J605">
        <v>48</v>
      </c>
      <c r="K605" t="s">
        <v>66</v>
      </c>
      <c r="L605" t="s">
        <v>634</v>
      </c>
      <c r="M605" t="s">
        <v>259</v>
      </c>
      <c r="N605" t="s">
        <v>38</v>
      </c>
      <c r="O605">
        <v>55775</v>
      </c>
      <c r="P605" s="6"/>
    </row>
    <row r="606" spans="1:16" x14ac:dyDescent="0.3">
      <c r="A606" t="s">
        <v>33</v>
      </c>
      <c r="B606">
        <v>19</v>
      </c>
      <c r="C606" t="s">
        <v>51</v>
      </c>
      <c r="D606" t="s">
        <v>285</v>
      </c>
      <c r="E606" t="s">
        <v>46</v>
      </c>
      <c r="G606">
        <v>146937</v>
      </c>
      <c r="H606" s="6"/>
      <c r="I606" t="s">
        <v>33</v>
      </c>
      <c r="J606">
        <v>48</v>
      </c>
      <c r="K606" t="s">
        <v>84</v>
      </c>
      <c r="L606" t="s">
        <v>635</v>
      </c>
      <c r="M606" t="s">
        <v>37</v>
      </c>
      <c r="N606" t="s">
        <v>38</v>
      </c>
      <c r="O606">
        <v>32000</v>
      </c>
      <c r="P606" s="6"/>
    </row>
    <row r="607" spans="1:16" x14ac:dyDescent="0.3">
      <c r="A607" t="s">
        <v>33</v>
      </c>
      <c r="B607">
        <v>19</v>
      </c>
      <c r="C607" t="s">
        <v>51</v>
      </c>
      <c r="D607" t="s">
        <v>285</v>
      </c>
      <c r="E607" t="s">
        <v>59</v>
      </c>
      <c r="G607">
        <v>32500</v>
      </c>
      <c r="H607" s="6"/>
      <c r="I607" t="s">
        <v>33</v>
      </c>
      <c r="J607">
        <v>48</v>
      </c>
      <c r="K607" t="s">
        <v>84</v>
      </c>
      <c r="L607" t="s">
        <v>635</v>
      </c>
      <c r="M607" t="s">
        <v>259</v>
      </c>
      <c r="N607" t="s">
        <v>38</v>
      </c>
      <c r="O607">
        <v>175280</v>
      </c>
      <c r="P607" s="6"/>
    </row>
    <row r="608" spans="1:16" x14ac:dyDescent="0.3">
      <c r="A608" t="s">
        <v>33</v>
      </c>
      <c r="B608">
        <v>19</v>
      </c>
      <c r="C608" t="s">
        <v>53</v>
      </c>
      <c r="D608" t="s">
        <v>286</v>
      </c>
      <c r="E608" t="s">
        <v>36</v>
      </c>
      <c r="G608">
        <v>1000</v>
      </c>
      <c r="H608" s="6"/>
      <c r="I608" t="s">
        <v>33</v>
      </c>
      <c r="J608">
        <v>48</v>
      </c>
      <c r="K608" t="s">
        <v>86</v>
      </c>
      <c r="L608" t="s">
        <v>636</v>
      </c>
      <c r="M608" t="s">
        <v>37</v>
      </c>
      <c r="N608" t="s">
        <v>38</v>
      </c>
      <c r="O608">
        <v>16500</v>
      </c>
      <c r="P608" s="6"/>
    </row>
    <row r="609" spans="1:16" x14ac:dyDescent="0.3">
      <c r="A609" t="s">
        <v>33</v>
      </c>
      <c r="B609">
        <v>19</v>
      </c>
      <c r="C609" t="s">
        <v>53</v>
      </c>
      <c r="D609" t="s">
        <v>286</v>
      </c>
      <c r="E609" t="s">
        <v>41</v>
      </c>
      <c r="G609">
        <v>14800</v>
      </c>
      <c r="H609" s="6"/>
      <c r="I609" t="s">
        <v>33</v>
      </c>
      <c r="J609">
        <v>48</v>
      </c>
      <c r="K609" t="s">
        <v>86</v>
      </c>
      <c r="L609" t="s">
        <v>636</v>
      </c>
      <c r="M609" t="s">
        <v>259</v>
      </c>
      <c r="N609" t="s">
        <v>38</v>
      </c>
      <c r="O609">
        <v>95372</v>
      </c>
      <c r="P609" s="6"/>
    </row>
    <row r="610" spans="1:16" x14ac:dyDescent="0.3">
      <c r="A610" t="s">
        <v>33</v>
      </c>
      <c r="B610">
        <v>19</v>
      </c>
      <c r="C610" t="s">
        <v>53</v>
      </c>
      <c r="D610" t="s">
        <v>286</v>
      </c>
      <c r="E610" t="s">
        <v>46</v>
      </c>
      <c r="G610">
        <v>15000</v>
      </c>
      <c r="H610" s="6"/>
      <c r="I610" t="s">
        <v>33</v>
      </c>
      <c r="J610">
        <v>49</v>
      </c>
      <c r="K610" t="s">
        <v>34</v>
      </c>
      <c r="L610" t="s">
        <v>637</v>
      </c>
      <c r="M610" t="s">
        <v>37</v>
      </c>
      <c r="N610" t="s">
        <v>38</v>
      </c>
      <c r="O610">
        <v>3375000</v>
      </c>
      <c r="P610" s="6"/>
    </row>
    <row r="611" spans="1:16" x14ac:dyDescent="0.3">
      <c r="A611" t="s">
        <v>33</v>
      </c>
      <c r="B611">
        <v>19</v>
      </c>
      <c r="C611" t="s">
        <v>53</v>
      </c>
      <c r="D611" t="s">
        <v>286</v>
      </c>
      <c r="E611" t="s">
        <v>72</v>
      </c>
      <c r="G611">
        <v>14000</v>
      </c>
      <c r="H611" s="6"/>
      <c r="I611" t="s">
        <v>33</v>
      </c>
      <c r="J611">
        <v>49</v>
      </c>
      <c r="K611" t="s">
        <v>42</v>
      </c>
      <c r="L611" t="s">
        <v>638</v>
      </c>
      <c r="M611" t="s">
        <v>37</v>
      </c>
      <c r="N611" t="s">
        <v>38</v>
      </c>
      <c r="O611">
        <v>118725</v>
      </c>
      <c r="P611" s="6"/>
    </row>
    <row r="612" spans="1:16" x14ac:dyDescent="0.3">
      <c r="A612" t="s">
        <v>33</v>
      </c>
      <c r="B612">
        <v>19</v>
      </c>
      <c r="C612" t="s">
        <v>55</v>
      </c>
      <c r="D612" t="s">
        <v>287</v>
      </c>
      <c r="E612" t="s">
        <v>36</v>
      </c>
      <c r="G612">
        <v>0</v>
      </c>
      <c r="H612" s="6"/>
      <c r="I612" t="s">
        <v>33</v>
      </c>
      <c r="J612">
        <v>49</v>
      </c>
      <c r="K612" t="s">
        <v>47</v>
      </c>
      <c r="L612" t="s">
        <v>639</v>
      </c>
      <c r="M612" t="s">
        <v>37</v>
      </c>
      <c r="N612" t="s">
        <v>38</v>
      </c>
      <c r="O612">
        <v>728730</v>
      </c>
      <c r="P612" s="6"/>
    </row>
    <row r="613" spans="1:16" x14ac:dyDescent="0.3">
      <c r="A613" t="s">
        <v>33</v>
      </c>
      <c r="B613">
        <v>19</v>
      </c>
      <c r="C613" t="s">
        <v>55</v>
      </c>
      <c r="D613" t="s">
        <v>287</v>
      </c>
      <c r="E613" t="s">
        <v>41</v>
      </c>
      <c r="G613">
        <v>44000</v>
      </c>
      <c r="H613" s="6"/>
      <c r="I613" t="s">
        <v>33</v>
      </c>
      <c r="J613">
        <v>49</v>
      </c>
      <c r="K613" t="s">
        <v>49</v>
      </c>
      <c r="L613" t="s">
        <v>640</v>
      </c>
      <c r="M613" t="s">
        <v>641</v>
      </c>
      <c r="N613" t="s">
        <v>38</v>
      </c>
      <c r="O613">
        <v>118820</v>
      </c>
      <c r="P613" s="6"/>
    </row>
    <row r="614" spans="1:16" x14ac:dyDescent="0.3">
      <c r="A614" t="s">
        <v>33</v>
      </c>
      <c r="B614">
        <v>19</v>
      </c>
      <c r="C614" t="s">
        <v>55</v>
      </c>
      <c r="D614" t="s">
        <v>287</v>
      </c>
      <c r="E614" t="s">
        <v>46</v>
      </c>
      <c r="G614">
        <v>70000</v>
      </c>
      <c r="H614" s="6"/>
      <c r="I614" t="s">
        <v>33</v>
      </c>
      <c r="J614">
        <v>49</v>
      </c>
      <c r="K614" t="s">
        <v>49</v>
      </c>
      <c r="L614" t="s">
        <v>640</v>
      </c>
      <c r="M614" t="s">
        <v>642</v>
      </c>
      <c r="N614" t="s">
        <v>38</v>
      </c>
      <c r="O614">
        <v>135452</v>
      </c>
      <c r="P614" s="6"/>
    </row>
    <row r="615" spans="1:16" x14ac:dyDescent="0.3">
      <c r="A615" t="s">
        <v>33</v>
      </c>
      <c r="B615">
        <v>19</v>
      </c>
      <c r="C615" t="s">
        <v>57</v>
      </c>
      <c r="D615" t="s">
        <v>288</v>
      </c>
      <c r="E615" t="s">
        <v>41</v>
      </c>
      <c r="G615">
        <v>28550</v>
      </c>
      <c r="H615" s="6"/>
      <c r="I615" t="s">
        <v>33</v>
      </c>
      <c r="J615">
        <v>49</v>
      </c>
      <c r="K615" t="s">
        <v>49</v>
      </c>
      <c r="L615" t="s">
        <v>640</v>
      </c>
      <c r="M615" t="s">
        <v>37</v>
      </c>
      <c r="N615" t="s">
        <v>38</v>
      </c>
      <c r="O615">
        <v>755857</v>
      </c>
      <c r="P615" s="6"/>
    </row>
    <row r="616" spans="1:16" x14ac:dyDescent="0.3">
      <c r="A616" t="s">
        <v>33</v>
      </c>
      <c r="B616">
        <v>19</v>
      </c>
      <c r="C616" t="s">
        <v>57</v>
      </c>
      <c r="D616" t="s">
        <v>288</v>
      </c>
      <c r="E616" t="s">
        <v>46</v>
      </c>
      <c r="G616">
        <v>57000</v>
      </c>
      <c r="H616" s="6"/>
      <c r="I616" t="s">
        <v>33</v>
      </c>
      <c r="J616">
        <v>49</v>
      </c>
      <c r="K616" t="s">
        <v>51</v>
      </c>
      <c r="L616" t="s">
        <v>643</v>
      </c>
      <c r="M616" t="s">
        <v>37</v>
      </c>
      <c r="N616" t="s">
        <v>38</v>
      </c>
      <c r="O616">
        <v>507137</v>
      </c>
      <c r="P616" s="6"/>
    </row>
    <row r="617" spans="1:16" x14ac:dyDescent="0.3">
      <c r="A617" t="s">
        <v>33</v>
      </c>
      <c r="B617">
        <v>19</v>
      </c>
      <c r="C617" t="s">
        <v>57</v>
      </c>
      <c r="D617" t="s">
        <v>288</v>
      </c>
      <c r="E617" t="s">
        <v>72</v>
      </c>
      <c r="G617">
        <v>20000</v>
      </c>
      <c r="H617" s="6"/>
      <c r="I617" t="s">
        <v>33</v>
      </c>
      <c r="J617">
        <v>49</v>
      </c>
      <c r="K617" t="s">
        <v>53</v>
      </c>
      <c r="L617" t="s">
        <v>644</v>
      </c>
      <c r="M617" t="s">
        <v>37</v>
      </c>
      <c r="N617" t="s">
        <v>38</v>
      </c>
      <c r="O617">
        <v>1517400</v>
      </c>
      <c r="P617" s="6"/>
    </row>
    <row r="618" spans="1:16" x14ac:dyDescent="0.3">
      <c r="A618" t="s">
        <v>33</v>
      </c>
      <c r="B618">
        <v>19</v>
      </c>
      <c r="C618" t="s">
        <v>60</v>
      </c>
      <c r="D618" t="s">
        <v>289</v>
      </c>
      <c r="E618" t="s">
        <v>36</v>
      </c>
      <c r="G618">
        <v>1000</v>
      </c>
      <c r="H618" s="6"/>
      <c r="I618" t="s">
        <v>33</v>
      </c>
      <c r="J618">
        <v>49</v>
      </c>
      <c r="K618" t="s">
        <v>55</v>
      </c>
      <c r="L618" t="s">
        <v>645</v>
      </c>
      <c r="M618" t="s">
        <v>37</v>
      </c>
      <c r="N618" t="s">
        <v>38</v>
      </c>
      <c r="O618">
        <v>474100</v>
      </c>
      <c r="P618" s="6"/>
    </row>
    <row r="619" spans="1:16" x14ac:dyDescent="0.3">
      <c r="A619" t="s">
        <v>33</v>
      </c>
      <c r="B619">
        <v>19</v>
      </c>
      <c r="C619" t="s">
        <v>60</v>
      </c>
      <c r="D619" t="s">
        <v>289</v>
      </c>
      <c r="E619" t="s">
        <v>41</v>
      </c>
      <c r="G619">
        <v>31200</v>
      </c>
      <c r="H619" s="6"/>
      <c r="I619" t="s">
        <v>33</v>
      </c>
      <c r="J619">
        <v>49</v>
      </c>
      <c r="K619" t="s">
        <v>57</v>
      </c>
      <c r="L619" t="s">
        <v>646</v>
      </c>
      <c r="M619" t="s">
        <v>37</v>
      </c>
      <c r="N619" t="s">
        <v>38</v>
      </c>
      <c r="O619">
        <v>2148410</v>
      </c>
      <c r="P619" s="6"/>
    </row>
    <row r="620" spans="1:16" x14ac:dyDescent="0.3">
      <c r="A620" t="s">
        <v>33</v>
      </c>
      <c r="B620">
        <v>19</v>
      </c>
      <c r="C620" t="s">
        <v>60</v>
      </c>
      <c r="D620" t="s">
        <v>289</v>
      </c>
      <c r="E620" t="s">
        <v>46</v>
      </c>
      <c r="G620">
        <v>15000</v>
      </c>
      <c r="H620" s="6"/>
      <c r="I620" t="s">
        <v>33</v>
      </c>
      <c r="J620">
        <v>49</v>
      </c>
      <c r="K620" t="s">
        <v>60</v>
      </c>
      <c r="L620" t="s">
        <v>647</v>
      </c>
      <c r="M620" t="s">
        <v>37</v>
      </c>
      <c r="N620" t="s">
        <v>38</v>
      </c>
      <c r="O620">
        <v>2857860</v>
      </c>
      <c r="P620" s="6"/>
    </row>
    <row r="621" spans="1:16" x14ac:dyDescent="0.3">
      <c r="A621" t="s">
        <v>33</v>
      </c>
      <c r="B621">
        <v>19</v>
      </c>
      <c r="C621" t="s">
        <v>60</v>
      </c>
      <c r="D621" t="s">
        <v>289</v>
      </c>
      <c r="E621" t="s">
        <v>72</v>
      </c>
      <c r="G621">
        <v>1000</v>
      </c>
      <c r="H621" s="6"/>
      <c r="I621" t="s">
        <v>33</v>
      </c>
      <c r="J621">
        <v>50</v>
      </c>
      <c r="K621" t="s">
        <v>34</v>
      </c>
      <c r="L621" t="s">
        <v>648</v>
      </c>
      <c r="M621" t="s">
        <v>37</v>
      </c>
      <c r="N621" t="s">
        <v>38</v>
      </c>
      <c r="O621">
        <v>39000</v>
      </c>
      <c r="P621" s="6"/>
    </row>
    <row r="622" spans="1:16" x14ac:dyDescent="0.3">
      <c r="A622" t="s">
        <v>33</v>
      </c>
      <c r="B622">
        <v>19</v>
      </c>
      <c r="C622" t="s">
        <v>62</v>
      </c>
      <c r="D622" t="s">
        <v>290</v>
      </c>
      <c r="E622" t="s">
        <v>41</v>
      </c>
      <c r="G622">
        <v>36640</v>
      </c>
      <c r="H622" s="6"/>
      <c r="I622" t="s">
        <v>33</v>
      </c>
      <c r="J622">
        <v>50</v>
      </c>
      <c r="K622" t="s">
        <v>42</v>
      </c>
      <c r="L622" t="s">
        <v>649</v>
      </c>
      <c r="M622" t="s">
        <v>37</v>
      </c>
      <c r="N622" t="s">
        <v>38</v>
      </c>
      <c r="O622">
        <v>172826</v>
      </c>
      <c r="P622" s="6"/>
    </row>
    <row r="623" spans="1:16" x14ac:dyDescent="0.3">
      <c r="A623" t="s">
        <v>33</v>
      </c>
      <c r="B623">
        <v>19</v>
      </c>
      <c r="C623" t="s">
        <v>62</v>
      </c>
      <c r="D623" t="s">
        <v>290</v>
      </c>
      <c r="E623" t="s">
        <v>46</v>
      </c>
      <c r="G623">
        <v>110000</v>
      </c>
      <c r="H623" s="6"/>
      <c r="I623" t="s">
        <v>33</v>
      </c>
      <c r="J623">
        <v>50</v>
      </c>
      <c r="K623" t="s">
        <v>47</v>
      </c>
      <c r="L623" t="s">
        <v>650</v>
      </c>
      <c r="M623" t="s">
        <v>37</v>
      </c>
      <c r="N623" t="s">
        <v>38</v>
      </c>
      <c r="O623">
        <v>10000</v>
      </c>
      <c r="P623" s="6"/>
    </row>
    <row r="624" spans="1:16" x14ac:dyDescent="0.3">
      <c r="A624" t="s">
        <v>33</v>
      </c>
      <c r="B624">
        <v>19</v>
      </c>
      <c r="C624" t="s">
        <v>62</v>
      </c>
      <c r="D624" t="s">
        <v>290</v>
      </c>
      <c r="E624" t="s">
        <v>59</v>
      </c>
      <c r="G624">
        <v>1200</v>
      </c>
      <c r="H624" s="6"/>
      <c r="I624" t="s">
        <v>33</v>
      </c>
      <c r="J624">
        <v>50</v>
      </c>
      <c r="K624" t="s">
        <v>49</v>
      </c>
      <c r="L624" t="s">
        <v>651</v>
      </c>
      <c r="M624" t="s">
        <v>37</v>
      </c>
      <c r="N624" t="s">
        <v>38</v>
      </c>
      <c r="O624">
        <v>3000</v>
      </c>
      <c r="P624" s="6"/>
    </row>
    <row r="625" spans="1:16" x14ac:dyDescent="0.3">
      <c r="A625" t="s">
        <v>33</v>
      </c>
      <c r="B625">
        <v>19</v>
      </c>
      <c r="C625" t="s">
        <v>64</v>
      </c>
      <c r="D625" t="s">
        <v>291</v>
      </c>
      <c r="E625" t="s">
        <v>41</v>
      </c>
      <c r="G625">
        <v>16700</v>
      </c>
      <c r="H625" s="6"/>
      <c r="I625" t="s">
        <v>33</v>
      </c>
      <c r="J625">
        <v>50</v>
      </c>
      <c r="K625" t="s">
        <v>51</v>
      </c>
      <c r="L625" t="s">
        <v>652</v>
      </c>
      <c r="M625" t="s">
        <v>37</v>
      </c>
      <c r="N625" t="s">
        <v>38</v>
      </c>
      <c r="O625">
        <v>25000</v>
      </c>
      <c r="P625" s="6"/>
    </row>
    <row r="626" spans="1:16" x14ac:dyDescent="0.3">
      <c r="A626" t="s">
        <v>33</v>
      </c>
      <c r="B626">
        <v>19</v>
      </c>
      <c r="C626" t="s">
        <v>64</v>
      </c>
      <c r="D626" t="s">
        <v>291</v>
      </c>
      <c r="E626" t="s">
        <v>46</v>
      </c>
      <c r="G626">
        <v>15000</v>
      </c>
      <c r="H626" s="6"/>
      <c r="I626" t="s">
        <v>33</v>
      </c>
      <c r="J626">
        <v>50</v>
      </c>
      <c r="K626" t="s">
        <v>53</v>
      </c>
      <c r="L626" t="s">
        <v>653</v>
      </c>
      <c r="M626" t="s">
        <v>37</v>
      </c>
      <c r="N626" t="s">
        <v>38</v>
      </c>
      <c r="O626">
        <v>13100</v>
      </c>
      <c r="P626" s="6"/>
    </row>
    <row r="627" spans="1:16" x14ac:dyDescent="0.3">
      <c r="A627" t="s">
        <v>33</v>
      </c>
      <c r="B627">
        <v>19</v>
      </c>
      <c r="C627" t="s">
        <v>64</v>
      </c>
      <c r="D627" t="s">
        <v>291</v>
      </c>
      <c r="E627" t="s">
        <v>72</v>
      </c>
      <c r="G627">
        <v>14000</v>
      </c>
      <c r="H627" s="6"/>
      <c r="I627" t="s">
        <v>33</v>
      </c>
      <c r="J627">
        <v>50</v>
      </c>
      <c r="K627" t="s">
        <v>55</v>
      </c>
      <c r="L627" t="s">
        <v>654</v>
      </c>
      <c r="M627" t="s">
        <v>37</v>
      </c>
      <c r="N627" t="s">
        <v>38</v>
      </c>
      <c r="O627">
        <v>12000</v>
      </c>
      <c r="P627" s="6"/>
    </row>
    <row r="628" spans="1:16" x14ac:dyDescent="0.3">
      <c r="A628" t="s">
        <v>33</v>
      </c>
      <c r="B628">
        <v>19</v>
      </c>
      <c r="C628" t="s">
        <v>64</v>
      </c>
      <c r="D628" t="s">
        <v>291</v>
      </c>
      <c r="E628" t="s">
        <v>59</v>
      </c>
      <c r="G628">
        <v>2400</v>
      </c>
      <c r="H628" s="6"/>
      <c r="I628" t="s">
        <v>33</v>
      </c>
      <c r="J628">
        <v>50</v>
      </c>
      <c r="K628" t="s">
        <v>57</v>
      </c>
      <c r="L628" t="s">
        <v>655</v>
      </c>
      <c r="M628" t="s">
        <v>37</v>
      </c>
      <c r="N628" t="s">
        <v>38</v>
      </c>
      <c r="O628">
        <v>33550</v>
      </c>
      <c r="P628" s="6"/>
    </row>
    <row r="629" spans="1:16" x14ac:dyDescent="0.3">
      <c r="A629" t="s">
        <v>33</v>
      </c>
      <c r="B629">
        <v>19</v>
      </c>
      <c r="C629" t="s">
        <v>66</v>
      </c>
      <c r="D629" t="s">
        <v>292</v>
      </c>
      <c r="E629" t="s">
        <v>36</v>
      </c>
      <c r="G629">
        <v>0</v>
      </c>
      <c r="H629" s="6"/>
      <c r="I629" t="s">
        <v>33</v>
      </c>
      <c r="J629">
        <v>50</v>
      </c>
      <c r="K629" t="s">
        <v>60</v>
      </c>
      <c r="L629" t="s">
        <v>656</v>
      </c>
      <c r="M629" t="s">
        <v>37</v>
      </c>
      <c r="N629" t="s">
        <v>38</v>
      </c>
      <c r="O629">
        <v>42000</v>
      </c>
      <c r="P629" s="6"/>
    </row>
    <row r="630" spans="1:16" x14ac:dyDescent="0.3">
      <c r="A630" t="s">
        <v>33</v>
      </c>
      <c r="B630">
        <v>19</v>
      </c>
      <c r="C630" t="s">
        <v>66</v>
      </c>
      <c r="D630" t="s">
        <v>292</v>
      </c>
      <c r="E630" t="s">
        <v>41</v>
      </c>
      <c r="G630">
        <v>100400</v>
      </c>
      <c r="H630" s="6"/>
      <c r="I630" t="s">
        <v>33</v>
      </c>
      <c r="J630">
        <v>50</v>
      </c>
      <c r="K630" t="s">
        <v>62</v>
      </c>
      <c r="L630" t="s">
        <v>657</v>
      </c>
      <c r="M630" t="s">
        <v>37</v>
      </c>
      <c r="N630" t="s">
        <v>38</v>
      </c>
      <c r="O630">
        <v>16000</v>
      </c>
      <c r="P630" s="6"/>
    </row>
    <row r="631" spans="1:16" x14ac:dyDescent="0.3">
      <c r="A631" t="s">
        <v>33</v>
      </c>
      <c r="B631">
        <v>19</v>
      </c>
      <c r="C631" t="s">
        <v>66</v>
      </c>
      <c r="D631" t="s">
        <v>292</v>
      </c>
      <c r="E631" t="s">
        <v>46</v>
      </c>
      <c r="G631">
        <v>14000</v>
      </c>
      <c r="H631" s="6"/>
      <c r="I631" t="s">
        <v>33</v>
      </c>
      <c r="J631">
        <v>51</v>
      </c>
      <c r="K631" t="s">
        <v>34</v>
      </c>
      <c r="L631" t="s">
        <v>658</v>
      </c>
      <c r="M631" t="s">
        <v>37</v>
      </c>
      <c r="N631" t="s">
        <v>38</v>
      </c>
      <c r="O631">
        <v>12575</v>
      </c>
      <c r="P631" s="6"/>
    </row>
    <row r="632" spans="1:16" x14ac:dyDescent="0.3">
      <c r="A632" t="s">
        <v>33</v>
      </c>
      <c r="B632">
        <v>19</v>
      </c>
      <c r="C632" t="s">
        <v>66</v>
      </c>
      <c r="D632" t="s">
        <v>292</v>
      </c>
      <c r="E632" t="s">
        <v>72</v>
      </c>
      <c r="G632">
        <v>35000</v>
      </c>
      <c r="H632" s="6"/>
      <c r="I632" t="s">
        <v>33</v>
      </c>
      <c r="J632">
        <v>51</v>
      </c>
      <c r="K632" t="s">
        <v>42</v>
      </c>
      <c r="L632" t="s">
        <v>659</v>
      </c>
      <c r="M632" t="s">
        <v>37</v>
      </c>
      <c r="N632" t="s">
        <v>38</v>
      </c>
      <c r="O632">
        <v>29400</v>
      </c>
      <c r="P632" s="6"/>
    </row>
    <row r="633" spans="1:16" x14ac:dyDescent="0.3">
      <c r="A633" t="s">
        <v>33</v>
      </c>
      <c r="B633">
        <v>19</v>
      </c>
      <c r="C633" t="s">
        <v>66</v>
      </c>
      <c r="D633" t="s">
        <v>292</v>
      </c>
      <c r="E633" t="s">
        <v>59</v>
      </c>
      <c r="G633">
        <v>20000</v>
      </c>
      <c r="H633" s="6"/>
      <c r="I633" t="s">
        <v>33</v>
      </c>
      <c r="J633">
        <v>51</v>
      </c>
      <c r="K633" t="s">
        <v>47</v>
      </c>
      <c r="L633" t="s">
        <v>660</v>
      </c>
      <c r="M633" t="s">
        <v>37</v>
      </c>
      <c r="N633" t="s">
        <v>38</v>
      </c>
      <c r="O633">
        <v>9000</v>
      </c>
      <c r="P633" s="6"/>
    </row>
    <row r="634" spans="1:16" x14ac:dyDescent="0.3">
      <c r="A634" t="s">
        <v>33</v>
      </c>
      <c r="B634">
        <v>20</v>
      </c>
      <c r="C634" t="s">
        <v>34</v>
      </c>
      <c r="D634" t="s">
        <v>293</v>
      </c>
      <c r="E634" t="s">
        <v>41</v>
      </c>
      <c r="G634">
        <v>675330</v>
      </c>
      <c r="H634" s="6"/>
      <c r="I634" t="s">
        <v>33</v>
      </c>
      <c r="J634">
        <v>51</v>
      </c>
      <c r="K634" t="s">
        <v>49</v>
      </c>
      <c r="L634" t="s">
        <v>661</v>
      </c>
      <c r="M634" t="s">
        <v>37</v>
      </c>
      <c r="N634" t="s">
        <v>38</v>
      </c>
      <c r="O634">
        <v>9700</v>
      </c>
      <c r="P634" s="6"/>
    </row>
    <row r="635" spans="1:16" x14ac:dyDescent="0.3">
      <c r="A635" t="s">
        <v>33</v>
      </c>
      <c r="B635">
        <v>20</v>
      </c>
      <c r="C635" t="s">
        <v>34</v>
      </c>
      <c r="D635" t="s">
        <v>293</v>
      </c>
      <c r="E635" t="s">
        <v>46</v>
      </c>
      <c r="G635">
        <v>1367175</v>
      </c>
      <c r="H635" s="6"/>
      <c r="I635" t="s">
        <v>33</v>
      </c>
      <c r="J635">
        <v>51</v>
      </c>
      <c r="K635" t="s">
        <v>51</v>
      </c>
      <c r="L635" t="s">
        <v>662</v>
      </c>
      <c r="M635" t="s">
        <v>37</v>
      </c>
      <c r="N635" t="s">
        <v>38</v>
      </c>
      <c r="O635">
        <v>41300</v>
      </c>
      <c r="P635" s="6"/>
    </row>
    <row r="636" spans="1:16" x14ac:dyDescent="0.3">
      <c r="A636" t="s">
        <v>33</v>
      </c>
      <c r="B636">
        <v>20</v>
      </c>
      <c r="C636" t="s">
        <v>34</v>
      </c>
      <c r="D636" t="s">
        <v>293</v>
      </c>
      <c r="E636" t="s">
        <v>72</v>
      </c>
      <c r="G636">
        <v>210000</v>
      </c>
      <c r="H636" s="6"/>
      <c r="I636" t="s">
        <v>33</v>
      </c>
      <c r="J636">
        <v>51</v>
      </c>
      <c r="K636" t="s">
        <v>53</v>
      </c>
      <c r="L636" t="s">
        <v>663</v>
      </c>
      <c r="M636" t="s">
        <v>37</v>
      </c>
      <c r="N636" t="s">
        <v>38</v>
      </c>
      <c r="O636">
        <v>7000</v>
      </c>
      <c r="P636" s="6"/>
    </row>
    <row r="637" spans="1:16" x14ac:dyDescent="0.3">
      <c r="A637" t="s">
        <v>33</v>
      </c>
      <c r="B637">
        <v>20</v>
      </c>
      <c r="C637" t="s">
        <v>34</v>
      </c>
      <c r="D637" t="s">
        <v>293</v>
      </c>
      <c r="E637" t="s">
        <v>59</v>
      </c>
      <c r="G637">
        <v>6000</v>
      </c>
      <c r="H637" s="6"/>
      <c r="I637" t="s">
        <v>33</v>
      </c>
      <c r="J637">
        <v>52</v>
      </c>
      <c r="K637" t="s">
        <v>34</v>
      </c>
      <c r="L637" t="s">
        <v>664</v>
      </c>
      <c r="M637" t="s">
        <v>37</v>
      </c>
      <c r="N637" t="s">
        <v>38</v>
      </c>
      <c r="O637">
        <v>6100</v>
      </c>
      <c r="P637" s="6"/>
    </row>
    <row r="638" spans="1:16" x14ac:dyDescent="0.3">
      <c r="A638" t="s">
        <v>33</v>
      </c>
      <c r="B638">
        <v>20</v>
      </c>
      <c r="C638" t="s">
        <v>42</v>
      </c>
      <c r="D638" t="s">
        <v>294</v>
      </c>
      <c r="E638" t="s">
        <v>36</v>
      </c>
      <c r="G638">
        <v>100000</v>
      </c>
      <c r="H638" s="6"/>
      <c r="I638" t="s">
        <v>33</v>
      </c>
      <c r="J638">
        <v>52</v>
      </c>
      <c r="K638" t="s">
        <v>42</v>
      </c>
      <c r="L638" t="s">
        <v>665</v>
      </c>
      <c r="M638" t="s">
        <v>37</v>
      </c>
      <c r="N638" t="s">
        <v>38</v>
      </c>
      <c r="O638">
        <v>7500</v>
      </c>
      <c r="P638" s="6"/>
    </row>
    <row r="639" spans="1:16" x14ac:dyDescent="0.3">
      <c r="A639" t="s">
        <v>33</v>
      </c>
      <c r="B639">
        <v>20</v>
      </c>
      <c r="C639" t="s">
        <v>42</v>
      </c>
      <c r="D639" t="s">
        <v>294</v>
      </c>
      <c r="E639" t="s">
        <v>41</v>
      </c>
      <c r="G639">
        <v>95000</v>
      </c>
      <c r="H639" s="6"/>
      <c r="I639" t="s">
        <v>33</v>
      </c>
      <c r="J639">
        <v>52</v>
      </c>
      <c r="K639" t="s">
        <v>47</v>
      </c>
      <c r="L639" t="s">
        <v>666</v>
      </c>
      <c r="M639" t="s">
        <v>37</v>
      </c>
      <c r="N639" t="s">
        <v>38</v>
      </c>
      <c r="O639">
        <v>6850</v>
      </c>
      <c r="P639" s="6"/>
    </row>
    <row r="640" spans="1:16" x14ac:dyDescent="0.3">
      <c r="A640" t="s">
        <v>33</v>
      </c>
      <c r="B640">
        <v>20</v>
      </c>
      <c r="C640" t="s">
        <v>42</v>
      </c>
      <c r="D640" t="s">
        <v>294</v>
      </c>
      <c r="E640" t="s">
        <v>46</v>
      </c>
      <c r="G640">
        <v>158000</v>
      </c>
      <c r="H640" s="6"/>
      <c r="I640" t="s">
        <v>33</v>
      </c>
      <c r="J640">
        <v>52</v>
      </c>
      <c r="K640" t="s">
        <v>49</v>
      </c>
      <c r="L640" t="s">
        <v>667</v>
      </c>
      <c r="M640" t="s">
        <v>37</v>
      </c>
      <c r="N640" t="s">
        <v>38</v>
      </c>
      <c r="O640">
        <v>4000</v>
      </c>
      <c r="P640" s="6"/>
    </row>
    <row r="641" spans="1:16" x14ac:dyDescent="0.3">
      <c r="A641" t="s">
        <v>33</v>
      </c>
      <c r="B641">
        <v>20</v>
      </c>
      <c r="C641" t="s">
        <v>42</v>
      </c>
      <c r="D641" t="s">
        <v>294</v>
      </c>
      <c r="E641" t="s">
        <v>72</v>
      </c>
      <c r="G641">
        <v>100000</v>
      </c>
      <c r="H641" s="6"/>
      <c r="I641" t="s">
        <v>33</v>
      </c>
      <c r="J641">
        <v>52</v>
      </c>
      <c r="K641" t="s">
        <v>51</v>
      </c>
      <c r="L641" t="s">
        <v>668</v>
      </c>
      <c r="M641" t="s">
        <v>37</v>
      </c>
      <c r="N641" t="s">
        <v>38</v>
      </c>
      <c r="O641">
        <v>6500</v>
      </c>
      <c r="P641" s="6"/>
    </row>
    <row r="642" spans="1:16" x14ac:dyDescent="0.3">
      <c r="A642" t="s">
        <v>33</v>
      </c>
      <c r="B642">
        <v>20</v>
      </c>
      <c r="C642" t="s">
        <v>42</v>
      </c>
      <c r="D642" t="s">
        <v>294</v>
      </c>
      <c r="E642" t="s">
        <v>59</v>
      </c>
      <c r="G642">
        <v>5000</v>
      </c>
      <c r="H642" s="6"/>
      <c r="I642" t="s">
        <v>33</v>
      </c>
      <c r="J642">
        <v>52</v>
      </c>
      <c r="K642" t="s">
        <v>53</v>
      </c>
      <c r="L642" t="s">
        <v>669</v>
      </c>
      <c r="M642" t="s">
        <v>37</v>
      </c>
      <c r="N642" t="s">
        <v>38</v>
      </c>
      <c r="O642">
        <v>6700</v>
      </c>
      <c r="P642" s="6"/>
    </row>
    <row r="643" spans="1:16" x14ac:dyDescent="0.3">
      <c r="A643" t="s">
        <v>33</v>
      </c>
      <c r="B643">
        <v>20</v>
      </c>
      <c r="C643" t="s">
        <v>47</v>
      </c>
      <c r="D643" t="s">
        <v>295</v>
      </c>
      <c r="E643" t="s">
        <v>36</v>
      </c>
      <c r="G643">
        <v>160709</v>
      </c>
      <c r="H643" s="6"/>
      <c r="I643" t="s">
        <v>33</v>
      </c>
      <c r="J643">
        <v>52</v>
      </c>
      <c r="K643" t="s">
        <v>55</v>
      </c>
      <c r="L643" t="s">
        <v>670</v>
      </c>
      <c r="M643" t="s">
        <v>37</v>
      </c>
      <c r="N643" t="s">
        <v>38</v>
      </c>
      <c r="O643">
        <v>7200</v>
      </c>
      <c r="P643" s="6"/>
    </row>
    <row r="644" spans="1:16" x14ac:dyDescent="0.3">
      <c r="A644" t="s">
        <v>33</v>
      </c>
      <c r="B644">
        <v>20</v>
      </c>
      <c r="C644" t="s">
        <v>47</v>
      </c>
      <c r="D644" t="s">
        <v>295</v>
      </c>
      <c r="E644" t="s">
        <v>41</v>
      </c>
      <c r="G644">
        <v>2831895</v>
      </c>
      <c r="H644" s="6"/>
      <c r="I644" t="s">
        <v>33</v>
      </c>
      <c r="J644">
        <v>52</v>
      </c>
      <c r="K644" t="s">
        <v>57</v>
      </c>
      <c r="L644" t="s">
        <v>671</v>
      </c>
      <c r="M644" t="s">
        <v>98</v>
      </c>
      <c r="N644" t="s">
        <v>38</v>
      </c>
      <c r="O644">
        <v>4397</v>
      </c>
      <c r="P644" s="6"/>
    </row>
    <row r="645" spans="1:16" x14ac:dyDescent="0.3">
      <c r="A645" t="s">
        <v>33</v>
      </c>
      <c r="B645">
        <v>20</v>
      </c>
      <c r="C645" t="s">
        <v>47</v>
      </c>
      <c r="D645" t="s">
        <v>295</v>
      </c>
      <c r="E645" t="s">
        <v>246</v>
      </c>
      <c r="G645">
        <v>2892200</v>
      </c>
      <c r="H645" s="6"/>
      <c r="I645" t="s">
        <v>33</v>
      </c>
      <c r="J645">
        <v>52</v>
      </c>
      <c r="K645" t="s">
        <v>57</v>
      </c>
      <c r="L645" t="s">
        <v>671</v>
      </c>
      <c r="M645" t="s">
        <v>37</v>
      </c>
      <c r="N645" t="s">
        <v>38</v>
      </c>
      <c r="O645">
        <v>8300</v>
      </c>
      <c r="P645" s="6"/>
    </row>
    <row r="646" spans="1:16" x14ac:dyDescent="0.3">
      <c r="A646" t="s">
        <v>33</v>
      </c>
      <c r="B646">
        <v>20</v>
      </c>
      <c r="C646" t="s">
        <v>47</v>
      </c>
      <c r="D646" t="s">
        <v>295</v>
      </c>
      <c r="E646" t="s">
        <v>672</v>
      </c>
      <c r="G646">
        <v>142000</v>
      </c>
      <c r="H646" s="6"/>
      <c r="I646" t="s">
        <v>33</v>
      </c>
      <c r="J646">
        <v>52</v>
      </c>
      <c r="K646" t="s">
        <v>60</v>
      </c>
      <c r="L646" t="s">
        <v>673</v>
      </c>
      <c r="M646" t="s">
        <v>37</v>
      </c>
      <c r="N646" t="s">
        <v>38</v>
      </c>
      <c r="O646">
        <v>7000</v>
      </c>
      <c r="P646" s="6"/>
    </row>
    <row r="647" spans="1:16" x14ac:dyDescent="0.3">
      <c r="A647" t="s">
        <v>33</v>
      </c>
      <c r="B647">
        <v>20</v>
      </c>
      <c r="C647" t="s">
        <v>47</v>
      </c>
      <c r="D647" t="s">
        <v>295</v>
      </c>
      <c r="E647" t="s">
        <v>72</v>
      </c>
      <c r="G647">
        <v>227000</v>
      </c>
      <c r="H647" s="6"/>
      <c r="I647" t="s">
        <v>33</v>
      </c>
      <c r="J647">
        <v>52</v>
      </c>
      <c r="K647" t="s">
        <v>62</v>
      </c>
      <c r="L647" t="s">
        <v>674</v>
      </c>
      <c r="M647" t="s">
        <v>37</v>
      </c>
      <c r="N647" t="s">
        <v>38</v>
      </c>
      <c r="O647">
        <v>142316</v>
      </c>
      <c r="P647" s="6"/>
    </row>
    <row r="648" spans="1:16" x14ac:dyDescent="0.3">
      <c r="A648" t="s">
        <v>33</v>
      </c>
      <c r="B648">
        <v>20</v>
      </c>
      <c r="C648" t="s">
        <v>47</v>
      </c>
      <c r="D648" t="s">
        <v>295</v>
      </c>
      <c r="E648" t="s">
        <v>59</v>
      </c>
      <c r="G648">
        <v>2775</v>
      </c>
      <c r="H648" s="6"/>
      <c r="I648" t="s">
        <v>33</v>
      </c>
      <c r="J648">
        <v>52</v>
      </c>
      <c r="K648" t="s">
        <v>64</v>
      </c>
      <c r="L648" t="s">
        <v>675</v>
      </c>
      <c r="M648" t="s">
        <v>37</v>
      </c>
      <c r="N648" t="s">
        <v>38</v>
      </c>
      <c r="O648">
        <v>26000</v>
      </c>
      <c r="P648" s="6"/>
    </row>
    <row r="649" spans="1:16" x14ac:dyDescent="0.3">
      <c r="A649" t="s">
        <v>33</v>
      </c>
      <c r="B649">
        <v>20</v>
      </c>
      <c r="C649" t="s">
        <v>49</v>
      </c>
      <c r="D649" t="s">
        <v>296</v>
      </c>
      <c r="E649" t="s">
        <v>36</v>
      </c>
      <c r="G649">
        <v>203248</v>
      </c>
      <c r="H649" s="6"/>
      <c r="I649" t="s">
        <v>33</v>
      </c>
      <c r="J649">
        <v>52</v>
      </c>
      <c r="K649" t="s">
        <v>66</v>
      </c>
      <c r="L649" t="s">
        <v>676</v>
      </c>
      <c r="M649" t="s">
        <v>37</v>
      </c>
      <c r="N649" t="s">
        <v>38</v>
      </c>
      <c r="O649">
        <v>10000</v>
      </c>
      <c r="P649" s="6"/>
    </row>
    <row r="650" spans="1:16" x14ac:dyDescent="0.3">
      <c r="A650" t="s">
        <v>33</v>
      </c>
      <c r="B650">
        <v>20</v>
      </c>
      <c r="C650" t="s">
        <v>49</v>
      </c>
      <c r="D650" t="s">
        <v>296</v>
      </c>
      <c r="E650" t="s">
        <v>41</v>
      </c>
      <c r="G650">
        <v>140934</v>
      </c>
      <c r="H650" s="6"/>
      <c r="I650" t="s">
        <v>33</v>
      </c>
      <c r="J650">
        <v>52</v>
      </c>
      <c r="K650" t="s">
        <v>84</v>
      </c>
      <c r="L650" t="s">
        <v>677</v>
      </c>
      <c r="M650" t="s">
        <v>37</v>
      </c>
      <c r="N650" t="s">
        <v>38</v>
      </c>
      <c r="O650">
        <v>0</v>
      </c>
      <c r="P650" s="6"/>
    </row>
    <row r="651" spans="1:16" x14ac:dyDescent="0.3">
      <c r="A651" t="s">
        <v>33</v>
      </c>
      <c r="B651">
        <v>20</v>
      </c>
      <c r="C651" t="s">
        <v>49</v>
      </c>
      <c r="D651" t="s">
        <v>296</v>
      </c>
      <c r="E651" t="s">
        <v>59</v>
      </c>
      <c r="G651">
        <v>11648</v>
      </c>
      <c r="H651" s="6"/>
      <c r="I651" t="s">
        <v>33</v>
      </c>
      <c r="J651">
        <v>52</v>
      </c>
      <c r="K651" t="s">
        <v>86</v>
      </c>
      <c r="L651" t="s">
        <v>678</v>
      </c>
      <c r="M651" t="s">
        <v>98</v>
      </c>
      <c r="N651" t="s">
        <v>38</v>
      </c>
      <c r="O651">
        <v>0</v>
      </c>
      <c r="P651" s="6"/>
    </row>
    <row r="652" spans="1:16" x14ac:dyDescent="0.3">
      <c r="A652" t="s">
        <v>33</v>
      </c>
      <c r="B652">
        <v>20</v>
      </c>
      <c r="C652" t="s">
        <v>49</v>
      </c>
      <c r="D652" t="s">
        <v>296</v>
      </c>
      <c r="E652" t="s">
        <v>187</v>
      </c>
      <c r="G652">
        <v>588500</v>
      </c>
      <c r="H652" s="6"/>
      <c r="I652" t="s">
        <v>33</v>
      </c>
      <c r="J652">
        <v>52</v>
      </c>
      <c r="K652" t="s">
        <v>86</v>
      </c>
      <c r="L652" t="s">
        <v>678</v>
      </c>
      <c r="M652" t="s">
        <v>37</v>
      </c>
      <c r="N652" t="s">
        <v>38</v>
      </c>
      <c r="O652">
        <v>43468</v>
      </c>
      <c r="P652" s="6"/>
    </row>
    <row r="653" spans="1:16" x14ac:dyDescent="0.3">
      <c r="A653" t="s">
        <v>33</v>
      </c>
      <c r="B653">
        <v>20</v>
      </c>
      <c r="C653" t="s">
        <v>49</v>
      </c>
      <c r="D653" t="s">
        <v>296</v>
      </c>
      <c r="E653" t="s">
        <v>189</v>
      </c>
      <c r="G653">
        <v>245000</v>
      </c>
      <c r="H653" s="6"/>
      <c r="I653" t="s">
        <v>33</v>
      </c>
      <c r="J653">
        <v>53</v>
      </c>
      <c r="K653" t="s">
        <v>34</v>
      </c>
      <c r="L653" t="s">
        <v>679</v>
      </c>
      <c r="M653" t="s">
        <v>37</v>
      </c>
      <c r="N653" t="s">
        <v>38</v>
      </c>
      <c r="O653">
        <v>26700</v>
      </c>
      <c r="P653" s="6"/>
    </row>
    <row r="654" spans="1:16" x14ac:dyDescent="0.3">
      <c r="A654" t="s">
        <v>33</v>
      </c>
      <c r="B654">
        <v>20</v>
      </c>
      <c r="C654" t="s">
        <v>51</v>
      </c>
      <c r="D654" t="s">
        <v>297</v>
      </c>
      <c r="E654" t="s">
        <v>36</v>
      </c>
      <c r="G654">
        <v>534258</v>
      </c>
      <c r="H654" s="6"/>
      <c r="I654" t="s">
        <v>33</v>
      </c>
      <c r="J654">
        <v>53</v>
      </c>
      <c r="K654" t="s">
        <v>42</v>
      </c>
      <c r="L654" t="s">
        <v>680</v>
      </c>
      <c r="M654" t="s">
        <v>37</v>
      </c>
      <c r="N654" t="s">
        <v>38</v>
      </c>
      <c r="O654">
        <v>20000</v>
      </c>
      <c r="P654" s="6"/>
    </row>
    <row r="655" spans="1:16" x14ac:dyDescent="0.3">
      <c r="A655" t="s">
        <v>33</v>
      </c>
      <c r="B655">
        <v>20</v>
      </c>
      <c r="C655" t="s">
        <v>51</v>
      </c>
      <c r="D655" t="s">
        <v>297</v>
      </c>
      <c r="E655" t="s">
        <v>41</v>
      </c>
      <c r="G655">
        <v>3869221</v>
      </c>
      <c r="H655" s="6"/>
      <c r="I655" t="s">
        <v>33</v>
      </c>
      <c r="J655">
        <v>53</v>
      </c>
      <c r="K655" t="s">
        <v>47</v>
      </c>
      <c r="L655" t="s">
        <v>681</v>
      </c>
      <c r="M655" t="s">
        <v>37</v>
      </c>
      <c r="N655" t="s">
        <v>38</v>
      </c>
      <c r="O655">
        <v>727038</v>
      </c>
      <c r="P655" s="6"/>
    </row>
    <row r="656" spans="1:16" x14ac:dyDescent="0.3">
      <c r="A656" t="s">
        <v>33</v>
      </c>
      <c r="B656">
        <v>20</v>
      </c>
      <c r="C656" t="s">
        <v>51</v>
      </c>
      <c r="D656" t="s">
        <v>297</v>
      </c>
      <c r="E656" t="s">
        <v>46</v>
      </c>
      <c r="G656">
        <v>966723</v>
      </c>
      <c r="H656" s="6"/>
      <c r="I656" t="s">
        <v>33</v>
      </c>
      <c r="J656">
        <v>53</v>
      </c>
      <c r="K656" t="s">
        <v>49</v>
      </c>
      <c r="L656" t="s">
        <v>682</v>
      </c>
      <c r="M656" t="s">
        <v>37</v>
      </c>
      <c r="N656" t="s">
        <v>38</v>
      </c>
      <c r="O656">
        <v>80100</v>
      </c>
      <c r="P656" s="6"/>
    </row>
    <row r="657" spans="1:16" x14ac:dyDescent="0.3">
      <c r="A657" t="s">
        <v>33</v>
      </c>
      <c r="B657">
        <v>20</v>
      </c>
      <c r="C657" t="s">
        <v>51</v>
      </c>
      <c r="D657" t="s">
        <v>297</v>
      </c>
      <c r="E657" t="s">
        <v>72</v>
      </c>
      <c r="G657">
        <v>350000</v>
      </c>
      <c r="H657" s="6"/>
      <c r="I657" t="s">
        <v>33</v>
      </c>
      <c r="J657">
        <v>53</v>
      </c>
      <c r="K657" t="s">
        <v>51</v>
      </c>
      <c r="L657" t="s">
        <v>683</v>
      </c>
      <c r="M657" t="s">
        <v>37</v>
      </c>
      <c r="N657" t="s">
        <v>38</v>
      </c>
      <c r="O657">
        <v>8250</v>
      </c>
      <c r="P657" s="6"/>
    </row>
    <row r="658" spans="1:16" x14ac:dyDescent="0.3">
      <c r="A658" t="s">
        <v>33</v>
      </c>
      <c r="B658">
        <v>20</v>
      </c>
      <c r="C658" t="s">
        <v>53</v>
      </c>
      <c r="D658" t="s">
        <v>298</v>
      </c>
      <c r="E658" t="s">
        <v>36</v>
      </c>
      <c r="G658">
        <v>52519</v>
      </c>
      <c r="H658" s="6"/>
      <c r="I658" t="s">
        <v>33</v>
      </c>
      <c r="J658">
        <v>53</v>
      </c>
      <c r="K658" t="s">
        <v>53</v>
      </c>
      <c r="L658" t="s">
        <v>684</v>
      </c>
      <c r="M658" t="s">
        <v>37</v>
      </c>
      <c r="N658" t="s">
        <v>38</v>
      </c>
      <c r="O658">
        <v>936277</v>
      </c>
      <c r="P658" s="6"/>
    </row>
    <row r="659" spans="1:16" x14ac:dyDescent="0.3">
      <c r="A659" t="s">
        <v>33</v>
      </c>
      <c r="B659">
        <v>20</v>
      </c>
      <c r="C659" t="s">
        <v>53</v>
      </c>
      <c r="D659" t="s">
        <v>298</v>
      </c>
      <c r="E659" t="s">
        <v>41</v>
      </c>
      <c r="G659">
        <v>430350</v>
      </c>
      <c r="H659" s="6"/>
      <c r="I659" t="s">
        <v>33</v>
      </c>
      <c r="J659">
        <v>53</v>
      </c>
      <c r="K659" t="s">
        <v>55</v>
      </c>
      <c r="L659" t="s">
        <v>685</v>
      </c>
      <c r="M659" t="s">
        <v>37</v>
      </c>
      <c r="N659" t="s">
        <v>38</v>
      </c>
      <c r="O659">
        <v>13008</v>
      </c>
      <c r="P659" s="6"/>
    </row>
    <row r="660" spans="1:16" x14ac:dyDescent="0.3">
      <c r="A660" t="s">
        <v>33</v>
      </c>
      <c r="B660">
        <v>20</v>
      </c>
      <c r="C660" t="s">
        <v>53</v>
      </c>
      <c r="D660" t="s">
        <v>298</v>
      </c>
      <c r="E660" t="s">
        <v>46</v>
      </c>
      <c r="G660">
        <v>500000</v>
      </c>
      <c r="H660" s="6"/>
      <c r="I660" t="s">
        <v>33</v>
      </c>
      <c r="J660">
        <v>53</v>
      </c>
      <c r="K660" t="s">
        <v>57</v>
      </c>
      <c r="L660" t="s">
        <v>686</v>
      </c>
      <c r="M660" t="s">
        <v>37</v>
      </c>
      <c r="N660" t="s">
        <v>38</v>
      </c>
      <c r="O660">
        <v>122538</v>
      </c>
      <c r="P660" s="6"/>
    </row>
    <row r="661" spans="1:16" x14ac:dyDescent="0.3">
      <c r="A661" t="s">
        <v>33</v>
      </c>
      <c r="B661">
        <v>20</v>
      </c>
      <c r="C661" t="s">
        <v>53</v>
      </c>
      <c r="D661" t="s">
        <v>298</v>
      </c>
      <c r="E661" t="s">
        <v>72</v>
      </c>
      <c r="G661">
        <v>200000</v>
      </c>
      <c r="H661" s="6"/>
      <c r="I661" t="s">
        <v>33</v>
      </c>
      <c r="J661">
        <v>53</v>
      </c>
      <c r="K661" t="s">
        <v>60</v>
      </c>
      <c r="L661" t="s">
        <v>687</v>
      </c>
      <c r="M661" t="s">
        <v>37</v>
      </c>
      <c r="N661" t="s">
        <v>38</v>
      </c>
      <c r="O661">
        <v>90000</v>
      </c>
      <c r="P661" s="6"/>
    </row>
    <row r="662" spans="1:16" x14ac:dyDescent="0.3">
      <c r="A662" t="s">
        <v>33</v>
      </c>
      <c r="B662">
        <v>20</v>
      </c>
      <c r="C662" t="s">
        <v>53</v>
      </c>
      <c r="D662" t="s">
        <v>298</v>
      </c>
      <c r="E662" t="s">
        <v>59</v>
      </c>
      <c r="G662">
        <v>15000</v>
      </c>
      <c r="H662" s="6"/>
      <c r="I662" t="s">
        <v>33</v>
      </c>
      <c r="J662">
        <v>53</v>
      </c>
      <c r="K662" t="s">
        <v>62</v>
      </c>
      <c r="L662" t="s">
        <v>688</v>
      </c>
      <c r="M662" t="s">
        <v>37</v>
      </c>
      <c r="N662" t="s">
        <v>38</v>
      </c>
      <c r="O662">
        <v>285812</v>
      </c>
      <c r="P662" s="6"/>
    </row>
    <row r="663" spans="1:16" x14ac:dyDescent="0.3">
      <c r="A663" t="s">
        <v>33</v>
      </c>
      <c r="B663">
        <v>20</v>
      </c>
      <c r="C663" t="s">
        <v>55</v>
      </c>
      <c r="D663" t="s">
        <v>299</v>
      </c>
      <c r="E663" t="s">
        <v>41</v>
      </c>
      <c r="G663">
        <v>213502</v>
      </c>
      <c r="H663" s="6"/>
      <c r="I663" t="s">
        <v>33</v>
      </c>
      <c r="J663">
        <v>53</v>
      </c>
      <c r="K663" t="s">
        <v>64</v>
      </c>
      <c r="L663" t="s">
        <v>689</v>
      </c>
      <c r="M663" t="s">
        <v>37</v>
      </c>
      <c r="N663" t="s">
        <v>38</v>
      </c>
      <c r="O663">
        <v>13700</v>
      </c>
      <c r="P663" s="6"/>
    </row>
    <row r="664" spans="1:16" x14ac:dyDescent="0.3">
      <c r="A664" t="s">
        <v>33</v>
      </c>
      <c r="B664">
        <v>20</v>
      </c>
      <c r="C664" t="s">
        <v>55</v>
      </c>
      <c r="D664" t="s">
        <v>299</v>
      </c>
      <c r="E664" t="s">
        <v>246</v>
      </c>
      <c r="G664">
        <v>235000</v>
      </c>
      <c r="H664" s="6"/>
      <c r="I664" t="s">
        <v>33</v>
      </c>
      <c r="J664">
        <v>54</v>
      </c>
      <c r="K664" t="s">
        <v>34</v>
      </c>
      <c r="L664" t="s">
        <v>690</v>
      </c>
      <c r="M664" t="s">
        <v>37</v>
      </c>
      <c r="N664" t="s">
        <v>38</v>
      </c>
      <c r="O664">
        <v>39316</v>
      </c>
      <c r="P664" s="6"/>
    </row>
    <row r="665" spans="1:16" x14ac:dyDescent="0.3">
      <c r="A665" t="s">
        <v>33</v>
      </c>
      <c r="B665">
        <v>20</v>
      </c>
      <c r="C665" t="s">
        <v>55</v>
      </c>
      <c r="D665" t="s">
        <v>299</v>
      </c>
      <c r="E665" t="s">
        <v>672</v>
      </c>
      <c r="G665">
        <v>25000</v>
      </c>
      <c r="H665" s="6"/>
      <c r="I665" t="s">
        <v>33</v>
      </c>
      <c r="J665">
        <v>54</v>
      </c>
      <c r="K665" t="s">
        <v>42</v>
      </c>
      <c r="L665" t="s">
        <v>691</v>
      </c>
      <c r="M665" t="s">
        <v>37</v>
      </c>
      <c r="N665" t="s">
        <v>38</v>
      </c>
      <c r="O665">
        <v>7000</v>
      </c>
      <c r="P665" s="6"/>
    </row>
    <row r="666" spans="1:16" x14ac:dyDescent="0.3">
      <c r="A666" t="s">
        <v>33</v>
      </c>
      <c r="B666">
        <v>20</v>
      </c>
      <c r="C666" t="s">
        <v>55</v>
      </c>
      <c r="D666" t="s">
        <v>299</v>
      </c>
      <c r="E666" t="s">
        <v>72</v>
      </c>
      <c r="G666">
        <v>105000</v>
      </c>
      <c r="H666" s="6"/>
      <c r="I666" t="s">
        <v>33</v>
      </c>
      <c r="J666">
        <v>54</v>
      </c>
      <c r="K666" t="s">
        <v>47</v>
      </c>
      <c r="L666" t="s">
        <v>692</v>
      </c>
      <c r="M666" t="s">
        <v>37</v>
      </c>
      <c r="N666" t="s">
        <v>38</v>
      </c>
      <c r="O666">
        <v>46000</v>
      </c>
      <c r="P666" s="6"/>
    </row>
    <row r="667" spans="1:16" x14ac:dyDescent="0.3">
      <c r="A667" t="s">
        <v>33</v>
      </c>
      <c r="B667">
        <v>20</v>
      </c>
      <c r="C667" t="s">
        <v>57</v>
      </c>
      <c r="D667" t="s">
        <v>300</v>
      </c>
      <c r="E667" t="s">
        <v>41</v>
      </c>
      <c r="G667">
        <v>577644</v>
      </c>
      <c r="H667" s="6"/>
      <c r="I667" t="s">
        <v>33</v>
      </c>
      <c r="J667">
        <v>54</v>
      </c>
      <c r="K667" t="s">
        <v>49</v>
      </c>
      <c r="L667" t="s">
        <v>693</v>
      </c>
      <c r="M667" t="s">
        <v>37</v>
      </c>
      <c r="N667" t="s">
        <v>38</v>
      </c>
      <c r="O667">
        <v>12000</v>
      </c>
      <c r="P667" s="6"/>
    </row>
    <row r="668" spans="1:16" x14ac:dyDescent="0.3">
      <c r="A668" t="s">
        <v>33</v>
      </c>
      <c r="B668">
        <v>20</v>
      </c>
      <c r="C668" t="s">
        <v>57</v>
      </c>
      <c r="D668" t="s">
        <v>300</v>
      </c>
      <c r="E668" t="s">
        <v>46</v>
      </c>
      <c r="G668">
        <v>300989</v>
      </c>
      <c r="H668" s="6"/>
      <c r="I668" t="s">
        <v>33</v>
      </c>
      <c r="J668">
        <v>54</v>
      </c>
      <c r="K668" t="s">
        <v>51</v>
      </c>
      <c r="L668" t="s">
        <v>694</v>
      </c>
      <c r="M668" t="s">
        <v>37</v>
      </c>
      <c r="N668" t="s">
        <v>38</v>
      </c>
      <c r="O668">
        <v>30000</v>
      </c>
      <c r="P668" s="6"/>
    </row>
    <row r="669" spans="1:16" x14ac:dyDescent="0.3">
      <c r="A669" t="s">
        <v>33</v>
      </c>
      <c r="B669">
        <v>20</v>
      </c>
      <c r="C669" t="s">
        <v>57</v>
      </c>
      <c r="D669" t="s">
        <v>300</v>
      </c>
      <c r="E669" t="s">
        <v>72</v>
      </c>
      <c r="G669">
        <v>91367</v>
      </c>
      <c r="H669" s="6"/>
      <c r="I669" t="s">
        <v>33</v>
      </c>
      <c r="J669">
        <v>54</v>
      </c>
      <c r="K669" t="s">
        <v>53</v>
      </c>
      <c r="L669" t="s">
        <v>695</v>
      </c>
      <c r="M669" t="s">
        <v>37</v>
      </c>
      <c r="N669" t="s">
        <v>38</v>
      </c>
      <c r="O669">
        <v>26000</v>
      </c>
      <c r="P669" s="6"/>
    </row>
    <row r="670" spans="1:16" x14ac:dyDescent="0.3">
      <c r="A670" t="s">
        <v>33</v>
      </c>
      <c r="B670">
        <v>20</v>
      </c>
      <c r="C670" t="s">
        <v>60</v>
      </c>
      <c r="D670" t="s">
        <v>301</v>
      </c>
      <c r="E670" t="s">
        <v>36</v>
      </c>
      <c r="G670">
        <v>24313</v>
      </c>
      <c r="H670" s="6"/>
      <c r="I670" t="s">
        <v>33</v>
      </c>
      <c r="J670">
        <v>54</v>
      </c>
      <c r="K670" t="s">
        <v>53</v>
      </c>
      <c r="L670" t="s">
        <v>695</v>
      </c>
      <c r="M670" t="s">
        <v>259</v>
      </c>
      <c r="N670" t="s">
        <v>38</v>
      </c>
      <c r="O670">
        <v>61154</v>
      </c>
      <c r="P670" s="6"/>
    </row>
    <row r="671" spans="1:16" x14ac:dyDescent="0.3">
      <c r="A671" t="s">
        <v>33</v>
      </c>
      <c r="B671">
        <v>20</v>
      </c>
      <c r="C671" t="s">
        <v>60</v>
      </c>
      <c r="D671" t="s">
        <v>301</v>
      </c>
      <c r="E671" t="s">
        <v>41</v>
      </c>
      <c r="G671">
        <v>1184450</v>
      </c>
      <c r="H671" s="6"/>
      <c r="I671" t="s">
        <v>33</v>
      </c>
      <c r="J671">
        <v>54</v>
      </c>
      <c r="K671" t="s">
        <v>55</v>
      </c>
      <c r="L671" t="s">
        <v>696</v>
      </c>
      <c r="M671" t="s">
        <v>37</v>
      </c>
      <c r="N671" t="s">
        <v>38</v>
      </c>
      <c r="O671">
        <v>9500</v>
      </c>
      <c r="P671" s="6"/>
    </row>
    <row r="672" spans="1:16" x14ac:dyDescent="0.3">
      <c r="A672" t="s">
        <v>33</v>
      </c>
      <c r="B672">
        <v>20</v>
      </c>
      <c r="C672" t="s">
        <v>60</v>
      </c>
      <c r="D672" t="s">
        <v>301</v>
      </c>
      <c r="E672" t="s">
        <v>246</v>
      </c>
      <c r="G672">
        <v>543550</v>
      </c>
      <c r="H672" s="6"/>
      <c r="I672" t="s">
        <v>33</v>
      </c>
      <c r="J672">
        <v>54</v>
      </c>
      <c r="K672" t="s">
        <v>57</v>
      </c>
      <c r="L672" t="s">
        <v>697</v>
      </c>
      <c r="M672" t="s">
        <v>37</v>
      </c>
      <c r="N672" t="s">
        <v>38</v>
      </c>
      <c r="O672">
        <v>2600</v>
      </c>
      <c r="P672" s="6"/>
    </row>
    <row r="673" spans="1:16" x14ac:dyDescent="0.3">
      <c r="A673" t="s">
        <v>33</v>
      </c>
      <c r="B673">
        <v>20</v>
      </c>
      <c r="C673" t="s">
        <v>60</v>
      </c>
      <c r="D673" t="s">
        <v>301</v>
      </c>
      <c r="E673" t="s">
        <v>672</v>
      </c>
      <c r="G673">
        <v>354000</v>
      </c>
      <c r="H673" s="6"/>
      <c r="I673" t="s">
        <v>33</v>
      </c>
      <c r="J673">
        <v>54</v>
      </c>
      <c r="K673" t="s">
        <v>60</v>
      </c>
      <c r="L673" t="s">
        <v>698</v>
      </c>
      <c r="M673" t="s">
        <v>37</v>
      </c>
      <c r="N673" t="s">
        <v>38</v>
      </c>
      <c r="O673">
        <v>338300</v>
      </c>
      <c r="P673" s="6"/>
    </row>
    <row r="674" spans="1:16" x14ac:dyDescent="0.3">
      <c r="A674" t="s">
        <v>33</v>
      </c>
      <c r="B674">
        <v>20</v>
      </c>
      <c r="C674" t="s">
        <v>60</v>
      </c>
      <c r="D674" t="s">
        <v>301</v>
      </c>
      <c r="E674" t="s">
        <v>72</v>
      </c>
      <c r="G674">
        <v>300000</v>
      </c>
      <c r="H674" s="6"/>
      <c r="I674" t="s">
        <v>33</v>
      </c>
      <c r="J674">
        <v>54</v>
      </c>
      <c r="K674" t="s">
        <v>62</v>
      </c>
      <c r="L674" t="s">
        <v>699</v>
      </c>
      <c r="M674" t="s">
        <v>37</v>
      </c>
      <c r="N674" t="s">
        <v>38</v>
      </c>
      <c r="O674">
        <v>14000</v>
      </c>
      <c r="P674" s="6"/>
    </row>
    <row r="675" spans="1:16" x14ac:dyDescent="0.3">
      <c r="A675" t="s">
        <v>33</v>
      </c>
      <c r="B675">
        <v>20</v>
      </c>
      <c r="C675" t="s">
        <v>60</v>
      </c>
      <c r="D675" t="s">
        <v>301</v>
      </c>
      <c r="E675" t="s">
        <v>59</v>
      </c>
      <c r="G675">
        <v>7900</v>
      </c>
      <c r="H675" s="6"/>
      <c r="I675" t="s">
        <v>33</v>
      </c>
      <c r="J675">
        <v>54</v>
      </c>
      <c r="K675" t="s">
        <v>64</v>
      </c>
      <c r="L675" t="s">
        <v>700</v>
      </c>
      <c r="M675" t="s">
        <v>37</v>
      </c>
      <c r="N675" t="s">
        <v>38</v>
      </c>
      <c r="O675">
        <v>5000</v>
      </c>
      <c r="P675" s="6"/>
    </row>
    <row r="676" spans="1:16" x14ac:dyDescent="0.3">
      <c r="A676" t="s">
        <v>33</v>
      </c>
      <c r="B676">
        <v>20</v>
      </c>
      <c r="C676" t="s">
        <v>62</v>
      </c>
      <c r="D676" t="s">
        <v>302</v>
      </c>
      <c r="E676" t="s">
        <v>36</v>
      </c>
      <c r="G676">
        <v>4414</v>
      </c>
      <c r="H676" s="6"/>
      <c r="I676" t="s">
        <v>33</v>
      </c>
      <c r="J676">
        <v>55</v>
      </c>
      <c r="K676" t="s">
        <v>34</v>
      </c>
      <c r="L676" t="s">
        <v>701</v>
      </c>
      <c r="M676" t="s">
        <v>37</v>
      </c>
      <c r="N676" t="s">
        <v>38</v>
      </c>
      <c r="O676">
        <v>6750</v>
      </c>
      <c r="P676" s="6"/>
    </row>
    <row r="677" spans="1:16" x14ac:dyDescent="0.3">
      <c r="A677" t="s">
        <v>33</v>
      </c>
      <c r="B677">
        <v>20</v>
      </c>
      <c r="C677" t="s">
        <v>62</v>
      </c>
      <c r="D677" t="s">
        <v>302</v>
      </c>
      <c r="E677" t="s">
        <v>41</v>
      </c>
      <c r="G677">
        <v>168837</v>
      </c>
      <c r="H677" s="6"/>
      <c r="I677" t="s">
        <v>33</v>
      </c>
      <c r="J677">
        <v>55</v>
      </c>
      <c r="K677" t="s">
        <v>42</v>
      </c>
      <c r="L677" t="s">
        <v>702</v>
      </c>
      <c r="M677" t="s">
        <v>37</v>
      </c>
      <c r="N677" t="s">
        <v>38</v>
      </c>
      <c r="O677">
        <v>4500</v>
      </c>
      <c r="P677" s="6"/>
    </row>
    <row r="678" spans="1:16" x14ac:dyDescent="0.3">
      <c r="A678" t="s">
        <v>33</v>
      </c>
      <c r="B678">
        <v>20</v>
      </c>
      <c r="C678" t="s">
        <v>62</v>
      </c>
      <c r="D678" t="s">
        <v>302</v>
      </c>
      <c r="E678" t="s">
        <v>46</v>
      </c>
      <c r="G678">
        <v>22646</v>
      </c>
      <c r="H678" s="6"/>
      <c r="I678" t="s">
        <v>33</v>
      </c>
      <c r="J678">
        <v>55</v>
      </c>
      <c r="K678" t="s">
        <v>47</v>
      </c>
      <c r="L678" t="s">
        <v>703</v>
      </c>
      <c r="M678" t="s">
        <v>37</v>
      </c>
      <c r="N678" t="s">
        <v>38</v>
      </c>
      <c r="O678">
        <v>9000</v>
      </c>
      <c r="P678" s="6"/>
    </row>
    <row r="679" spans="1:16" x14ac:dyDescent="0.3">
      <c r="A679" t="s">
        <v>33</v>
      </c>
      <c r="B679">
        <v>20</v>
      </c>
      <c r="C679" t="s">
        <v>62</v>
      </c>
      <c r="D679" t="s">
        <v>302</v>
      </c>
      <c r="E679" t="s">
        <v>59</v>
      </c>
      <c r="G679">
        <v>1600</v>
      </c>
      <c r="H679" s="6"/>
      <c r="I679" t="s">
        <v>33</v>
      </c>
      <c r="J679">
        <v>55</v>
      </c>
      <c r="K679" t="s">
        <v>49</v>
      </c>
      <c r="L679" t="s">
        <v>704</v>
      </c>
      <c r="M679" t="s">
        <v>37</v>
      </c>
      <c r="N679" t="s">
        <v>38</v>
      </c>
      <c r="O679">
        <v>119960</v>
      </c>
      <c r="P679" s="6"/>
    </row>
    <row r="680" spans="1:16" x14ac:dyDescent="0.3">
      <c r="A680" t="s">
        <v>33</v>
      </c>
      <c r="B680">
        <v>20</v>
      </c>
      <c r="C680" t="s">
        <v>64</v>
      </c>
      <c r="D680" t="s">
        <v>303</v>
      </c>
      <c r="E680" t="s">
        <v>36</v>
      </c>
      <c r="G680">
        <v>3000000</v>
      </c>
      <c r="H680" s="6"/>
      <c r="I680" t="s">
        <v>33</v>
      </c>
      <c r="J680">
        <v>55</v>
      </c>
      <c r="K680" t="s">
        <v>49</v>
      </c>
      <c r="L680" t="s">
        <v>704</v>
      </c>
      <c r="M680" t="s">
        <v>259</v>
      </c>
      <c r="N680" t="s">
        <v>38</v>
      </c>
      <c r="O680">
        <v>217016</v>
      </c>
      <c r="P680" s="6"/>
    </row>
    <row r="681" spans="1:16" x14ac:dyDescent="0.3">
      <c r="A681" t="s">
        <v>33</v>
      </c>
      <c r="B681">
        <v>20</v>
      </c>
      <c r="C681" t="s">
        <v>64</v>
      </c>
      <c r="D681" t="s">
        <v>303</v>
      </c>
      <c r="E681" t="s">
        <v>41</v>
      </c>
      <c r="G681">
        <v>5623621</v>
      </c>
      <c r="H681" s="6"/>
      <c r="I681" t="s">
        <v>33</v>
      </c>
      <c r="J681">
        <v>55</v>
      </c>
      <c r="K681" t="s">
        <v>49</v>
      </c>
      <c r="L681" t="s">
        <v>704</v>
      </c>
      <c r="M681" t="s">
        <v>398</v>
      </c>
      <c r="N681" t="s">
        <v>38</v>
      </c>
      <c r="O681">
        <v>27498</v>
      </c>
      <c r="P681" s="6"/>
    </row>
    <row r="682" spans="1:16" x14ac:dyDescent="0.3">
      <c r="A682" t="s">
        <v>33</v>
      </c>
      <c r="B682">
        <v>20</v>
      </c>
      <c r="C682" t="s">
        <v>64</v>
      </c>
      <c r="D682" t="s">
        <v>303</v>
      </c>
      <c r="E682" t="s">
        <v>46</v>
      </c>
      <c r="G682">
        <v>809000</v>
      </c>
      <c r="H682" s="6"/>
      <c r="I682" t="s">
        <v>33</v>
      </c>
      <c r="J682">
        <v>55</v>
      </c>
      <c r="K682" t="s">
        <v>51</v>
      </c>
      <c r="L682" t="s">
        <v>705</v>
      </c>
      <c r="M682" t="s">
        <v>37</v>
      </c>
      <c r="N682" t="s">
        <v>38</v>
      </c>
      <c r="O682">
        <v>11000</v>
      </c>
      <c r="P682" s="6"/>
    </row>
    <row r="683" spans="1:16" x14ac:dyDescent="0.3">
      <c r="A683" t="s">
        <v>33</v>
      </c>
      <c r="B683">
        <v>20</v>
      </c>
      <c r="C683" t="s">
        <v>64</v>
      </c>
      <c r="D683" t="s">
        <v>303</v>
      </c>
      <c r="E683" t="s">
        <v>72</v>
      </c>
      <c r="G683">
        <v>450000</v>
      </c>
      <c r="H683" s="6"/>
      <c r="I683" t="s">
        <v>33</v>
      </c>
      <c r="J683">
        <v>55</v>
      </c>
      <c r="K683" t="s">
        <v>53</v>
      </c>
      <c r="L683" t="s">
        <v>706</v>
      </c>
      <c r="M683" t="s">
        <v>37</v>
      </c>
      <c r="N683" t="s">
        <v>38</v>
      </c>
      <c r="O683">
        <v>20000</v>
      </c>
      <c r="P683" s="6"/>
    </row>
    <row r="684" spans="1:16" x14ac:dyDescent="0.3">
      <c r="A684" t="s">
        <v>33</v>
      </c>
      <c r="B684">
        <v>20</v>
      </c>
      <c r="C684" t="s">
        <v>64</v>
      </c>
      <c r="D684" t="s">
        <v>303</v>
      </c>
      <c r="E684" t="s">
        <v>59</v>
      </c>
      <c r="G684">
        <v>24000</v>
      </c>
      <c r="H684" s="6"/>
      <c r="I684" t="s">
        <v>33</v>
      </c>
      <c r="J684">
        <v>55</v>
      </c>
      <c r="K684" t="s">
        <v>55</v>
      </c>
      <c r="L684" t="s">
        <v>707</v>
      </c>
      <c r="M684" t="s">
        <v>37</v>
      </c>
      <c r="N684" t="s">
        <v>38</v>
      </c>
      <c r="O684">
        <v>20000</v>
      </c>
      <c r="P684" s="6"/>
    </row>
    <row r="685" spans="1:16" x14ac:dyDescent="0.3">
      <c r="A685" t="s">
        <v>33</v>
      </c>
      <c r="B685">
        <v>20</v>
      </c>
      <c r="C685" t="s">
        <v>66</v>
      </c>
      <c r="D685" t="s">
        <v>304</v>
      </c>
      <c r="E685" t="s">
        <v>36</v>
      </c>
      <c r="G685">
        <v>1500</v>
      </c>
      <c r="H685" s="6"/>
      <c r="I685" t="s">
        <v>33</v>
      </c>
      <c r="J685">
        <v>55</v>
      </c>
      <c r="K685" t="s">
        <v>57</v>
      </c>
      <c r="L685" t="s">
        <v>708</v>
      </c>
      <c r="M685" t="s">
        <v>37</v>
      </c>
      <c r="N685" t="s">
        <v>38</v>
      </c>
      <c r="O685">
        <v>6000</v>
      </c>
      <c r="P685" s="6"/>
    </row>
    <row r="686" spans="1:16" x14ac:dyDescent="0.3">
      <c r="A686" t="s">
        <v>33</v>
      </c>
      <c r="B686">
        <v>20</v>
      </c>
      <c r="C686" t="s">
        <v>66</v>
      </c>
      <c r="D686" t="s">
        <v>304</v>
      </c>
      <c r="E686" t="s">
        <v>41</v>
      </c>
      <c r="G686">
        <v>48600</v>
      </c>
      <c r="H686" s="6"/>
      <c r="I686" t="s">
        <v>33</v>
      </c>
      <c r="J686">
        <v>55</v>
      </c>
      <c r="K686" t="s">
        <v>60</v>
      </c>
      <c r="L686" t="s">
        <v>709</v>
      </c>
      <c r="M686" t="s">
        <v>37</v>
      </c>
      <c r="N686" t="s">
        <v>38</v>
      </c>
      <c r="O686">
        <v>12800</v>
      </c>
      <c r="P686" s="6"/>
    </row>
    <row r="687" spans="1:16" x14ac:dyDescent="0.3">
      <c r="A687" t="s">
        <v>33</v>
      </c>
      <c r="B687">
        <v>20</v>
      </c>
      <c r="C687" t="s">
        <v>66</v>
      </c>
      <c r="D687" t="s">
        <v>304</v>
      </c>
      <c r="E687" t="s">
        <v>246</v>
      </c>
      <c r="G687">
        <v>70000</v>
      </c>
      <c r="H687" s="6"/>
      <c r="I687" t="s">
        <v>33</v>
      </c>
      <c r="J687">
        <v>55</v>
      </c>
      <c r="K687" t="s">
        <v>62</v>
      </c>
      <c r="L687" t="s">
        <v>710</v>
      </c>
      <c r="M687" t="s">
        <v>37</v>
      </c>
      <c r="N687" t="s">
        <v>38</v>
      </c>
      <c r="O687">
        <v>4000</v>
      </c>
      <c r="P687" s="6"/>
    </row>
    <row r="688" spans="1:16" x14ac:dyDescent="0.3">
      <c r="A688" t="s">
        <v>33</v>
      </c>
      <c r="B688">
        <v>20</v>
      </c>
      <c r="C688" t="s">
        <v>66</v>
      </c>
      <c r="D688" t="s">
        <v>304</v>
      </c>
      <c r="E688" t="s">
        <v>672</v>
      </c>
      <c r="G688">
        <v>70000</v>
      </c>
      <c r="H688" s="6"/>
      <c r="I688" t="s">
        <v>33</v>
      </c>
      <c r="J688">
        <v>55</v>
      </c>
      <c r="K688" t="s">
        <v>64</v>
      </c>
      <c r="L688" t="s">
        <v>711</v>
      </c>
      <c r="M688" t="s">
        <v>37</v>
      </c>
      <c r="N688" t="s">
        <v>38</v>
      </c>
      <c r="O688">
        <v>35195</v>
      </c>
      <c r="P688" s="6"/>
    </row>
    <row r="689" spans="1:16" x14ac:dyDescent="0.3">
      <c r="A689" t="s">
        <v>33</v>
      </c>
      <c r="B689">
        <v>20</v>
      </c>
      <c r="C689" t="s">
        <v>66</v>
      </c>
      <c r="D689" t="s">
        <v>304</v>
      </c>
      <c r="E689" t="s">
        <v>411</v>
      </c>
      <c r="G689">
        <v>5100</v>
      </c>
      <c r="H689" s="6"/>
      <c r="I689" t="s">
        <v>33</v>
      </c>
      <c r="J689">
        <v>55</v>
      </c>
      <c r="K689" t="s">
        <v>64</v>
      </c>
      <c r="L689" t="s">
        <v>711</v>
      </c>
      <c r="M689" t="s">
        <v>259</v>
      </c>
      <c r="N689" t="s">
        <v>38</v>
      </c>
      <c r="O689">
        <v>0</v>
      </c>
      <c r="P689" s="6"/>
    </row>
    <row r="690" spans="1:16" x14ac:dyDescent="0.3">
      <c r="A690" t="s">
        <v>33</v>
      </c>
      <c r="B690">
        <v>20</v>
      </c>
      <c r="C690" t="s">
        <v>66</v>
      </c>
      <c r="D690" t="s">
        <v>304</v>
      </c>
      <c r="E690" t="s">
        <v>68</v>
      </c>
      <c r="G690">
        <v>15000</v>
      </c>
      <c r="H690" s="6"/>
      <c r="I690" t="s">
        <v>33</v>
      </c>
      <c r="J690">
        <v>55</v>
      </c>
      <c r="K690" t="s">
        <v>66</v>
      </c>
      <c r="L690" t="s">
        <v>712</v>
      </c>
      <c r="M690" t="s">
        <v>37</v>
      </c>
      <c r="N690" t="s">
        <v>38</v>
      </c>
      <c r="O690">
        <v>40300</v>
      </c>
      <c r="P690" s="6"/>
    </row>
    <row r="691" spans="1:16" x14ac:dyDescent="0.3">
      <c r="A691" t="s">
        <v>33</v>
      </c>
      <c r="B691">
        <v>20</v>
      </c>
      <c r="C691" t="s">
        <v>84</v>
      </c>
      <c r="D691" t="s">
        <v>305</v>
      </c>
      <c r="E691" t="s">
        <v>36</v>
      </c>
      <c r="G691">
        <v>0</v>
      </c>
      <c r="H691" s="6"/>
      <c r="I691" t="s">
        <v>33</v>
      </c>
      <c r="J691">
        <v>55</v>
      </c>
      <c r="K691" t="s">
        <v>84</v>
      </c>
      <c r="L691" t="s">
        <v>713</v>
      </c>
      <c r="M691" t="s">
        <v>37</v>
      </c>
      <c r="N691" t="s">
        <v>38</v>
      </c>
      <c r="O691">
        <v>7400</v>
      </c>
      <c r="P691" s="6"/>
    </row>
    <row r="692" spans="1:16" x14ac:dyDescent="0.3">
      <c r="A692" t="s">
        <v>33</v>
      </c>
      <c r="B692">
        <v>20</v>
      </c>
      <c r="C692" t="s">
        <v>84</v>
      </c>
      <c r="D692" t="s">
        <v>305</v>
      </c>
      <c r="E692" t="s">
        <v>41</v>
      </c>
      <c r="G692">
        <v>1275050</v>
      </c>
      <c r="H692" s="6"/>
      <c r="I692" t="s">
        <v>33</v>
      </c>
      <c r="J692">
        <v>55</v>
      </c>
      <c r="K692" t="s">
        <v>86</v>
      </c>
      <c r="L692" t="s">
        <v>714</v>
      </c>
      <c r="M692" t="s">
        <v>37</v>
      </c>
      <c r="N692" t="s">
        <v>38</v>
      </c>
      <c r="O692">
        <v>95000</v>
      </c>
      <c r="P692" s="6"/>
    </row>
    <row r="693" spans="1:16" x14ac:dyDescent="0.3">
      <c r="A693" t="s">
        <v>33</v>
      </c>
      <c r="B693">
        <v>20</v>
      </c>
      <c r="C693" t="s">
        <v>84</v>
      </c>
      <c r="D693" t="s">
        <v>305</v>
      </c>
      <c r="E693" t="s">
        <v>46</v>
      </c>
      <c r="G693">
        <v>1444598</v>
      </c>
      <c r="H693" s="6"/>
      <c r="I693" t="s">
        <v>33</v>
      </c>
      <c r="J693">
        <v>56</v>
      </c>
      <c r="K693" t="s">
        <v>34</v>
      </c>
      <c r="L693" t="s">
        <v>715</v>
      </c>
      <c r="M693" t="s">
        <v>37</v>
      </c>
      <c r="N693" t="s">
        <v>38</v>
      </c>
      <c r="O693">
        <v>11450</v>
      </c>
      <c r="P693" s="6"/>
    </row>
    <row r="694" spans="1:16" x14ac:dyDescent="0.3">
      <c r="A694" t="s">
        <v>33</v>
      </c>
      <c r="B694">
        <v>20</v>
      </c>
      <c r="C694" t="s">
        <v>84</v>
      </c>
      <c r="D694" t="s">
        <v>305</v>
      </c>
      <c r="E694" t="s">
        <v>72</v>
      </c>
      <c r="G694">
        <v>450000</v>
      </c>
      <c r="H694" s="6"/>
      <c r="I694" t="s">
        <v>33</v>
      </c>
      <c r="J694">
        <v>56</v>
      </c>
      <c r="K694" t="s">
        <v>42</v>
      </c>
      <c r="L694" t="s">
        <v>716</v>
      </c>
      <c r="M694" t="s">
        <v>37</v>
      </c>
      <c r="N694" t="s">
        <v>38</v>
      </c>
      <c r="O694">
        <v>3000</v>
      </c>
      <c r="P694" s="6"/>
    </row>
    <row r="695" spans="1:16" x14ac:dyDescent="0.3">
      <c r="A695" t="s">
        <v>33</v>
      </c>
      <c r="B695">
        <v>20</v>
      </c>
      <c r="C695" t="s">
        <v>86</v>
      </c>
      <c r="D695" t="s">
        <v>306</v>
      </c>
      <c r="E695" t="s">
        <v>36</v>
      </c>
      <c r="G695">
        <v>222171</v>
      </c>
      <c r="H695" s="6"/>
      <c r="I695" t="s">
        <v>33</v>
      </c>
      <c r="J695">
        <v>56</v>
      </c>
      <c r="K695" t="s">
        <v>47</v>
      </c>
      <c r="L695" t="s">
        <v>717</v>
      </c>
      <c r="M695" t="s">
        <v>37</v>
      </c>
      <c r="N695" t="s">
        <v>38</v>
      </c>
      <c r="O695">
        <v>11650</v>
      </c>
      <c r="P695" s="6"/>
    </row>
    <row r="696" spans="1:16" x14ac:dyDescent="0.3">
      <c r="A696" t="s">
        <v>33</v>
      </c>
      <c r="B696">
        <v>20</v>
      </c>
      <c r="C696" t="s">
        <v>86</v>
      </c>
      <c r="D696" t="s">
        <v>306</v>
      </c>
      <c r="E696" t="s">
        <v>41</v>
      </c>
      <c r="G696">
        <v>214950</v>
      </c>
      <c r="H696" s="6"/>
      <c r="I696" t="s">
        <v>33</v>
      </c>
      <c r="J696">
        <v>56</v>
      </c>
      <c r="K696" t="s">
        <v>49</v>
      </c>
      <c r="L696" t="s">
        <v>718</v>
      </c>
      <c r="M696" t="s">
        <v>37</v>
      </c>
      <c r="N696" t="s">
        <v>38</v>
      </c>
      <c r="O696">
        <v>11000</v>
      </c>
      <c r="P696" s="6"/>
    </row>
    <row r="697" spans="1:16" x14ac:dyDescent="0.3">
      <c r="A697" t="s">
        <v>33</v>
      </c>
      <c r="B697">
        <v>20</v>
      </c>
      <c r="C697" t="s">
        <v>86</v>
      </c>
      <c r="D697" t="s">
        <v>306</v>
      </c>
      <c r="E697" t="s">
        <v>46</v>
      </c>
      <c r="G697">
        <v>252500</v>
      </c>
      <c r="H697" s="6"/>
      <c r="I697" t="s">
        <v>33</v>
      </c>
      <c r="J697">
        <v>56</v>
      </c>
      <c r="K697" t="s">
        <v>51</v>
      </c>
      <c r="L697" t="s">
        <v>719</v>
      </c>
      <c r="M697" t="s">
        <v>37</v>
      </c>
      <c r="N697" t="s">
        <v>38</v>
      </c>
      <c r="O697">
        <v>7000</v>
      </c>
      <c r="P697" s="6"/>
    </row>
    <row r="698" spans="1:16" x14ac:dyDescent="0.3">
      <c r="A698" t="s">
        <v>33</v>
      </c>
      <c r="B698">
        <v>20</v>
      </c>
      <c r="C698" t="s">
        <v>86</v>
      </c>
      <c r="D698" t="s">
        <v>306</v>
      </c>
      <c r="E698" t="s">
        <v>72</v>
      </c>
      <c r="G698">
        <v>180000</v>
      </c>
      <c r="H698" s="6"/>
      <c r="I698" t="s">
        <v>33</v>
      </c>
      <c r="J698">
        <v>56</v>
      </c>
      <c r="K698" t="s">
        <v>53</v>
      </c>
      <c r="L698" t="s">
        <v>720</v>
      </c>
      <c r="M698" t="s">
        <v>37</v>
      </c>
      <c r="N698" t="s">
        <v>38</v>
      </c>
      <c r="O698">
        <v>17550</v>
      </c>
      <c r="P698" s="6"/>
    </row>
    <row r="699" spans="1:16" x14ac:dyDescent="0.3">
      <c r="A699" t="s">
        <v>33</v>
      </c>
      <c r="B699">
        <v>20</v>
      </c>
      <c r="C699" t="s">
        <v>86</v>
      </c>
      <c r="D699" t="s">
        <v>306</v>
      </c>
      <c r="E699" t="s">
        <v>59</v>
      </c>
      <c r="G699">
        <v>10000</v>
      </c>
      <c r="H699" s="6"/>
      <c r="I699" t="s">
        <v>33</v>
      </c>
      <c r="J699">
        <v>56</v>
      </c>
      <c r="K699" t="s">
        <v>55</v>
      </c>
      <c r="L699" t="s">
        <v>721</v>
      </c>
      <c r="M699" t="s">
        <v>37</v>
      </c>
      <c r="N699" t="s">
        <v>38</v>
      </c>
      <c r="O699">
        <v>13260</v>
      </c>
      <c r="P699" s="6"/>
    </row>
    <row r="700" spans="1:16" x14ac:dyDescent="0.3">
      <c r="A700" t="s">
        <v>33</v>
      </c>
      <c r="B700">
        <v>20</v>
      </c>
      <c r="C700" t="s">
        <v>88</v>
      </c>
      <c r="D700" t="s">
        <v>307</v>
      </c>
      <c r="E700" t="s">
        <v>36</v>
      </c>
      <c r="G700">
        <v>30000</v>
      </c>
      <c r="H700" s="6"/>
      <c r="I700" t="s">
        <v>33</v>
      </c>
      <c r="J700">
        <v>56</v>
      </c>
      <c r="K700" t="s">
        <v>57</v>
      </c>
      <c r="L700" t="s">
        <v>722</v>
      </c>
      <c r="M700" t="s">
        <v>37</v>
      </c>
      <c r="N700" t="s">
        <v>38</v>
      </c>
      <c r="O700">
        <v>16200</v>
      </c>
      <c r="P700" s="6"/>
    </row>
    <row r="701" spans="1:16" x14ac:dyDescent="0.3">
      <c r="A701" t="s">
        <v>33</v>
      </c>
      <c r="B701">
        <v>20</v>
      </c>
      <c r="C701" t="s">
        <v>88</v>
      </c>
      <c r="D701" t="s">
        <v>307</v>
      </c>
      <c r="E701" t="s">
        <v>41</v>
      </c>
      <c r="G701">
        <v>549250</v>
      </c>
      <c r="H701" s="6"/>
      <c r="I701" t="s">
        <v>33</v>
      </c>
      <c r="J701">
        <v>56</v>
      </c>
      <c r="K701" t="s">
        <v>60</v>
      </c>
      <c r="L701" t="s">
        <v>723</v>
      </c>
      <c r="M701" t="s">
        <v>37</v>
      </c>
      <c r="N701" t="s">
        <v>38</v>
      </c>
      <c r="O701">
        <v>6000</v>
      </c>
      <c r="P701" s="6"/>
    </row>
    <row r="702" spans="1:16" x14ac:dyDescent="0.3">
      <c r="A702" t="s">
        <v>33</v>
      </c>
      <c r="B702">
        <v>20</v>
      </c>
      <c r="C702" t="s">
        <v>88</v>
      </c>
      <c r="D702" t="s">
        <v>307</v>
      </c>
      <c r="E702" t="s">
        <v>46</v>
      </c>
      <c r="G702">
        <v>310000</v>
      </c>
      <c r="H702" s="6"/>
      <c r="I702" t="s">
        <v>33</v>
      </c>
      <c r="J702">
        <v>56</v>
      </c>
      <c r="K702" t="s">
        <v>62</v>
      </c>
      <c r="L702" t="s">
        <v>724</v>
      </c>
      <c r="M702" t="s">
        <v>37</v>
      </c>
      <c r="N702" t="s">
        <v>38</v>
      </c>
      <c r="O702">
        <v>5000</v>
      </c>
      <c r="P702" s="6"/>
    </row>
    <row r="703" spans="1:16" x14ac:dyDescent="0.3">
      <c r="A703" t="s">
        <v>33</v>
      </c>
      <c r="B703">
        <v>20</v>
      </c>
      <c r="C703" t="s">
        <v>88</v>
      </c>
      <c r="D703" t="s">
        <v>307</v>
      </c>
      <c r="E703" t="s">
        <v>72</v>
      </c>
      <c r="G703">
        <v>200000</v>
      </c>
      <c r="H703" s="6"/>
      <c r="I703" t="s">
        <v>33</v>
      </c>
      <c r="J703">
        <v>57</v>
      </c>
      <c r="K703" t="s">
        <v>34</v>
      </c>
      <c r="L703" t="s">
        <v>725</v>
      </c>
      <c r="M703" t="s">
        <v>37</v>
      </c>
      <c r="N703" t="s">
        <v>38</v>
      </c>
      <c r="O703">
        <v>11500</v>
      </c>
      <c r="P703" s="6"/>
    </row>
    <row r="704" spans="1:16" x14ac:dyDescent="0.3">
      <c r="A704" t="s">
        <v>33</v>
      </c>
      <c r="B704">
        <v>20</v>
      </c>
      <c r="C704" t="s">
        <v>88</v>
      </c>
      <c r="D704" t="s">
        <v>307</v>
      </c>
      <c r="E704" t="s">
        <v>59</v>
      </c>
      <c r="G704">
        <v>2500</v>
      </c>
      <c r="H704" s="6"/>
      <c r="I704" t="s">
        <v>33</v>
      </c>
      <c r="J704">
        <v>57</v>
      </c>
      <c r="K704" t="s">
        <v>42</v>
      </c>
      <c r="L704" t="s">
        <v>726</v>
      </c>
      <c r="M704" t="s">
        <v>37</v>
      </c>
      <c r="N704" t="s">
        <v>38</v>
      </c>
      <c r="O704">
        <v>50100</v>
      </c>
      <c r="P704" s="6"/>
    </row>
    <row r="705" spans="1:16" x14ac:dyDescent="0.3">
      <c r="A705" t="s">
        <v>33</v>
      </c>
      <c r="B705">
        <v>20</v>
      </c>
      <c r="C705" t="s">
        <v>90</v>
      </c>
      <c r="D705" t="s">
        <v>308</v>
      </c>
      <c r="E705" t="s">
        <v>36</v>
      </c>
      <c r="G705">
        <v>247000</v>
      </c>
      <c r="H705" s="6"/>
      <c r="I705" t="s">
        <v>33</v>
      </c>
      <c r="J705">
        <v>57</v>
      </c>
      <c r="K705" t="s">
        <v>47</v>
      </c>
      <c r="L705" t="s">
        <v>727</v>
      </c>
      <c r="M705" t="s">
        <v>37</v>
      </c>
      <c r="N705" t="s">
        <v>38</v>
      </c>
      <c r="O705">
        <v>10200</v>
      </c>
      <c r="P705" s="6"/>
    </row>
    <row r="706" spans="1:16" x14ac:dyDescent="0.3">
      <c r="A706" t="s">
        <v>33</v>
      </c>
      <c r="B706">
        <v>20</v>
      </c>
      <c r="C706" t="s">
        <v>90</v>
      </c>
      <c r="D706" t="s">
        <v>308</v>
      </c>
      <c r="E706" t="s">
        <v>41</v>
      </c>
      <c r="G706">
        <v>333400</v>
      </c>
      <c r="H706" s="6"/>
      <c r="I706" t="s">
        <v>33</v>
      </c>
      <c r="J706">
        <v>57</v>
      </c>
      <c r="K706" t="s">
        <v>49</v>
      </c>
      <c r="L706" t="s">
        <v>728</v>
      </c>
      <c r="M706" t="s">
        <v>37</v>
      </c>
      <c r="N706" t="s">
        <v>38</v>
      </c>
      <c r="O706">
        <v>4000</v>
      </c>
      <c r="P706" s="6"/>
    </row>
    <row r="707" spans="1:16" x14ac:dyDescent="0.3">
      <c r="A707" t="s">
        <v>33</v>
      </c>
      <c r="B707">
        <v>20</v>
      </c>
      <c r="C707" t="s">
        <v>90</v>
      </c>
      <c r="D707" t="s">
        <v>308</v>
      </c>
      <c r="E707" t="s">
        <v>46</v>
      </c>
      <c r="G707">
        <v>112000</v>
      </c>
      <c r="H707" s="6"/>
      <c r="I707" t="s">
        <v>33</v>
      </c>
      <c r="J707">
        <v>57</v>
      </c>
      <c r="K707" t="s">
        <v>51</v>
      </c>
      <c r="L707" t="s">
        <v>729</v>
      </c>
      <c r="M707" t="s">
        <v>37</v>
      </c>
      <c r="N707" t="s">
        <v>38</v>
      </c>
      <c r="O707">
        <v>11000</v>
      </c>
      <c r="P707" s="6"/>
    </row>
    <row r="708" spans="1:16" x14ac:dyDescent="0.3">
      <c r="A708" t="s">
        <v>33</v>
      </c>
      <c r="B708">
        <v>20</v>
      </c>
      <c r="C708" t="s">
        <v>90</v>
      </c>
      <c r="D708" t="s">
        <v>308</v>
      </c>
      <c r="E708" t="s">
        <v>72</v>
      </c>
      <c r="G708">
        <v>612000</v>
      </c>
      <c r="H708" s="6"/>
      <c r="I708" t="s">
        <v>33</v>
      </c>
      <c r="J708">
        <v>57</v>
      </c>
      <c r="K708" t="s">
        <v>53</v>
      </c>
      <c r="L708" t="s">
        <v>730</v>
      </c>
      <c r="M708" t="s">
        <v>37</v>
      </c>
      <c r="N708" t="s">
        <v>38</v>
      </c>
      <c r="O708">
        <v>19750</v>
      </c>
      <c r="P708" s="6"/>
    </row>
    <row r="709" spans="1:16" x14ac:dyDescent="0.3">
      <c r="A709" t="s">
        <v>33</v>
      </c>
      <c r="B709">
        <v>21</v>
      </c>
      <c r="C709" t="s">
        <v>34</v>
      </c>
      <c r="D709" t="s">
        <v>309</v>
      </c>
      <c r="E709" t="s">
        <v>41</v>
      </c>
      <c r="G709">
        <v>9150</v>
      </c>
      <c r="H709" s="6"/>
      <c r="I709" t="s">
        <v>33</v>
      </c>
      <c r="J709">
        <v>57</v>
      </c>
      <c r="K709" t="s">
        <v>53</v>
      </c>
      <c r="L709" t="s">
        <v>730</v>
      </c>
      <c r="M709" t="s">
        <v>259</v>
      </c>
      <c r="N709" t="s">
        <v>38</v>
      </c>
      <c r="O709">
        <v>431056</v>
      </c>
      <c r="P709" s="6"/>
    </row>
    <row r="710" spans="1:16" x14ac:dyDescent="0.3">
      <c r="A710" t="s">
        <v>33</v>
      </c>
      <c r="B710">
        <v>21</v>
      </c>
      <c r="C710" t="s">
        <v>34</v>
      </c>
      <c r="D710" t="s">
        <v>309</v>
      </c>
      <c r="E710" t="s">
        <v>46</v>
      </c>
      <c r="G710">
        <v>3600</v>
      </c>
      <c r="H710" s="6"/>
      <c r="I710" t="s">
        <v>33</v>
      </c>
      <c r="J710">
        <v>57</v>
      </c>
      <c r="K710" t="s">
        <v>55</v>
      </c>
      <c r="L710" t="s">
        <v>731</v>
      </c>
      <c r="M710" t="s">
        <v>37</v>
      </c>
      <c r="N710" t="s">
        <v>38</v>
      </c>
      <c r="O710">
        <v>55500</v>
      </c>
      <c r="P710" s="6"/>
    </row>
    <row r="711" spans="1:16" x14ac:dyDescent="0.3">
      <c r="A711" t="s">
        <v>33</v>
      </c>
      <c r="B711">
        <v>21</v>
      </c>
      <c r="C711" t="s">
        <v>42</v>
      </c>
      <c r="D711" t="s">
        <v>310</v>
      </c>
      <c r="E711" t="s">
        <v>36</v>
      </c>
      <c r="G711">
        <v>0</v>
      </c>
      <c r="H711" s="6"/>
      <c r="I711" t="s">
        <v>33</v>
      </c>
      <c r="J711">
        <v>57</v>
      </c>
      <c r="K711" t="s">
        <v>55</v>
      </c>
      <c r="L711" t="s">
        <v>731</v>
      </c>
      <c r="M711" t="s">
        <v>83</v>
      </c>
      <c r="N711" t="s">
        <v>38</v>
      </c>
      <c r="O711">
        <v>0</v>
      </c>
      <c r="P711" s="6"/>
    </row>
    <row r="712" spans="1:16" x14ac:dyDescent="0.3">
      <c r="A712" t="s">
        <v>33</v>
      </c>
      <c r="B712">
        <v>21</v>
      </c>
      <c r="C712" t="s">
        <v>42</v>
      </c>
      <c r="D712" t="s">
        <v>310</v>
      </c>
      <c r="E712" t="s">
        <v>41</v>
      </c>
      <c r="G712">
        <v>140189</v>
      </c>
      <c r="H712" s="6"/>
      <c r="I712" t="s">
        <v>33</v>
      </c>
      <c r="J712">
        <v>57</v>
      </c>
      <c r="K712" t="s">
        <v>57</v>
      </c>
      <c r="L712" t="s">
        <v>732</v>
      </c>
      <c r="M712" t="s">
        <v>37</v>
      </c>
      <c r="N712" t="s">
        <v>38</v>
      </c>
      <c r="O712">
        <v>21500</v>
      </c>
      <c r="P712" s="6"/>
    </row>
    <row r="713" spans="1:16" x14ac:dyDescent="0.3">
      <c r="A713" t="s">
        <v>33</v>
      </c>
      <c r="B713">
        <v>21</v>
      </c>
      <c r="C713" t="s">
        <v>42</v>
      </c>
      <c r="D713" t="s">
        <v>310</v>
      </c>
      <c r="E713" t="s">
        <v>46</v>
      </c>
      <c r="G713">
        <v>40000</v>
      </c>
      <c r="H713" s="6"/>
      <c r="I713" t="s">
        <v>33</v>
      </c>
      <c r="J713">
        <v>57</v>
      </c>
      <c r="K713" t="s">
        <v>60</v>
      </c>
      <c r="L713" t="s">
        <v>733</v>
      </c>
      <c r="M713" t="s">
        <v>37</v>
      </c>
      <c r="N713" t="s">
        <v>38</v>
      </c>
      <c r="O713">
        <v>15800</v>
      </c>
      <c r="P713" s="6"/>
    </row>
    <row r="714" spans="1:16" x14ac:dyDescent="0.3">
      <c r="A714" t="s">
        <v>33</v>
      </c>
      <c r="B714">
        <v>21</v>
      </c>
      <c r="C714" t="s">
        <v>47</v>
      </c>
      <c r="D714" t="s">
        <v>311</v>
      </c>
      <c r="E714" t="s">
        <v>41</v>
      </c>
      <c r="G714">
        <v>6000</v>
      </c>
      <c r="H714" s="6"/>
      <c r="I714" t="s">
        <v>33</v>
      </c>
      <c r="J714">
        <v>57</v>
      </c>
      <c r="K714" t="s">
        <v>60</v>
      </c>
      <c r="L714" t="s">
        <v>733</v>
      </c>
      <c r="M714" t="s">
        <v>83</v>
      </c>
      <c r="N714" t="s">
        <v>38</v>
      </c>
      <c r="O714">
        <v>84206</v>
      </c>
      <c r="P714" s="6"/>
    </row>
    <row r="715" spans="1:16" x14ac:dyDescent="0.3">
      <c r="A715" t="s">
        <v>33</v>
      </c>
      <c r="B715">
        <v>21</v>
      </c>
      <c r="C715" t="s">
        <v>47</v>
      </c>
      <c r="D715" t="s">
        <v>311</v>
      </c>
      <c r="E715" t="s">
        <v>46</v>
      </c>
      <c r="G715">
        <v>10000</v>
      </c>
      <c r="H715" s="6"/>
      <c r="I715" t="s">
        <v>33</v>
      </c>
      <c r="J715">
        <v>57</v>
      </c>
      <c r="K715" t="s">
        <v>62</v>
      </c>
      <c r="L715" t="s">
        <v>734</v>
      </c>
      <c r="M715" t="s">
        <v>37</v>
      </c>
      <c r="N715" t="s">
        <v>38</v>
      </c>
      <c r="O715">
        <v>7500</v>
      </c>
      <c r="P715" s="6"/>
    </row>
    <row r="716" spans="1:16" x14ac:dyDescent="0.3">
      <c r="A716" t="s">
        <v>33</v>
      </c>
      <c r="B716">
        <v>21</v>
      </c>
      <c r="C716" t="s">
        <v>49</v>
      </c>
      <c r="D716" t="s">
        <v>312</v>
      </c>
      <c r="E716" t="s">
        <v>41</v>
      </c>
      <c r="G716">
        <v>66500</v>
      </c>
      <c r="H716" s="6"/>
      <c r="I716" t="s">
        <v>33</v>
      </c>
      <c r="J716">
        <v>57</v>
      </c>
      <c r="K716" t="s">
        <v>64</v>
      </c>
      <c r="L716" t="s">
        <v>735</v>
      </c>
      <c r="M716" t="s">
        <v>37</v>
      </c>
      <c r="N716" t="s">
        <v>38</v>
      </c>
      <c r="O716">
        <v>4000</v>
      </c>
      <c r="P716" s="6"/>
    </row>
    <row r="717" spans="1:16" x14ac:dyDescent="0.3">
      <c r="A717" t="s">
        <v>33</v>
      </c>
      <c r="B717">
        <v>21</v>
      </c>
      <c r="C717" t="s">
        <v>49</v>
      </c>
      <c r="D717" t="s">
        <v>312</v>
      </c>
      <c r="E717" t="s">
        <v>46</v>
      </c>
      <c r="G717">
        <v>30000</v>
      </c>
      <c r="H717" s="6"/>
      <c r="I717" t="s">
        <v>33</v>
      </c>
      <c r="J717">
        <v>57</v>
      </c>
      <c r="K717" t="s">
        <v>66</v>
      </c>
      <c r="L717" t="s">
        <v>736</v>
      </c>
      <c r="M717" t="s">
        <v>37</v>
      </c>
      <c r="N717" t="s">
        <v>38</v>
      </c>
      <c r="O717">
        <v>64600</v>
      </c>
      <c r="P717" s="6"/>
    </row>
    <row r="718" spans="1:16" x14ac:dyDescent="0.3">
      <c r="A718" t="s">
        <v>33</v>
      </c>
      <c r="B718">
        <v>21</v>
      </c>
      <c r="C718" t="s">
        <v>51</v>
      </c>
      <c r="D718" t="s">
        <v>313</v>
      </c>
      <c r="E718" t="s">
        <v>36</v>
      </c>
      <c r="G718">
        <v>0</v>
      </c>
      <c r="H718" s="6"/>
      <c r="I718" t="s">
        <v>33</v>
      </c>
      <c r="J718">
        <v>57</v>
      </c>
      <c r="K718" t="s">
        <v>84</v>
      </c>
      <c r="L718" t="s">
        <v>737</v>
      </c>
      <c r="M718" t="s">
        <v>37</v>
      </c>
      <c r="N718" t="s">
        <v>38</v>
      </c>
      <c r="O718">
        <v>9000</v>
      </c>
      <c r="P718" s="6"/>
    </row>
    <row r="719" spans="1:16" x14ac:dyDescent="0.3">
      <c r="A719" t="s">
        <v>33</v>
      </c>
      <c r="B719">
        <v>21</v>
      </c>
      <c r="C719" t="s">
        <v>51</v>
      </c>
      <c r="D719" t="s">
        <v>313</v>
      </c>
      <c r="E719" t="s">
        <v>41</v>
      </c>
      <c r="G719">
        <v>11650</v>
      </c>
      <c r="H719" s="6"/>
      <c r="I719" t="s">
        <v>33</v>
      </c>
      <c r="J719">
        <v>58</v>
      </c>
      <c r="K719" t="s">
        <v>34</v>
      </c>
      <c r="L719" t="s">
        <v>738</v>
      </c>
      <c r="M719" t="s">
        <v>37</v>
      </c>
      <c r="N719" t="s">
        <v>38</v>
      </c>
      <c r="O719">
        <v>2500</v>
      </c>
      <c r="P719" s="6"/>
    </row>
    <row r="720" spans="1:16" x14ac:dyDescent="0.3">
      <c r="A720" t="s">
        <v>33</v>
      </c>
      <c r="B720">
        <v>21</v>
      </c>
      <c r="C720" t="s">
        <v>51</v>
      </c>
      <c r="D720" t="s">
        <v>313</v>
      </c>
      <c r="E720" t="s">
        <v>46</v>
      </c>
      <c r="G720">
        <v>6161</v>
      </c>
      <c r="H720" s="6"/>
      <c r="I720" t="s">
        <v>33</v>
      </c>
      <c r="J720">
        <v>58</v>
      </c>
      <c r="K720" t="s">
        <v>42</v>
      </c>
      <c r="L720" t="s">
        <v>739</v>
      </c>
      <c r="M720" t="s">
        <v>37</v>
      </c>
      <c r="N720" t="s">
        <v>38</v>
      </c>
      <c r="O720">
        <v>3000</v>
      </c>
      <c r="P720" s="6"/>
    </row>
    <row r="721" spans="1:16" x14ac:dyDescent="0.3">
      <c r="A721" t="s">
        <v>33</v>
      </c>
      <c r="B721">
        <v>21</v>
      </c>
      <c r="C721" t="s">
        <v>53</v>
      </c>
      <c r="D721" t="s">
        <v>314</v>
      </c>
      <c r="E721" t="s">
        <v>41</v>
      </c>
      <c r="G721">
        <v>8633</v>
      </c>
      <c r="H721" s="6"/>
      <c r="I721" t="s">
        <v>33</v>
      </c>
      <c r="J721">
        <v>58</v>
      </c>
      <c r="K721" t="s">
        <v>47</v>
      </c>
      <c r="L721" t="s">
        <v>740</v>
      </c>
      <c r="M721" t="s">
        <v>37</v>
      </c>
      <c r="N721" t="s">
        <v>38</v>
      </c>
      <c r="O721">
        <v>15000</v>
      </c>
      <c r="P721" s="6"/>
    </row>
    <row r="722" spans="1:16" x14ac:dyDescent="0.3">
      <c r="A722" t="s">
        <v>33</v>
      </c>
      <c r="B722">
        <v>21</v>
      </c>
      <c r="C722" t="s">
        <v>53</v>
      </c>
      <c r="D722" t="s">
        <v>314</v>
      </c>
      <c r="E722" t="s">
        <v>46</v>
      </c>
      <c r="G722">
        <v>4339</v>
      </c>
      <c r="H722" s="6"/>
      <c r="I722" t="s">
        <v>33</v>
      </c>
      <c r="J722">
        <v>58</v>
      </c>
      <c r="K722" t="s">
        <v>49</v>
      </c>
      <c r="L722" t="s">
        <v>741</v>
      </c>
      <c r="M722" t="s">
        <v>37</v>
      </c>
      <c r="N722" t="s">
        <v>38</v>
      </c>
      <c r="O722">
        <v>1500</v>
      </c>
      <c r="P722" s="6"/>
    </row>
    <row r="723" spans="1:16" x14ac:dyDescent="0.3">
      <c r="A723" t="s">
        <v>33</v>
      </c>
      <c r="B723">
        <v>21</v>
      </c>
      <c r="C723" t="s">
        <v>53</v>
      </c>
      <c r="D723" t="s">
        <v>314</v>
      </c>
      <c r="E723" t="s">
        <v>411</v>
      </c>
      <c r="G723">
        <v>2841</v>
      </c>
      <c r="H723" s="6"/>
      <c r="I723" t="s">
        <v>33</v>
      </c>
      <c r="J723">
        <v>59</v>
      </c>
      <c r="K723" t="s">
        <v>34</v>
      </c>
      <c r="L723" t="s">
        <v>742</v>
      </c>
      <c r="M723" t="s">
        <v>37</v>
      </c>
      <c r="N723" t="s">
        <v>38</v>
      </c>
      <c r="O723">
        <v>28976</v>
      </c>
      <c r="P723" s="6"/>
    </row>
    <row r="724" spans="1:16" x14ac:dyDescent="0.3">
      <c r="A724" t="s">
        <v>33</v>
      </c>
      <c r="B724">
        <v>21</v>
      </c>
      <c r="C724" t="s">
        <v>55</v>
      </c>
      <c r="D724" t="s">
        <v>315</v>
      </c>
      <c r="E724" t="s">
        <v>41</v>
      </c>
      <c r="G724">
        <v>14831</v>
      </c>
      <c r="H724" s="6"/>
      <c r="I724" t="s">
        <v>33</v>
      </c>
      <c r="J724">
        <v>59</v>
      </c>
      <c r="K724" t="s">
        <v>47</v>
      </c>
      <c r="L724" t="s">
        <v>743</v>
      </c>
      <c r="M724" t="s">
        <v>37</v>
      </c>
      <c r="N724" t="s">
        <v>38</v>
      </c>
      <c r="O724">
        <v>11000</v>
      </c>
      <c r="P724" s="6"/>
    </row>
    <row r="725" spans="1:16" x14ac:dyDescent="0.3">
      <c r="A725" t="s">
        <v>33</v>
      </c>
      <c r="B725">
        <v>21</v>
      </c>
      <c r="C725" t="s">
        <v>55</v>
      </c>
      <c r="D725" t="s">
        <v>315</v>
      </c>
      <c r="E725" t="s">
        <v>46</v>
      </c>
      <c r="G725">
        <v>5633</v>
      </c>
      <c r="H725" s="6"/>
      <c r="I725" t="s">
        <v>33</v>
      </c>
      <c r="J725">
        <v>59</v>
      </c>
      <c r="K725" t="s">
        <v>49</v>
      </c>
      <c r="L725" t="s">
        <v>744</v>
      </c>
      <c r="M725" t="s">
        <v>37</v>
      </c>
      <c r="N725" t="s">
        <v>38</v>
      </c>
      <c r="O725">
        <v>9700</v>
      </c>
      <c r="P725" s="6"/>
    </row>
    <row r="726" spans="1:16" x14ac:dyDescent="0.3">
      <c r="A726" t="s">
        <v>33</v>
      </c>
      <c r="B726">
        <v>21</v>
      </c>
      <c r="C726" t="s">
        <v>57</v>
      </c>
      <c r="D726" t="s">
        <v>316</v>
      </c>
      <c r="E726" t="s">
        <v>41</v>
      </c>
      <c r="G726">
        <v>9050</v>
      </c>
      <c r="H726" s="6"/>
      <c r="I726" t="s">
        <v>33</v>
      </c>
      <c r="J726">
        <v>59</v>
      </c>
      <c r="K726" t="s">
        <v>51</v>
      </c>
      <c r="L726" t="s">
        <v>745</v>
      </c>
      <c r="M726" t="s">
        <v>37</v>
      </c>
      <c r="N726" t="s">
        <v>38</v>
      </c>
      <c r="O726">
        <v>6000</v>
      </c>
      <c r="P726" s="6"/>
    </row>
    <row r="727" spans="1:16" x14ac:dyDescent="0.3">
      <c r="A727" t="s">
        <v>33</v>
      </c>
      <c r="B727">
        <v>21</v>
      </c>
      <c r="C727" t="s">
        <v>57</v>
      </c>
      <c r="D727" t="s">
        <v>316</v>
      </c>
      <c r="E727" t="s">
        <v>46</v>
      </c>
      <c r="G727">
        <v>16500</v>
      </c>
      <c r="H727" s="6"/>
      <c r="I727" t="s">
        <v>33</v>
      </c>
      <c r="J727">
        <v>59</v>
      </c>
      <c r="K727" t="s">
        <v>53</v>
      </c>
      <c r="L727" t="s">
        <v>746</v>
      </c>
      <c r="M727" t="s">
        <v>37</v>
      </c>
      <c r="N727" t="s">
        <v>38</v>
      </c>
      <c r="O727">
        <v>2000</v>
      </c>
      <c r="P727" s="6"/>
    </row>
    <row r="728" spans="1:16" x14ac:dyDescent="0.3">
      <c r="A728" t="s">
        <v>33</v>
      </c>
      <c r="B728">
        <v>21</v>
      </c>
      <c r="C728" t="s">
        <v>60</v>
      </c>
      <c r="D728" t="s">
        <v>317</v>
      </c>
      <c r="E728" t="s">
        <v>41</v>
      </c>
      <c r="G728">
        <v>7965</v>
      </c>
      <c r="H728" s="6"/>
      <c r="I728" t="s">
        <v>33</v>
      </c>
      <c r="J728">
        <v>59</v>
      </c>
      <c r="K728" t="s">
        <v>55</v>
      </c>
      <c r="L728" t="s">
        <v>747</v>
      </c>
      <c r="M728" t="s">
        <v>37</v>
      </c>
      <c r="N728" t="s">
        <v>38</v>
      </c>
      <c r="O728">
        <v>8000</v>
      </c>
      <c r="P728" s="6"/>
    </row>
    <row r="729" spans="1:16" x14ac:dyDescent="0.3">
      <c r="A729" t="s">
        <v>33</v>
      </c>
      <c r="B729">
        <v>21</v>
      </c>
      <c r="C729" t="s">
        <v>60</v>
      </c>
      <c r="D729" t="s">
        <v>317</v>
      </c>
      <c r="E729" t="s">
        <v>46</v>
      </c>
      <c r="G729">
        <v>5000</v>
      </c>
      <c r="H729" s="6"/>
      <c r="I729" t="s">
        <v>33</v>
      </c>
      <c r="J729">
        <v>59</v>
      </c>
      <c r="K729" t="s">
        <v>57</v>
      </c>
      <c r="L729" t="s">
        <v>748</v>
      </c>
      <c r="M729" t="s">
        <v>37</v>
      </c>
      <c r="N729" t="s">
        <v>38</v>
      </c>
      <c r="O729">
        <v>67050</v>
      </c>
      <c r="P729" s="6"/>
    </row>
    <row r="730" spans="1:16" x14ac:dyDescent="0.3">
      <c r="A730" t="s">
        <v>33</v>
      </c>
      <c r="B730">
        <v>22</v>
      </c>
      <c r="C730" t="s">
        <v>34</v>
      </c>
      <c r="D730" t="s">
        <v>318</v>
      </c>
      <c r="E730" t="s">
        <v>41</v>
      </c>
      <c r="G730">
        <v>15077</v>
      </c>
      <c r="H730" s="6"/>
      <c r="I730" t="s">
        <v>33</v>
      </c>
      <c r="J730">
        <v>59</v>
      </c>
      <c r="K730" t="s">
        <v>60</v>
      </c>
      <c r="L730" t="s">
        <v>749</v>
      </c>
      <c r="M730" t="s">
        <v>37</v>
      </c>
      <c r="N730" t="s">
        <v>38</v>
      </c>
      <c r="O730">
        <v>11400</v>
      </c>
      <c r="P730" s="6"/>
    </row>
    <row r="731" spans="1:16" x14ac:dyDescent="0.3">
      <c r="A731" t="s">
        <v>33</v>
      </c>
      <c r="B731">
        <v>22</v>
      </c>
      <c r="C731" t="s">
        <v>34</v>
      </c>
      <c r="D731" t="s">
        <v>318</v>
      </c>
      <c r="E731" t="s">
        <v>46</v>
      </c>
      <c r="G731">
        <v>12534</v>
      </c>
      <c r="H731" s="6"/>
      <c r="I731" t="s">
        <v>33</v>
      </c>
      <c r="J731">
        <v>59</v>
      </c>
      <c r="K731" t="s">
        <v>62</v>
      </c>
      <c r="L731" t="s">
        <v>750</v>
      </c>
      <c r="M731" t="s">
        <v>37</v>
      </c>
      <c r="N731" t="s">
        <v>38</v>
      </c>
      <c r="O731">
        <v>9000</v>
      </c>
      <c r="P731" s="6"/>
    </row>
    <row r="732" spans="1:16" x14ac:dyDescent="0.3">
      <c r="A732" t="s">
        <v>33</v>
      </c>
      <c r="B732">
        <v>22</v>
      </c>
      <c r="C732" t="s">
        <v>34</v>
      </c>
      <c r="D732" t="s">
        <v>318</v>
      </c>
      <c r="E732" t="s">
        <v>72</v>
      </c>
      <c r="G732">
        <v>2289</v>
      </c>
      <c r="H732" s="6"/>
      <c r="I732" t="s">
        <v>33</v>
      </c>
      <c r="J732">
        <v>60</v>
      </c>
      <c r="K732" t="s">
        <v>34</v>
      </c>
      <c r="L732" t="s">
        <v>751</v>
      </c>
      <c r="M732" t="s">
        <v>37</v>
      </c>
      <c r="N732" t="s">
        <v>38</v>
      </c>
      <c r="O732">
        <v>12650</v>
      </c>
      <c r="P732" s="6"/>
    </row>
    <row r="733" spans="1:16" x14ac:dyDescent="0.3">
      <c r="A733" t="s">
        <v>33</v>
      </c>
      <c r="B733">
        <v>22</v>
      </c>
      <c r="C733" t="s">
        <v>42</v>
      </c>
      <c r="D733" t="s">
        <v>319</v>
      </c>
      <c r="E733" t="s">
        <v>41</v>
      </c>
      <c r="G733">
        <v>54382</v>
      </c>
      <c r="H733" s="6"/>
      <c r="I733" t="s">
        <v>33</v>
      </c>
      <c r="J733">
        <v>60</v>
      </c>
      <c r="K733" t="s">
        <v>42</v>
      </c>
      <c r="L733" t="s">
        <v>752</v>
      </c>
      <c r="M733" t="s">
        <v>37</v>
      </c>
      <c r="N733" t="s">
        <v>38</v>
      </c>
      <c r="O733">
        <v>7700</v>
      </c>
      <c r="P733" s="6"/>
    </row>
    <row r="734" spans="1:16" x14ac:dyDescent="0.3">
      <c r="A734" t="s">
        <v>33</v>
      </c>
      <c r="B734">
        <v>22</v>
      </c>
      <c r="C734" t="s">
        <v>47</v>
      </c>
      <c r="D734" t="s">
        <v>320</v>
      </c>
      <c r="E734" t="s">
        <v>36</v>
      </c>
      <c r="G734">
        <v>0</v>
      </c>
      <c r="H734" s="6"/>
      <c r="I734" t="s">
        <v>33</v>
      </c>
      <c r="J734">
        <v>60</v>
      </c>
      <c r="K734" t="s">
        <v>47</v>
      </c>
      <c r="L734" t="s">
        <v>753</v>
      </c>
      <c r="M734" t="s">
        <v>37</v>
      </c>
      <c r="N734" t="s">
        <v>38</v>
      </c>
      <c r="O734">
        <v>10090</v>
      </c>
      <c r="P734" s="6"/>
    </row>
    <row r="735" spans="1:16" x14ac:dyDescent="0.3">
      <c r="A735" t="s">
        <v>33</v>
      </c>
      <c r="B735">
        <v>22</v>
      </c>
      <c r="C735" t="s">
        <v>47</v>
      </c>
      <c r="D735" t="s">
        <v>320</v>
      </c>
      <c r="E735" t="s">
        <v>41</v>
      </c>
      <c r="G735">
        <v>31300</v>
      </c>
      <c r="H735" s="6"/>
      <c r="I735" t="s">
        <v>33</v>
      </c>
      <c r="J735">
        <v>60</v>
      </c>
      <c r="K735" t="s">
        <v>49</v>
      </c>
      <c r="L735" t="s">
        <v>754</v>
      </c>
      <c r="M735" t="s">
        <v>37</v>
      </c>
      <c r="N735" t="s">
        <v>38</v>
      </c>
      <c r="O735">
        <v>12667</v>
      </c>
      <c r="P735" s="6"/>
    </row>
    <row r="736" spans="1:16" x14ac:dyDescent="0.3">
      <c r="A736" t="s">
        <v>33</v>
      </c>
      <c r="B736">
        <v>22</v>
      </c>
      <c r="C736" t="s">
        <v>49</v>
      </c>
      <c r="D736" t="s">
        <v>321</v>
      </c>
      <c r="E736" t="s">
        <v>41</v>
      </c>
      <c r="G736">
        <v>32785</v>
      </c>
      <c r="H736" s="6"/>
      <c r="I736" t="s">
        <v>33</v>
      </c>
      <c r="J736">
        <v>60</v>
      </c>
      <c r="K736" t="s">
        <v>51</v>
      </c>
      <c r="L736" t="s">
        <v>755</v>
      </c>
      <c r="M736" t="s">
        <v>37</v>
      </c>
      <c r="N736" t="s">
        <v>38</v>
      </c>
      <c r="O736">
        <v>7850</v>
      </c>
      <c r="P736" s="6"/>
    </row>
    <row r="737" spans="1:16" x14ac:dyDescent="0.3">
      <c r="A737" t="s">
        <v>33</v>
      </c>
      <c r="B737">
        <v>22</v>
      </c>
      <c r="C737" t="s">
        <v>51</v>
      </c>
      <c r="D737" t="s">
        <v>322</v>
      </c>
      <c r="E737" t="s">
        <v>41</v>
      </c>
      <c r="G737">
        <v>368542</v>
      </c>
      <c r="H737" s="6"/>
      <c r="I737" t="s">
        <v>33</v>
      </c>
      <c r="J737">
        <v>60</v>
      </c>
      <c r="K737" t="s">
        <v>53</v>
      </c>
      <c r="L737" t="s">
        <v>756</v>
      </c>
      <c r="M737" t="s">
        <v>37</v>
      </c>
      <c r="N737" t="s">
        <v>38</v>
      </c>
      <c r="O737">
        <v>8000</v>
      </c>
      <c r="P737" s="6"/>
    </row>
    <row r="738" spans="1:16" x14ac:dyDescent="0.3">
      <c r="A738" t="s">
        <v>33</v>
      </c>
      <c r="B738">
        <v>23</v>
      </c>
      <c r="C738" t="s">
        <v>34</v>
      </c>
      <c r="D738" t="s">
        <v>323</v>
      </c>
      <c r="E738" t="s">
        <v>36</v>
      </c>
      <c r="G738">
        <v>500</v>
      </c>
      <c r="H738" s="6"/>
      <c r="I738" t="s">
        <v>33</v>
      </c>
      <c r="J738">
        <v>60</v>
      </c>
      <c r="K738" t="s">
        <v>55</v>
      </c>
      <c r="L738" t="s">
        <v>757</v>
      </c>
      <c r="M738" t="s">
        <v>37</v>
      </c>
      <c r="N738" t="s">
        <v>38</v>
      </c>
      <c r="O738">
        <v>6600</v>
      </c>
      <c r="P738" s="6"/>
    </row>
    <row r="739" spans="1:16" x14ac:dyDescent="0.3">
      <c r="A739" t="s">
        <v>33</v>
      </c>
      <c r="B739">
        <v>23</v>
      </c>
      <c r="C739" t="s">
        <v>34</v>
      </c>
      <c r="D739" t="s">
        <v>323</v>
      </c>
      <c r="E739" t="s">
        <v>41</v>
      </c>
      <c r="G739">
        <v>30000</v>
      </c>
      <c r="H739" s="6"/>
      <c r="I739" t="s">
        <v>33</v>
      </c>
      <c r="J739">
        <v>60</v>
      </c>
      <c r="K739" t="s">
        <v>57</v>
      </c>
      <c r="L739" t="s">
        <v>758</v>
      </c>
      <c r="M739" t="s">
        <v>37</v>
      </c>
      <c r="N739" t="s">
        <v>38</v>
      </c>
      <c r="O739">
        <v>4500</v>
      </c>
      <c r="P739" s="6"/>
    </row>
    <row r="740" spans="1:16" x14ac:dyDescent="0.3">
      <c r="A740" t="s">
        <v>33</v>
      </c>
      <c r="B740">
        <v>23</v>
      </c>
      <c r="C740" t="s">
        <v>34</v>
      </c>
      <c r="D740" t="s">
        <v>323</v>
      </c>
      <c r="E740" t="s">
        <v>46</v>
      </c>
      <c r="G740">
        <v>26500</v>
      </c>
      <c r="H740" s="6"/>
      <c r="I740" t="s">
        <v>33</v>
      </c>
      <c r="J740">
        <v>60</v>
      </c>
      <c r="K740" t="s">
        <v>60</v>
      </c>
      <c r="L740" t="s">
        <v>759</v>
      </c>
      <c r="M740" t="s">
        <v>37</v>
      </c>
      <c r="N740" t="s">
        <v>38</v>
      </c>
      <c r="O740">
        <v>2800</v>
      </c>
      <c r="P740" s="6"/>
    </row>
    <row r="741" spans="1:16" x14ac:dyDescent="0.3">
      <c r="A741" t="s">
        <v>33</v>
      </c>
      <c r="B741">
        <v>23</v>
      </c>
      <c r="C741" t="s">
        <v>34</v>
      </c>
      <c r="D741" t="s">
        <v>323</v>
      </c>
      <c r="E741" t="s">
        <v>72</v>
      </c>
      <c r="G741">
        <v>42500</v>
      </c>
      <c r="H741" s="6"/>
      <c r="I741" t="s">
        <v>33</v>
      </c>
      <c r="J741">
        <v>60</v>
      </c>
      <c r="K741" t="s">
        <v>62</v>
      </c>
      <c r="L741" t="s">
        <v>760</v>
      </c>
      <c r="M741" t="s">
        <v>37</v>
      </c>
      <c r="N741" t="s">
        <v>38</v>
      </c>
      <c r="O741">
        <v>11000</v>
      </c>
      <c r="P741" s="6"/>
    </row>
    <row r="742" spans="1:16" x14ac:dyDescent="0.3">
      <c r="A742" t="s">
        <v>33</v>
      </c>
      <c r="B742">
        <v>23</v>
      </c>
      <c r="C742" t="s">
        <v>42</v>
      </c>
      <c r="D742" t="s">
        <v>324</v>
      </c>
      <c r="E742" t="s">
        <v>41</v>
      </c>
      <c r="G742">
        <v>15900</v>
      </c>
      <c r="H742" s="6"/>
      <c r="I742" t="s">
        <v>33</v>
      </c>
      <c r="J742">
        <v>60</v>
      </c>
      <c r="K742" t="s">
        <v>64</v>
      </c>
      <c r="L742" t="s">
        <v>761</v>
      </c>
      <c r="M742" t="s">
        <v>37</v>
      </c>
      <c r="N742" t="s">
        <v>38</v>
      </c>
      <c r="O742">
        <v>2000</v>
      </c>
      <c r="P742" s="6"/>
    </row>
    <row r="743" spans="1:16" x14ac:dyDescent="0.3">
      <c r="A743" t="s">
        <v>33</v>
      </c>
      <c r="B743">
        <v>23</v>
      </c>
      <c r="C743" t="s">
        <v>42</v>
      </c>
      <c r="D743" t="s">
        <v>324</v>
      </c>
      <c r="E743" t="s">
        <v>68</v>
      </c>
      <c r="G743">
        <v>5200</v>
      </c>
      <c r="H743" s="6"/>
      <c r="I743" t="s">
        <v>33</v>
      </c>
      <c r="J743">
        <v>60</v>
      </c>
      <c r="K743" t="s">
        <v>66</v>
      </c>
      <c r="L743" t="s">
        <v>762</v>
      </c>
      <c r="M743" t="s">
        <v>37</v>
      </c>
      <c r="N743" t="s">
        <v>38</v>
      </c>
      <c r="O743">
        <v>40200</v>
      </c>
      <c r="P743" s="6"/>
    </row>
    <row r="744" spans="1:16" x14ac:dyDescent="0.3">
      <c r="A744" t="s">
        <v>33</v>
      </c>
      <c r="B744">
        <v>23</v>
      </c>
      <c r="C744" t="s">
        <v>47</v>
      </c>
      <c r="D744" t="s">
        <v>325</v>
      </c>
      <c r="E744" t="s">
        <v>36</v>
      </c>
      <c r="G744">
        <v>15000</v>
      </c>
      <c r="H744" s="6"/>
      <c r="I744" t="s">
        <v>33</v>
      </c>
      <c r="J744">
        <v>60</v>
      </c>
      <c r="K744" t="s">
        <v>84</v>
      </c>
      <c r="L744" t="s">
        <v>763</v>
      </c>
      <c r="M744" t="s">
        <v>37</v>
      </c>
      <c r="N744" t="s">
        <v>38</v>
      </c>
      <c r="O744">
        <v>6979</v>
      </c>
      <c r="P744" s="6"/>
    </row>
    <row r="745" spans="1:16" x14ac:dyDescent="0.3">
      <c r="A745" t="s">
        <v>33</v>
      </c>
      <c r="B745">
        <v>23</v>
      </c>
      <c r="C745" t="s">
        <v>47</v>
      </c>
      <c r="D745" t="s">
        <v>325</v>
      </c>
      <c r="E745" t="s">
        <v>41</v>
      </c>
      <c r="G745">
        <v>13360</v>
      </c>
      <c r="H745" s="6"/>
      <c r="I745" t="s">
        <v>33</v>
      </c>
      <c r="J745">
        <v>61</v>
      </c>
      <c r="K745" t="s">
        <v>34</v>
      </c>
      <c r="L745" t="s">
        <v>764</v>
      </c>
      <c r="M745" t="s">
        <v>37</v>
      </c>
      <c r="N745" t="s">
        <v>38</v>
      </c>
      <c r="O745">
        <v>6300</v>
      </c>
      <c r="P745" s="6"/>
    </row>
    <row r="746" spans="1:16" x14ac:dyDescent="0.3">
      <c r="A746" t="s">
        <v>33</v>
      </c>
      <c r="B746">
        <v>23</v>
      </c>
      <c r="C746" t="s">
        <v>49</v>
      </c>
      <c r="D746" t="s">
        <v>326</v>
      </c>
      <c r="E746" t="s">
        <v>36</v>
      </c>
      <c r="G746">
        <v>0</v>
      </c>
      <c r="H746" s="6"/>
      <c r="I746" t="s">
        <v>33</v>
      </c>
      <c r="J746">
        <v>61</v>
      </c>
      <c r="K746" t="s">
        <v>34</v>
      </c>
      <c r="L746" t="s">
        <v>764</v>
      </c>
      <c r="M746" t="s">
        <v>259</v>
      </c>
      <c r="N746" t="s">
        <v>38</v>
      </c>
      <c r="O746">
        <v>147750</v>
      </c>
      <c r="P746" s="6"/>
    </row>
    <row r="747" spans="1:16" x14ac:dyDescent="0.3">
      <c r="A747" t="s">
        <v>33</v>
      </c>
      <c r="B747">
        <v>23</v>
      </c>
      <c r="C747" t="s">
        <v>49</v>
      </c>
      <c r="D747" t="s">
        <v>326</v>
      </c>
      <c r="E747" t="s">
        <v>41</v>
      </c>
      <c r="G747">
        <v>25000</v>
      </c>
      <c r="H747" s="6"/>
      <c r="I747" t="s">
        <v>33</v>
      </c>
      <c r="J747">
        <v>61</v>
      </c>
      <c r="K747" t="s">
        <v>42</v>
      </c>
      <c r="L747" t="s">
        <v>765</v>
      </c>
      <c r="M747" t="s">
        <v>37</v>
      </c>
      <c r="N747" t="s">
        <v>38</v>
      </c>
      <c r="O747">
        <v>6300</v>
      </c>
      <c r="P747" s="6"/>
    </row>
    <row r="748" spans="1:16" x14ac:dyDescent="0.3">
      <c r="A748" t="s">
        <v>33</v>
      </c>
      <c r="B748">
        <v>23</v>
      </c>
      <c r="C748" t="s">
        <v>49</v>
      </c>
      <c r="D748" t="s">
        <v>326</v>
      </c>
      <c r="E748" t="s">
        <v>59</v>
      </c>
      <c r="G748">
        <v>4710</v>
      </c>
      <c r="H748" s="6"/>
      <c r="I748" t="s">
        <v>33</v>
      </c>
      <c r="J748">
        <v>61</v>
      </c>
      <c r="K748" t="s">
        <v>47</v>
      </c>
      <c r="L748" t="s">
        <v>766</v>
      </c>
      <c r="M748" t="s">
        <v>37</v>
      </c>
      <c r="N748" t="s">
        <v>38</v>
      </c>
      <c r="O748">
        <v>3000</v>
      </c>
      <c r="P748" s="6"/>
    </row>
    <row r="749" spans="1:16" x14ac:dyDescent="0.3">
      <c r="A749" t="s">
        <v>33</v>
      </c>
      <c r="B749">
        <v>23</v>
      </c>
      <c r="C749" t="s">
        <v>51</v>
      </c>
      <c r="D749" t="s">
        <v>327</v>
      </c>
      <c r="E749" t="s">
        <v>36</v>
      </c>
      <c r="G749">
        <v>0</v>
      </c>
      <c r="H749" s="6"/>
      <c r="I749" t="s">
        <v>33</v>
      </c>
      <c r="J749">
        <v>61</v>
      </c>
      <c r="K749" t="s">
        <v>49</v>
      </c>
      <c r="L749" t="s">
        <v>767</v>
      </c>
      <c r="M749" t="s">
        <v>37</v>
      </c>
      <c r="N749" t="s">
        <v>38</v>
      </c>
      <c r="O749">
        <v>2000</v>
      </c>
      <c r="P749" s="6"/>
    </row>
    <row r="750" spans="1:16" x14ac:dyDescent="0.3">
      <c r="A750" t="s">
        <v>33</v>
      </c>
      <c r="B750">
        <v>23</v>
      </c>
      <c r="C750" t="s">
        <v>51</v>
      </c>
      <c r="D750" t="s">
        <v>327</v>
      </c>
      <c r="E750" t="s">
        <v>41</v>
      </c>
      <c r="G750">
        <v>0</v>
      </c>
      <c r="H750" s="6"/>
      <c r="I750" t="s">
        <v>33</v>
      </c>
      <c r="J750">
        <v>61</v>
      </c>
      <c r="K750" t="s">
        <v>51</v>
      </c>
      <c r="L750" t="s">
        <v>768</v>
      </c>
      <c r="M750" t="s">
        <v>37</v>
      </c>
      <c r="N750" t="s">
        <v>38</v>
      </c>
      <c r="O750">
        <v>5500</v>
      </c>
      <c r="P750" s="6"/>
    </row>
    <row r="751" spans="1:16" x14ac:dyDescent="0.3">
      <c r="A751" t="s">
        <v>33</v>
      </c>
      <c r="B751">
        <v>23</v>
      </c>
      <c r="C751" t="s">
        <v>51</v>
      </c>
      <c r="D751" t="s">
        <v>327</v>
      </c>
      <c r="E751" t="s">
        <v>68</v>
      </c>
      <c r="G751">
        <v>0</v>
      </c>
      <c r="H751" s="6"/>
      <c r="I751" t="s">
        <v>33</v>
      </c>
      <c r="J751">
        <v>61</v>
      </c>
      <c r="K751" t="s">
        <v>53</v>
      </c>
      <c r="L751" t="s">
        <v>769</v>
      </c>
      <c r="M751" t="s">
        <v>37</v>
      </c>
      <c r="N751" t="s">
        <v>38</v>
      </c>
      <c r="O751">
        <v>7858</v>
      </c>
      <c r="P751" s="6"/>
    </row>
    <row r="752" spans="1:16" x14ac:dyDescent="0.3">
      <c r="A752" t="s">
        <v>33</v>
      </c>
      <c r="B752">
        <v>23</v>
      </c>
      <c r="C752" t="s">
        <v>53</v>
      </c>
      <c r="D752" t="s">
        <v>328</v>
      </c>
      <c r="E752" t="s">
        <v>36</v>
      </c>
      <c r="G752">
        <v>593</v>
      </c>
      <c r="H752" s="6"/>
      <c r="I752" t="s">
        <v>33</v>
      </c>
      <c r="J752">
        <v>61</v>
      </c>
      <c r="K752" t="s">
        <v>55</v>
      </c>
      <c r="L752" t="s">
        <v>770</v>
      </c>
      <c r="M752" t="s">
        <v>37</v>
      </c>
      <c r="N752" t="s">
        <v>38</v>
      </c>
      <c r="O752">
        <v>14125</v>
      </c>
      <c r="P752" s="6"/>
    </row>
    <row r="753" spans="1:16" x14ac:dyDescent="0.3">
      <c r="A753" t="s">
        <v>33</v>
      </c>
      <c r="B753">
        <v>23</v>
      </c>
      <c r="C753" t="s">
        <v>53</v>
      </c>
      <c r="D753" t="s">
        <v>328</v>
      </c>
      <c r="E753" t="s">
        <v>41</v>
      </c>
      <c r="G753">
        <v>25815</v>
      </c>
      <c r="H753" s="6"/>
      <c r="I753" t="s">
        <v>33</v>
      </c>
      <c r="J753">
        <v>61</v>
      </c>
      <c r="K753" t="s">
        <v>57</v>
      </c>
      <c r="L753" t="s">
        <v>771</v>
      </c>
      <c r="M753" t="s">
        <v>37</v>
      </c>
      <c r="N753" t="s">
        <v>38</v>
      </c>
      <c r="O753">
        <v>3000</v>
      </c>
      <c r="P753" s="6"/>
    </row>
    <row r="754" spans="1:16" x14ac:dyDescent="0.3">
      <c r="A754" t="s">
        <v>33</v>
      </c>
      <c r="B754">
        <v>23</v>
      </c>
      <c r="C754" t="s">
        <v>55</v>
      </c>
      <c r="D754" t="s">
        <v>329</v>
      </c>
      <c r="E754" t="s">
        <v>36</v>
      </c>
      <c r="G754">
        <v>615</v>
      </c>
      <c r="H754" s="6"/>
      <c r="I754" t="s">
        <v>33</v>
      </c>
      <c r="J754">
        <v>61</v>
      </c>
      <c r="K754" t="s">
        <v>60</v>
      </c>
      <c r="L754" t="s">
        <v>772</v>
      </c>
      <c r="M754" t="s">
        <v>37</v>
      </c>
      <c r="N754" t="s">
        <v>38</v>
      </c>
      <c r="O754">
        <v>9200</v>
      </c>
      <c r="P754" s="6"/>
    </row>
    <row r="755" spans="1:16" x14ac:dyDescent="0.3">
      <c r="A755" t="s">
        <v>33</v>
      </c>
      <c r="B755">
        <v>23</v>
      </c>
      <c r="C755" t="s">
        <v>55</v>
      </c>
      <c r="D755" t="s">
        <v>329</v>
      </c>
      <c r="E755" t="s">
        <v>41</v>
      </c>
      <c r="G755">
        <v>35000</v>
      </c>
      <c r="H755" s="6"/>
      <c r="I755" t="s">
        <v>33</v>
      </c>
      <c r="J755">
        <v>61</v>
      </c>
      <c r="K755" t="s">
        <v>62</v>
      </c>
      <c r="L755" t="s">
        <v>773</v>
      </c>
      <c r="M755" t="s">
        <v>37</v>
      </c>
      <c r="N755" t="s">
        <v>38</v>
      </c>
      <c r="O755">
        <v>3934</v>
      </c>
      <c r="P755" s="6"/>
    </row>
    <row r="756" spans="1:16" x14ac:dyDescent="0.3">
      <c r="A756" t="s">
        <v>33</v>
      </c>
      <c r="B756">
        <v>23</v>
      </c>
      <c r="C756" t="s">
        <v>55</v>
      </c>
      <c r="D756" t="s">
        <v>329</v>
      </c>
      <c r="E756" t="s">
        <v>46</v>
      </c>
      <c r="G756">
        <v>0</v>
      </c>
      <c r="H756" s="6"/>
      <c r="I756" t="s">
        <v>33</v>
      </c>
      <c r="J756">
        <v>61</v>
      </c>
      <c r="K756" t="s">
        <v>64</v>
      </c>
      <c r="L756" t="s">
        <v>774</v>
      </c>
      <c r="M756" t="s">
        <v>37</v>
      </c>
      <c r="N756" t="s">
        <v>38</v>
      </c>
      <c r="O756">
        <v>3500</v>
      </c>
      <c r="P756" s="6"/>
    </row>
    <row r="757" spans="1:16" x14ac:dyDescent="0.3">
      <c r="A757" t="s">
        <v>33</v>
      </c>
      <c r="B757">
        <v>23</v>
      </c>
      <c r="C757" t="s">
        <v>55</v>
      </c>
      <c r="D757" t="s">
        <v>329</v>
      </c>
      <c r="E757" t="s">
        <v>59</v>
      </c>
      <c r="G757">
        <v>0</v>
      </c>
      <c r="H757" s="6"/>
      <c r="I757" t="s">
        <v>33</v>
      </c>
      <c r="J757">
        <v>61</v>
      </c>
      <c r="K757" t="s">
        <v>64</v>
      </c>
      <c r="L757" t="s">
        <v>774</v>
      </c>
      <c r="M757" t="s">
        <v>259</v>
      </c>
      <c r="N757" t="s">
        <v>38</v>
      </c>
      <c r="O757">
        <v>49105</v>
      </c>
      <c r="P757" s="6"/>
    </row>
    <row r="758" spans="1:16" x14ac:dyDescent="0.3">
      <c r="A758" t="s">
        <v>33</v>
      </c>
      <c r="B758">
        <v>23</v>
      </c>
      <c r="C758" t="s">
        <v>57</v>
      </c>
      <c r="D758" t="s">
        <v>330</v>
      </c>
      <c r="E758" t="s">
        <v>41</v>
      </c>
      <c r="G758">
        <v>21574</v>
      </c>
      <c r="H758" s="6"/>
      <c r="I758" t="s">
        <v>33</v>
      </c>
      <c r="J758">
        <v>61</v>
      </c>
      <c r="K758" t="s">
        <v>66</v>
      </c>
      <c r="L758" t="s">
        <v>775</v>
      </c>
      <c r="M758" t="s">
        <v>37</v>
      </c>
      <c r="N758" t="s">
        <v>38</v>
      </c>
      <c r="O758">
        <v>4000</v>
      </c>
      <c r="P758" s="6"/>
    </row>
    <row r="759" spans="1:16" x14ac:dyDescent="0.3">
      <c r="A759" t="s">
        <v>33</v>
      </c>
      <c r="B759">
        <v>23</v>
      </c>
      <c r="C759" t="s">
        <v>60</v>
      </c>
      <c r="D759" t="s">
        <v>331</v>
      </c>
      <c r="E759" t="s">
        <v>41</v>
      </c>
      <c r="G759">
        <v>48275</v>
      </c>
      <c r="H759" s="6"/>
      <c r="I759" t="s">
        <v>33</v>
      </c>
      <c r="J759">
        <v>61</v>
      </c>
      <c r="K759" t="s">
        <v>84</v>
      </c>
      <c r="L759" t="s">
        <v>776</v>
      </c>
      <c r="M759" t="s">
        <v>37</v>
      </c>
      <c r="N759" t="s">
        <v>38</v>
      </c>
      <c r="O759">
        <v>5000</v>
      </c>
      <c r="P759" s="6"/>
    </row>
    <row r="760" spans="1:16" x14ac:dyDescent="0.3">
      <c r="A760" t="s">
        <v>33</v>
      </c>
      <c r="B760">
        <v>23</v>
      </c>
      <c r="C760" t="s">
        <v>60</v>
      </c>
      <c r="D760" t="s">
        <v>331</v>
      </c>
      <c r="E760" t="s">
        <v>46</v>
      </c>
      <c r="G760">
        <v>17000</v>
      </c>
      <c r="H760" s="6"/>
      <c r="I760" t="s">
        <v>33</v>
      </c>
      <c r="J760">
        <v>62</v>
      </c>
      <c r="K760" t="s">
        <v>34</v>
      </c>
      <c r="L760" t="s">
        <v>777</v>
      </c>
      <c r="M760" t="s">
        <v>37</v>
      </c>
      <c r="N760" t="s">
        <v>38</v>
      </c>
      <c r="O760">
        <v>5110</v>
      </c>
      <c r="P760" s="6"/>
    </row>
    <row r="761" spans="1:16" x14ac:dyDescent="0.3">
      <c r="A761" t="s">
        <v>33</v>
      </c>
      <c r="B761">
        <v>23</v>
      </c>
      <c r="C761" t="s">
        <v>60</v>
      </c>
      <c r="D761" t="s">
        <v>331</v>
      </c>
      <c r="E761" t="s">
        <v>72</v>
      </c>
      <c r="G761">
        <v>110000</v>
      </c>
      <c r="H761" s="6"/>
      <c r="I761" t="s">
        <v>33</v>
      </c>
      <c r="J761">
        <v>62</v>
      </c>
      <c r="K761" t="s">
        <v>42</v>
      </c>
      <c r="L761" t="s">
        <v>778</v>
      </c>
      <c r="M761" t="s">
        <v>37</v>
      </c>
      <c r="N761" t="s">
        <v>38</v>
      </c>
      <c r="O761">
        <v>5000</v>
      </c>
      <c r="P761" s="6"/>
    </row>
    <row r="762" spans="1:16" x14ac:dyDescent="0.3">
      <c r="A762" t="s">
        <v>33</v>
      </c>
      <c r="B762">
        <v>23</v>
      </c>
      <c r="C762" t="s">
        <v>62</v>
      </c>
      <c r="D762" t="s">
        <v>332</v>
      </c>
      <c r="E762" t="s">
        <v>36</v>
      </c>
      <c r="G762">
        <v>14000</v>
      </c>
      <c r="H762" s="6"/>
      <c r="I762" t="s">
        <v>33</v>
      </c>
      <c r="J762">
        <v>62</v>
      </c>
      <c r="K762" t="s">
        <v>47</v>
      </c>
      <c r="L762" t="s">
        <v>779</v>
      </c>
      <c r="M762" t="s">
        <v>37</v>
      </c>
      <c r="N762" t="s">
        <v>38</v>
      </c>
      <c r="O762">
        <v>2900</v>
      </c>
      <c r="P762" s="6"/>
    </row>
    <row r="763" spans="1:16" x14ac:dyDescent="0.3">
      <c r="A763" t="s">
        <v>33</v>
      </c>
      <c r="B763">
        <v>23</v>
      </c>
      <c r="C763" t="s">
        <v>62</v>
      </c>
      <c r="D763" t="s">
        <v>332</v>
      </c>
      <c r="E763" t="s">
        <v>41</v>
      </c>
      <c r="G763">
        <v>65359</v>
      </c>
      <c r="H763" s="6"/>
      <c r="I763" t="s">
        <v>33</v>
      </c>
      <c r="J763">
        <v>62</v>
      </c>
      <c r="K763" t="s">
        <v>49</v>
      </c>
      <c r="L763" t="s">
        <v>780</v>
      </c>
      <c r="M763" t="s">
        <v>37</v>
      </c>
      <c r="N763" t="s">
        <v>38</v>
      </c>
      <c r="O763">
        <v>0</v>
      </c>
      <c r="P763" s="6"/>
    </row>
    <row r="764" spans="1:16" x14ac:dyDescent="0.3">
      <c r="A764" t="s">
        <v>33</v>
      </c>
      <c r="B764">
        <v>23</v>
      </c>
      <c r="C764" t="s">
        <v>62</v>
      </c>
      <c r="D764" t="s">
        <v>332</v>
      </c>
      <c r="E764" t="s">
        <v>46</v>
      </c>
      <c r="G764">
        <v>16774</v>
      </c>
      <c r="H764" s="6"/>
      <c r="I764" t="s">
        <v>33</v>
      </c>
      <c r="J764">
        <v>62</v>
      </c>
      <c r="K764" t="s">
        <v>51</v>
      </c>
      <c r="L764" t="s">
        <v>781</v>
      </c>
      <c r="M764" t="s">
        <v>37</v>
      </c>
      <c r="N764" t="s">
        <v>38</v>
      </c>
      <c r="O764">
        <v>5000</v>
      </c>
      <c r="P764" s="6"/>
    </row>
    <row r="765" spans="1:16" x14ac:dyDescent="0.3">
      <c r="A765" t="s">
        <v>33</v>
      </c>
      <c r="B765">
        <v>23</v>
      </c>
      <c r="C765" t="s">
        <v>62</v>
      </c>
      <c r="D765" t="s">
        <v>332</v>
      </c>
      <c r="E765" t="s">
        <v>72</v>
      </c>
      <c r="G765">
        <v>24000</v>
      </c>
      <c r="H765" s="6"/>
      <c r="I765" t="s">
        <v>33</v>
      </c>
      <c r="J765">
        <v>62</v>
      </c>
      <c r="K765" t="s">
        <v>53</v>
      </c>
      <c r="L765" t="s">
        <v>782</v>
      </c>
      <c r="M765" t="s">
        <v>37</v>
      </c>
      <c r="N765" t="s">
        <v>38</v>
      </c>
      <c r="O765">
        <v>77740</v>
      </c>
      <c r="P765" s="6"/>
    </row>
    <row r="766" spans="1:16" x14ac:dyDescent="0.3">
      <c r="A766" t="s">
        <v>33</v>
      </c>
      <c r="B766">
        <v>23</v>
      </c>
      <c r="C766" t="s">
        <v>64</v>
      </c>
      <c r="D766" t="s">
        <v>333</v>
      </c>
      <c r="E766" t="s">
        <v>41</v>
      </c>
      <c r="G766">
        <v>10950</v>
      </c>
      <c r="H766" s="6"/>
      <c r="I766" t="s">
        <v>33</v>
      </c>
      <c r="J766">
        <v>62</v>
      </c>
      <c r="K766" t="s">
        <v>55</v>
      </c>
      <c r="L766" t="s">
        <v>783</v>
      </c>
      <c r="M766" t="s">
        <v>37</v>
      </c>
      <c r="N766" t="s">
        <v>38</v>
      </c>
      <c r="O766">
        <v>5500</v>
      </c>
      <c r="P766" s="6"/>
    </row>
    <row r="767" spans="1:16" x14ac:dyDescent="0.3">
      <c r="A767" t="s">
        <v>33</v>
      </c>
      <c r="B767">
        <v>23</v>
      </c>
      <c r="C767" t="s">
        <v>64</v>
      </c>
      <c r="D767" t="s">
        <v>333</v>
      </c>
      <c r="E767" t="s">
        <v>46</v>
      </c>
      <c r="G767">
        <v>7000</v>
      </c>
      <c r="H767" s="6"/>
      <c r="I767" t="s">
        <v>33</v>
      </c>
      <c r="J767">
        <v>63</v>
      </c>
      <c r="K767" t="s">
        <v>34</v>
      </c>
      <c r="L767" t="s">
        <v>784</v>
      </c>
      <c r="M767" t="s">
        <v>37</v>
      </c>
      <c r="N767" t="s">
        <v>38</v>
      </c>
      <c r="O767">
        <v>6100</v>
      </c>
      <c r="P767" s="6"/>
    </row>
    <row r="768" spans="1:16" x14ac:dyDescent="0.3">
      <c r="A768" t="s">
        <v>33</v>
      </c>
      <c r="B768">
        <v>23</v>
      </c>
      <c r="C768" t="s">
        <v>64</v>
      </c>
      <c r="D768" t="s">
        <v>333</v>
      </c>
      <c r="E768" t="s">
        <v>68</v>
      </c>
      <c r="G768">
        <v>13700</v>
      </c>
      <c r="H768" s="6"/>
      <c r="I768" t="s">
        <v>33</v>
      </c>
      <c r="J768">
        <v>63</v>
      </c>
      <c r="K768" t="s">
        <v>42</v>
      </c>
      <c r="L768" t="s">
        <v>785</v>
      </c>
      <c r="M768" t="s">
        <v>37</v>
      </c>
      <c r="N768" t="s">
        <v>38</v>
      </c>
      <c r="O768">
        <v>9000</v>
      </c>
      <c r="P768" s="6"/>
    </row>
    <row r="769" spans="1:16" x14ac:dyDescent="0.3">
      <c r="A769" t="s">
        <v>33</v>
      </c>
      <c r="B769">
        <v>24</v>
      </c>
      <c r="C769" t="s">
        <v>34</v>
      </c>
      <c r="D769" t="s">
        <v>334</v>
      </c>
      <c r="E769" t="s">
        <v>41</v>
      </c>
      <c r="G769">
        <v>16950</v>
      </c>
      <c r="H769" s="6"/>
      <c r="I769" t="s">
        <v>33</v>
      </c>
      <c r="J769">
        <v>63</v>
      </c>
      <c r="K769" t="s">
        <v>47</v>
      </c>
      <c r="L769" t="s">
        <v>786</v>
      </c>
      <c r="M769" t="s">
        <v>37</v>
      </c>
      <c r="N769" t="s">
        <v>38</v>
      </c>
      <c r="O769">
        <v>3114</v>
      </c>
      <c r="P769" s="6"/>
    </row>
    <row r="770" spans="1:16" x14ac:dyDescent="0.3">
      <c r="A770" t="s">
        <v>33</v>
      </c>
      <c r="B770">
        <v>24</v>
      </c>
      <c r="C770" t="s">
        <v>34</v>
      </c>
      <c r="D770" t="s">
        <v>334</v>
      </c>
      <c r="E770" t="s">
        <v>46</v>
      </c>
      <c r="G770">
        <v>13000</v>
      </c>
      <c r="H770" s="6"/>
      <c r="I770" t="s">
        <v>33</v>
      </c>
      <c r="J770">
        <v>63</v>
      </c>
      <c r="K770" t="s">
        <v>49</v>
      </c>
      <c r="L770" t="s">
        <v>787</v>
      </c>
      <c r="M770" t="s">
        <v>37</v>
      </c>
      <c r="N770" t="s">
        <v>38</v>
      </c>
      <c r="O770">
        <v>3000</v>
      </c>
      <c r="P770" s="6"/>
    </row>
    <row r="771" spans="1:16" x14ac:dyDescent="0.3">
      <c r="A771" t="s">
        <v>33</v>
      </c>
      <c r="B771">
        <v>24</v>
      </c>
      <c r="C771" t="s">
        <v>42</v>
      </c>
      <c r="D771" t="s">
        <v>335</v>
      </c>
      <c r="E771" t="s">
        <v>41</v>
      </c>
      <c r="G771">
        <v>28700</v>
      </c>
      <c r="H771" s="6"/>
      <c r="I771" t="s">
        <v>33</v>
      </c>
      <c r="J771">
        <v>63</v>
      </c>
      <c r="K771" t="s">
        <v>51</v>
      </c>
      <c r="L771" t="s">
        <v>788</v>
      </c>
      <c r="M771" t="s">
        <v>37</v>
      </c>
      <c r="N771" t="s">
        <v>38</v>
      </c>
      <c r="O771">
        <v>4000</v>
      </c>
      <c r="P771" s="6"/>
    </row>
    <row r="772" spans="1:16" x14ac:dyDescent="0.3">
      <c r="A772" t="s">
        <v>33</v>
      </c>
      <c r="B772">
        <v>24</v>
      </c>
      <c r="C772" t="s">
        <v>42</v>
      </c>
      <c r="D772" t="s">
        <v>335</v>
      </c>
      <c r="E772" t="s">
        <v>46</v>
      </c>
      <c r="G772">
        <v>12500</v>
      </c>
      <c r="H772" s="6"/>
      <c r="I772" t="s">
        <v>33</v>
      </c>
      <c r="J772">
        <v>63</v>
      </c>
      <c r="K772" t="s">
        <v>53</v>
      </c>
      <c r="L772" t="s">
        <v>789</v>
      </c>
      <c r="M772" t="s">
        <v>37</v>
      </c>
      <c r="N772" t="s">
        <v>38</v>
      </c>
      <c r="O772">
        <v>5000</v>
      </c>
      <c r="P772" s="6"/>
    </row>
    <row r="773" spans="1:16" x14ac:dyDescent="0.3">
      <c r="A773" t="s">
        <v>33</v>
      </c>
      <c r="B773">
        <v>24</v>
      </c>
      <c r="C773" t="s">
        <v>47</v>
      </c>
      <c r="D773" t="s">
        <v>336</v>
      </c>
      <c r="E773" t="s">
        <v>41</v>
      </c>
      <c r="G773">
        <v>59600</v>
      </c>
      <c r="H773" s="6"/>
      <c r="I773" t="s">
        <v>33</v>
      </c>
      <c r="J773">
        <v>63</v>
      </c>
      <c r="K773" t="s">
        <v>55</v>
      </c>
      <c r="L773" t="s">
        <v>790</v>
      </c>
      <c r="M773" t="s">
        <v>37</v>
      </c>
      <c r="N773" t="s">
        <v>38</v>
      </c>
      <c r="O773">
        <v>9500</v>
      </c>
      <c r="P773" s="6"/>
    </row>
    <row r="774" spans="1:16" x14ac:dyDescent="0.3">
      <c r="A774" t="s">
        <v>33</v>
      </c>
      <c r="B774">
        <v>24</v>
      </c>
      <c r="C774" t="s">
        <v>47</v>
      </c>
      <c r="D774" t="s">
        <v>336</v>
      </c>
      <c r="E774" t="s">
        <v>46</v>
      </c>
      <c r="G774">
        <v>27095</v>
      </c>
      <c r="H774" s="6"/>
      <c r="I774" t="s">
        <v>33</v>
      </c>
      <c r="J774">
        <v>63</v>
      </c>
      <c r="K774" t="s">
        <v>57</v>
      </c>
      <c r="L774" t="s">
        <v>791</v>
      </c>
      <c r="M774" t="s">
        <v>37</v>
      </c>
      <c r="N774" t="s">
        <v>38</v>
      </c>
      <c r="O774">
        <v>26620</v>
      </c>
      <c r="P774" s="6"/>
    </row>
    <row r="775" spans="1:16" x14ac:dyDescent="0.3">
      <c r="A775" t="s">
        <v>33</v>
      </c>
      <c r="B775">
        <v>24</v>
      </c>
      <c r="C775" t="s">
        <v>49</v>
      </c>
      <c r="D775" t="s">
        <v>337</v>
      </c>
      <c r="E775" t="s">
        <v>41</v>
      </c>
      <c r="G775">
        <v>24292</v>
      </c>
      <c r="H775" s="6"/>
      <c r="I775" t="s">
        <v>33</v>
      </c>
      <c r="J775">
        <v>63</v>
      </c>
      <c r="K775" t="s">
        <v>60</v>
      </c>
      <c r="L775" t="s">
        <v>792</v>
      </c>
      <c r="M775" t="s">
        <v>37</v>
      </c>
      <c r="N775" t="s">
        <v>38</v>
      </c>
      <c r="O775">
        <v>84210</v>
      </c>
      <c r="P775" s="6"/>
    </row>
    <row r="776" spans="1:16" x14ac:dyDescent="0.3">
      <c r="A776" t="s">
        <v>33</v>
      </c>
      <c r="B776">
        <v>24</v>
      </c>
      <c r="C776" t="s">
        <v>49</v>
      </c>
      <c r="D776" t="s">
        <v>337</v>
      </c>
      <c r="E776" t="s">
        <v>46</v>
      </c>
      <c r="G776">
        <v>6040</v>
      </c>
      <c r="H776" s="6"/>
      <c r="I776" t="s">
        <v>33</v>
      </c>
      <c r="J776">
        <v>64</v>
      </c>
      <c r="K776" t="s">
        <v>34</v>
      </c>
      <c r="L776" t="s">
        <v>793</v>
      </c>
      <c r="M776" t="s">
        <v>37</v>
      </c>
      <c r="N776" t="s">
        <v>38</v>
      </c>
      <c r="O776">
        <v>53500</v>
      </c>
      <c r="P776" s="6"/>
    </row>
    <row r="777" spans="1:16" x14ac:dyDescent="0.3">
      <c r="A777" t="s">
        <v>33</v>
      </c>
      <c r="B777">
        <v>24</v>
      </c>
      <c r="C777" t="s">
        <v>51</v>
      </c>
      <c r="D777" t="s">
        <v>338</v>
      </c>
      <c r="E777" t="s">
        <v>41</v>
      </c>
      <c r="G777">
        <v>14300</v>
      </c>
      <c r="H777" s="6"/>
      <c r="I777" t="s">
        <v>33</v>
      </c>
      <c r="J777">
        <v>64</v>
      </c>
      <c r="K777" t="s">
        <v>42</v>
      </c>
      <c r="L777" t="s">
        <v>794</v>
      </c>
      <c r="M777" t="s">
        <v>37</v>
      </c>
      <c r="N777" t="s">
        <v>38</v>
      </c>
      <c r="O777">
        <v>546729</v>
      </c>
      <c r="P777" s="6"/>
    </row>
    <row r="778" spans="1:16" x14ac:dyDescent="0.3">
      <c r="A778" t="s">
        <v>33</v>
      </c>
      <c r="B778">
        <v>24</v>
      </c>
      <c r="C778" t="s">
        <v>51</v>
      </c>
      <c r="D778" t="s">
        <v>338</v>
      </c>
      <c r="E778" t="s">
        <v>46</v>
      </c>
      <c r="G778">
        <v>12510</v>
      </c>
      <c r="H778" s="6"/>
      <c r="I778" t="s">
        <v>33</v>
      </c>
      <c r="J778">
        <v>64</v>
      </c>
      <c r="K778" t="s">
        <v>47</v>
      </c>
      <c r="L778" t="s">
        <v>795</v>
      </c>
      <c r="M778" t="s">
        <v>37</v>
      </c>
      <c r="N778" t="s">
        <v>38</v>
      </c>
      <c r="O778">
        <v>10000</v>
      </c>
      <c r="P778" s="6"/>
    </row>
    <row r="779" spans="1:16" x14ac:dyDescent="0.3">
      <c r="A779" t="s">
        <v>33</v>
      </c>
      <c r="B779">
        <v>24</v>
      </c>
      <c r="C779" t="s">
        <v>53</v>
      </c>
      <c r="D779" t="s">
        <v>339</v>
      </c>
      <c r="E779" t="s">
        <v>36</v>
      </c>
      <c r="G779">
        <v>6500</v>
      </c>
      <c r="H779" s="6"/>
      <c r="I779" t="s">
        <v>33</v>
      </c>
      <c r="J779">
        <v>64</v>
      </c>
      <c r="K779" t="s">
        <v>49</v>
      </c>
      <c r="L779" t="s">
        <v>796</v>
      </c>
      <c r="M779" t="s">
        <v>37</v>
      </c>
      <c r="N779" t="s">
        <v>38</v>
      </c>
      <c r="O779">
        <v>79300</v>
      </c>
      <c r="P779" s="6"/>
    </row>
    <row r="780" spans="1:16" x14ac:dyDescent="0.3">
      <c r="A780" t="s">
        <v>33</v>
      </c>
      <c r="B780">
        <v>24</v>
      </c>
      <c r="C780" t="s">
        <v>53</v>
      </c>
      <c r="D780" t="s">
        <v>339</v>
      </c>
      <c r="E780" t="s">
        <v>41</v>
      </c>
      <c r="G780">
        <v>26700</v>
      </c>
      <c r="H780" s="6"/>
      <c r="I780" t="s">
        <v>33</v>
      </c>
      <c r="J780">
        <v>64</v>
      </c>
      <c r="K780" t="s">
        <v>51</v>
      </c>
      <c r="L780" t="s">
        <v>797</v>
      </c>
      <c r="M780" t="s">
        <v>37</v>
      </c>
      <c r="N780" t="s">
        <v>38</v>
      </c>
      <c r="O780">
        <v>11000</v>
      </c>
      <c r="P780" s="6"/>
    </row>
    <row r="781" spans="1:16" x14ac:dyDescent="0.3">
      <c r="A781" t="s">
        <v>33</v>
      </c>
      <c r="B781">
        <v>24</v>
      </c>
      <c r="C781" t="s">
        <v>53</v>
      </c>
      <c r="D781" t="s">
        <v>339</v>
      </c>
      <c r="E781" t="s">
        <v>46</v>
      </c>
      <c r="G781">
        <v>15000</v>
      </c>
      <c r="H781" s="6"/>
      <c r="I781" t="s">
        <v>33</v>
      </c>
      <c r="J781">
        <v>64</v>
      </c>
      <c r="K781" t="s">
        <v>53</v>
      </c>
      <c r="L781" t="s">
        <v>798</v>
      </c>
      <c r="M781" t="s">
        <v>37</v>
      </c>
      <c r="N781" t="s">
        <v>38</v>
      </c>
      <c r="O781">
        <v>8112</v>
      </c>
      <c r="P781" s="6"/>
    </row>
    <row r="782" spans="1:16" x14ac:dyDescent="0.3">
      <c r="A782" t="s">
        <v>33</v>
      </c>
      <c r="B782">
        <v>24</v>
      </c>
      <c r="C782" t="s">
        <v>55</v>
      </c>
      <c r="D782" t="s">
        <v>340</v>
      </c>
      <c r="E782" t="s">
        <v>36</v>
      </c>
      <c r="G782">
        <v>0</v>
      </c>
      <c r="H782" s="6"/>
      <c r="I782" t="s">
        <v>33</v>
      </c>
      <c r="J782">
        <v>64</v>
      </c>
      <c r="K782" t="s">
        <v>55</v>
      </c>
      <c r="L782" t="s">
        <v>799</v>
      </c>
      <c r="M782" t="s">
        <v>37</v>
      </c>
      <c r="N782" t="s">
        <v>38</v>
      </c>
      <c r="O782">
        <v>15500</v>
      </c>
      <c r="P782" s="6"/>
    </row>
    <row r="783" spans="1:16" x14ac:dyDescent="0.3">
      <c r="A783" t="s">
        <v>33</v>
      </c>
      <c r="B783">
        <v>24</v>
      </c>
      <c r="C783" t="s">
        <v>55</v>
      </c>
      <c r="D783" t="s">
        <v>340</v>
      </c>
      <c r="E783" t="s">
        <v>41</v>
      </c>
      <c r="G783">
        <v>36600</v>
      </c>
      <c r="H783" s="6"/>
      <c r="I783" t="s">
        <v>33</v>
      </c>
      <c r="J783">
        <v>64</v>
      </c>
      <c r="K783" t="s">
        <v>57</v>
      </c>
      <c r="L783" t="s">
        <v>800</v>
      </c>
      <c r="M783" t="s">
        <v>641</v>
      </c>
      <c r="N783" t="s">
        <v>38</v>
      </c>
      <c r="O783">
        <v>225740</v>
      </c>
      <c r="P783" s="6"/>
    </row>
    <row r="784" spans="1:16" x14ac:dyDescent="0.3">
      <c r="A784" t="s">
        <v>33</v>
      </c>
      <c r="B784">
        <v>24</v>
      </c>
      <c r="C784" t="s">
        <v>55</v>
      </c>
      <c r="D784" t="s">
        <v>340</v>
      </c>
      <c r="E784" t="s">
        <v>46</v>
      </c>
      <c r="G784">
        <v>9000</v>
      </c>
      <c r="H784" s="6"/>
      <c r="I784" t="s">
        <v>33</v>
      </c>
      <c r="J784">
        <v>64</v>
      </c>
      <c r="K784" t="s">
        <v>57</v>
      </c>
      <c r="L784" t="s">
        <v>800</v>
      </c>
      <c r="M784" t="s">
        <v>801</v>
      </c>
      <c r="N784" t="s">
        <v>38</v>
      </c>
      <c r="O784">
        <v>436076</v>
      </c>
      <c r="P784" s="6"/>
    </row>
    <row r="785" spans="1:16" x14ac:dyDescent="0.3">
      <c r="A785" t="s">
        <v>33</v>
      </c>
      <c r="B785">
        <v>24</v>
      </c>
      <c r="C785" t="s">
        <v>57</v>
      </c>
      <c r="D785" t="s">
        <v>341</v>
      </c>
      <c r="E785" t="s">
        <v>41</v>
      </c>
      <c r="G785">
        <v>26850</v>
      </c>
      <c r="H785" s="6"/>
      <c r="I785" t="s">
        <v>33</v>
      </c>
      <c r="J785">
        <v>64</v>
      </c>
      <c r="K785" t="s">
        <v>57</v>
      </c>
      <c r="L785" t="s">
        <v>800</v>
      </c>
      <c r="M785" t="s">
        <v>802</v>
      </c>
      <c r="N785" t="s">
        <v>38</v>
      </c>
      <c r="O785">
        <v>643392</v>
      </c>
      <c r="P785" s="6"/>
    </row>
    <row r="786" spans="1:16" x14ac:dyDescent="0.3">
      <c r="A786" t="s">
        <v>33</v>
      </c>
      <c r="B786">
        <v>24</v>
      </c>
      <c r="C786" t="s">
        <v>57</v>
      </c>
      <c r="D786" t="s">
        <v>341</v>
      </c>
      <c r="E786" t="s">
        <v>46</v>
      </c>
      <c r="G786">
        <v>16000</v>
      </c>
      <c r="H786" s="6"/>
      <c r="I786" t="s">
        <v>33</v>
      </c>
      <c r="J786">
        <v>64</v>
      </c>
      <c r="K786" t="s">
        <v>57</v>
      </c>
      <c r="L786" t="s">
        <v>800</v>
      </c>
      <c r="M786" t="s">
        <v>37</v>
      </c>
      <c r="N786" t="s">
        <v>38</v>
      </c>
      <c r="O786">
        <v>277486</v>
      </c>
      <c r="P786" s="6"/>
    </row>
    <row r="787" spans="1:16" x14ac:dyDescent="0.3">
      <c r="A787" t="s">
        <v>33</v>
      </c>
      <c r="B787">
        <v>24</v>
      </c>
      <c r="C787" t="s">
        <v>60</v>
      </c>
      <c r="D787" t="s">
        <v>342</v>
      </c>
      <c r="E787" t="s">
        <v>36</v>
      </c>
      <c r="G787">
        <v>368</v>
      </c>
      <c r="H787" s="6"/>
      <c r="I787" t="s">
        <v>33</v>
      </c>
      <c r="J787">
        <v>64</v>
      </c>
      <c r="K787" t="s">
        <v>57</v>
      </c>
      <c r="L787" t="s">
        <v>800</v>
      </c>
      <c r="M787" t="s">
        <v>438</v>
      </c>
      <c r="N787" t="s">
        <v>38</v>
      </c>
      <c r="O787">
        <v>784800</v>
      </c>
      <c r="P787" s="6"/>
    </row>
    <row r="788" spans="1:16" x14ac:dyDescent="0.3">
      <c r="A788" t="s">
        <v>33</v>
      </c>
      <c r="B788">
        <v>24</v>
      </c>
      <c r="C788" t="s">
        <v>60</v>
      </c>
      <c r="D788" t="s">
        <v>342</v>
      </c>
      <c r="E788" t="s">
        <v>41</v>
      </c>
      <c r="G788">
        <v>19500</v>
      </c>
      <c r="H788" s="6"/>
      <c r="I788" t="s">
        <v>33</v>
      </c>
      <c r="J788">
        <v>64</v>
      </c>
      <c r="K788" t="s">
        <v>60</v>
      </c>
      <c r="L788" t="s">
        <v>803</v>
      </c>
      <c r="M788" t="s">
        <v>37</v>
      </c>
      <c r="N788" t="s">
        <v>38</v>
      </c>
      <c r="O788">
        <v>15015</v>
      </c>
      <c r="P788" s="6"/>
    </row>
    <row r="789" spans="1:16" x14ac:dyDescent="0.3">
      <c r="A789" t="s">
        <v>33</v>
      </c>
      <c r="B789">
        <v>24</v>
      </c>
      <c r="C789" t="s">
        <v>60</v>
      </c>
      <c r="D789" t="s">
        <v>342</v>
      </c>
      <c r="E789" t="s">
        <v>46</v>
      </c>
      <c r="G789">
        <v>5000</v>
      </c>
      <c r="H789" s="6"/>
      <c r="I789" t="s">
        <v>33</v>
      </c>
      <c r="J789">
        <v>64</v>
      </c>
      <c r="K789" t="s">
        <v>62</v>
      </c>
      <c r="L789" t="s">
        <v>804</v>
      </c>
      <c r="M789" t="s">
        <v>37</v>
      </c>
      <c r="N789" t="s">
        <v>38</v>
      </c>
      <c r="O789">
        <v>13400</v>
      </c>
      <c r="P789" s="6"/>
    </row>
    <row r="790" spans="1:16" x14ac:dyDescent="0.3">
      <c r="A790" t="s">
        <v>33</v>
      </c>
      <c r="B790">
        <v>24</v>
      </c>
      <c r="C790" t="s">
        <v>62</v>
      </c>
      <c r="D790" t="s">
        <v>343</v>
      </c>
      <c r="E790" t="s">
        <v>41</v>
      </c>
      <c r="G790">
        <v>27805</v>
      </c>
      <c r="H790" s="6"/>
      <c r="I790" t="s">
        <v>33</v>
      </c>
      <c r="J790">
        <v>64</v>
      </c>
      <c r="K790" t="s">
        <v>64</v>
      </c>
      <c r="L790" t="s">
        <v>805</v>
      </c>
      <c r="M790" t="s">
        <v>37</v>
      </c>
      <c r="N790" t="s">
        <v>38</v>
      </c>
      <c r="O790">
        <v>25000</v>
      </c>
      <c r="P790" s="6"/>
    </row>
    <row r="791" spans="1:16" x14ac:dyDescent="0.3">
      <c r="A791" t="s">
        <v>33</v>
      </c>
      <c r="B791">
        <v>24</v>
      </c>
      <c r="C791" t="s">
        <v>62</v>
      </c>
      <c r="D791" t="s">
        <v>343</v>
      </c>
      <c r="E791" t="s">
        <v>46</v>
      </c>
      <c r="G791">
        <v>17000</v>
      </c>
      <c r="H791" s="6"/>
      <c r="I791" t="s">
        <v>33</v>
      </c>
      <c r="J791">
        <v>64</v>
      </c>
      <c r="K791" t="s">
        <v>64</v>
      </c>
      <c r="L791" t="s">
        <v>805</v>
      </c>
      <c r="M791" t="s">
        <v>259</v>
      </c>
      <c r="N791" t="s">
        <v>38</v>
      </c>
      <c r="O791">
        <v>75242</v>
      </c>
      <c r="P791" s="6"/>
    </row>
    <row r="792" spans="1:16" x14ac:dyDescent="0.3">
      <c r="A792" t="s">
        <v>33</v>
      </c>
      <c r="B792">
        <v>24</v>
      </c>
      <c r="C792" t="s">
        <v>64</v>
      </c>
      <c r="D792" t="s">
        <v>344</v>
      </c>
      <c r="E792" t="s">
        <v>41</v>
      </c>
      <c r="G792">
        <v>28062</v>
      </c>
      <c r="H792" s="6"/>
      <c r="I792" t="s">
        <v>33</v>
      </c>
      <c r="J792">
        <v>64</v>
      </c>
      <c r="K792" t="s">
        <v>66</v>
      </c>
      <c r="L792" t="s">
        <v>806</v>
      </c>
      <c r="M792" t="s">
        <v>37</v>
      </c>
      <c r="N792" t="s">
        <v>38</v>
      </c>
      <c r="O792">
        <v>82900</v>
      </c>
      <c r="P792" s="6"/>
    </row>
    <row r="793" spans="1:16" x14ac:dyDescent="0.3">
      <c r="A793" t="s">
        <v>33</v>
      </c>
      <c r="B793">
        <v>24</v>
      </c>
      <c r="C793" t="s">
        <v>64</v>
      </c>
      <c r="D793" t="s">
        <v>344</v>
      </c>
      <c r="E793" t="s">
        <v>46</v>
      </c>
      <c r="G793">
        <v>4000</v>
      </c>
      <c r="H793" s="6"/>
      <c r="I793" t="s">
        <v>33</v>
      </c>
      <c r="J793">
        <v>65</v>
      </c>
      <c r="K793" t="s">
        <v>34</v>
      </c>
      <c r="L793" t="s">
        <v>807</v>
      </c>
      <c r="M793" t="s">
        <v>37</v>
      </c>
      <c r="N793" t="s">
        <v>38</v>
      </c>
      <c r="O793">
        <v>10500</v>
      </c>
      <c r="P793" s="6"/>
    </row>
    <row r="794" spans="1:16" x14ac:dyDescent="0.3">
      <c r="A794" t="s">
        <v>33</v>
      </c>
      <c r="B794">
        <v>24</v>
      </c>
      <c r="C794" t="s">
        <v>64</v>
      </c>
      <c r="D794" t="s">
        <v>344</v>
      </c>
      <c r="E794" t="s">
        <v>68</v>
      </c>
      <c r="G794">
        <v>5000</v>
      </c>
      <c r="H794" s="6"/>
      <c r="I794" t="s">
        <v>33</v>
      </c>
      <c r="J794">
        <v>65</v>
      </c>
      <c r="K794" t="s">
        <v>42</v>
      </c>
      <c r="L794" t="s">
        <v>808</v>
      </c>
      <c r="M794" t="s">
        <v>37</v>
      </c>
      <c r="N794" t="s">
        <v>38</v>
      </c>
      <c r="O794">
        <v>443539</v>
      </c>
      <c r="P794" s="6"/>
    </row>
    <row r="795" spans="1:16" x14ac:dyDescent="0.3">
      <c r="A795" t="s">
        <v>33</v>
      </c>
      <c r="B795">
        <v>24</v>
      </c>
      <c r="C795" t="s">
        <v>66</v>
      </c>
      <c r="D795" t="s">
        <v>345</v>
      </c>
      <c r="E795" t="s">
        <v>36</v>
      </c>
      <c r="G795">
        <v>16000</v>
      </c>
      <c r="H795" s="6"/>
      <c r="I795" t="s">
        <v>33</v>
      </c>
      <c r="J795">
        <v>65</v>
      </c>
      <c r="K795" t="s">
        <v>47</v>
      </c>
      <c r="L795" t="s">
        <v>809</v>
      </c>
      <c r="M795" t="s">
        <v>37</v>
      </c>
      <c r="N795" t="s">
        <v>38</v>
      </c>
      <c r="O795">
        <v>11250</v>
      </c>
      <c r="P795" s="6"/>
    </row>
    <row r="796" spans="1:16" x14ac:dyDescent="0.3">
      <c r="A796" t="s">
        <v>33</v>
      </c>
      <c r="B796">
        <v>24</v>
      </c>
      <c r="C796" t="s">
        <v>66</v>
      </c>
      <c r="D796" t="s">
        <v>345</v>
      </c>
      <c r="E796" t="s">
        <v>41</v>
      </c>
      <c r="G796">
        <v>50600</v>
      </c>
      <c r="H796" s="6"/>
      <c r="I796" t="s">
        <v>33</v>
      </c>
      <c r="J796">
        <v>65</v>
      </c>
      <c r="K796" t="s">
        <v>49</v>
      </c>
      <c r="L796" t="s">
        <v>810</v>
      </c>
      <c r="M796" t="s">
        <v>37</v>
      </c>
      <c r="N796" t="s">
        <v>38</v>
      </c>
      <c r="O796">
        <v>7000</v>
      </c>
      <c r="P796" s="6"/>
    </row>
    <row r="797" spans="1:16" x14ac:dyDescent="0.3">
      <c r="A797" t="s">
        <v>33</v>
      </c>
      <c r="B797">
        <v>24</v>
      </c>
      <c r="C797" t="s">
        <v>66</v>
      </c>
      <c r="D797" t="s">
        <v>345</v>
      </c>
      <c r="E797" t="s">
        <v>46</v>
      </c>
      <c r="G797">
        <v>15000</v>
      </c>
      <c r="H797" s="6"/>
      <c r="I797" t="s">
        <v>33</v>
      </c>
      <c r="J797">
        <v>65</v>
      </c>
      <c r="K797" t="s">
        <v>49</v>
      </c>
      <c r="L797" t="s">
        <v>810</v>
      </c>
      <c r="M797" t="s">
        <v>259</v>
      </c>
      <c r="N797" t="s">
        <v>38</v>
      </c>
      <c r="O797">
        <v>134748</v>
      </c>
      <c r="P797" s="6"/>
    </row>
    <row r="798" spans="1:16" x14ac:dyDescent="0.3">
      <c r="A798" t="s">
        <v>33</v>
      </c>
      <c r="B798">
        <v>24</v>
      </c>
      <c r="C798" t="s">
        <v>66</v>
      </c>
      <c r="D798" t="s">
        <v>345</v>
      </c>
      <c r="E798" t="s">
        <v>72</v>
      </c>
      <c r="G798">
        <v>500</v>
      </c>
      <c r="H798" s="6"/>
      <c r="I798" t="s">
        <v>33</v>
      </c>
      <c r="J798">
        <v>65</v>
      </c>
      <c r="K798" t="s">
        <v>51</v>
      </c>
      <c r="L798" t="s">
        <v>811</v>
      </c>
      <c r="M798" t="s">
        <v>37</v>
      </c>
      <c r="N798" t="s">
        <v>38</v>
      </c>
      <c r="O798">
        <v>8100</v>
      </c>
      <c r="P798" s="6"/>
    </row>
    <row r="799" spans="1:16" x14ac:dyDescent="0.3">
      <c r="A799" t="s">
        <v>33</v>
      </c>
      <c r="B799">
        <v>24</v>
      </c>
      <c r="C799" t="s">
        <v>84</v>
      </c>
      <c r="D799" t="s">
        <v>346</v>
      </c>
      <c r="E799" t="s">
        <v>41</v>
      </c>
      <c r="G799">
        <v>47200</v>
      </c>
      <c r="H799" s="6"/>
      <c r="I799" t="s">
        <v>33</v>
      </c>
      <c r="J799">
        <v>65</v>
      </c>
      <c r="K799" t="s">
        <v>53</v>
      </c>
      <c r="L799" t="s">
        <v>812</v>
      </c>
      <c r="M799" t="s">
        <v>37</v>
      </c>
      <c r="N799" t="s">
        <v>38</v>
      </c>
      <c r="O799">
        <v>36250</v>
      </c>
      <c r="P799" s="6"/>
    </row>
    <row r="800" spans="1:16" x14ac:dyDescent="0.3">
      <c r="A800" t="s">
        <v>33</v>
      </c>
      <c r="B800">
        <v>24</v>
      </c>
      <c r="C800" t="s">
        <v>84</v>
      </c>
      <c r="D800" t="s">
        <v>346</v>
      </c>
      <c r="E800" t="s">
        <v>46</v>
      </c>
      <c r="G800">
        <v>52000</v>
      </c>
      <c r="H800" s="6"/>
      <c r="I800" t="s">
        <v>33</v>
      </c>
      <c r="J800">
        <v>65</v>
      </c>
      <c r="K800" t="s">
        <v>55</v>
      </c>
      <c r="L800" t="s">
        <v>813</v>
      </c>
      <c r="M800" t="s">
        <v>37</v>
      </c>
      <c r="N800" t="s">
        <v>38</v>
      </c>
      <c r="O800">
        <v>6300</v>
      </c>
      <c r="P800" s="6"/>
    </row>
    <row r="801" spans="1:16" x14ac:dyDescent="0.3">
      <c r="A801" t="s">
        <v>33</v>
      </c>
      <c r="B801">
        <v>24</v>
      </c>
      <c r="C801" t="s">
        <v>84</v>
      </c>
      <c r="D801" t="s">
        <v>346</v>
      </c>
      <c r="E801" t="s">
        <v>68</v>
      </c>
      <c r="G801">
        <v>24000</v>
      </c>
      <c r="H801" s="6"/>
      <c r="I801" t="s">
        <v>33</v>
      </c>
      <c r="J801">
        <v>65</v>
      </c>
      <c r="K801" t="s">
        <v>57</v>
      </c>
      <c r="L801" t="s">
        <v>814</v>
      </c>
      <c r="M801" t="s">
        <v>37</v>
      </c>
      <c r="N801" t="s">
        <v>38</v>
      </c>
      <c r="O801">
        <v>20000</v>
      </c>
      <c r="P801" s="6"/>
    </row>
    <row r="802" spans="1:16" x14ac:dyDescent="0.3">
      <c r="A802" t="s">
        <v>33</v>
      </c>
      <c r="B802">
        <v>25</v>
      </c>
      <c r="C802" t="s">
        <v>34</v>
      </c>
      <c r="D802" t="s">
        <v>347</v>
      </c>
      <c r="E802" t="s">
        <v>36</v>
      </c>
      <c r="G802">
        <v>30000</v>
      </c>
      <c r="H802" s="6"/>
      <c r="I802" t="s">
        <v>33</v>
      </c>
      <c r="J802">
        <v>65</v>
      </c>
      <c r="K802" t="s">
        <v>60</v>
      </c>
      <c r="L802" t="s">
        <v>815</v>
      </c>
      <c r="M802" t="s">
        <v>37</v>
      </c>
      <c r="N802" t="s">
        <v>38</v>
      </c>
      <c r="O802">
        <v>45500</v>
      </c>
      <c r="P802" s="6"/>
    </row>
    <row r="803" spans="1:16" x14ac:dyDescent="0.3">
      <c r="A803" t="s">
        <v>33</v>
      </c>
      <c r="B803">
        <v>25</v>
      </c>
      <c r="C803" t="s">
        <v>34</v>
      </c>
      <c r="D803" t="s">
        <v>347</v>
      </c>
      <c r="E803" t="s">
        <v>41</v>
      </c>
      <c r="G803">
        <v>35000</v>
      </c>
      <c r="H803" s="6"/>
      <c r="I803" t="s">
        <v>33</v>
      </c>
      <c r="J803">
        <v>65</v>
      </c>
      <c r="K803" t="s">
        <v>62</v>
      </c>
      <c r="L803" t="s">
        <v>816</v>
      </c>
      <c r="M803" t="s">
        <v>37</v>
      </c>
      <c r="N803" t="s">
        <v>38</v>
      </c>
      <c r="O803">
        <v>12500</v>
      </c>
      <c r="P803" s="6"/>
    </row>
    <row r="804" spans="1:16" x14ac:dyDescent="0.3">
      <c r="A804" t="s">
        <v>33</v>
      </c>
      <c r="B804">
        <v>25</v>
      </c>
      <c r="C804" t="s">
        <v>34</v>
      </c>
      <c r="D804" t="s">
        <v>347</v>
      </c>
      <c r="E804" t="s">
        <v>46</v>
      </c>
      <c r="G804">
        <v>85000</v>
      </c>
      <c r="H804" s="6"/>
      <c r="I804" t="s">
        <v>33</v>
      </c>
      <c r="J804">
        <v>66</v>
      </c>
      <c r="K804" t="s">
        <v>34</v>
      </c>
      <c r="L804" t="s">
        <v>817</v>
      </c>
      <c r="M804" t="s">
        <v>37</v>
      </c>
      <c r="N804" t="s">
        <v>38</v>
      </c>
      <c r="O804">
        <v>0</v>
      </c>
      <c r="P804" s="6"/>
    </row>
    <row r="805" spans="1:16" x14ac:dyDescent="0.3">
      <c r="A805" t="s">
        <v>33</v>
      </c>
      <c r="B805">
        <v>25</v>
      </c>
      <c r="C805" t="s">
        <v>34</v>
      </c>
      <c r="D805" t="s">
        <v>347</v>
      </c>
      <c r="E805" t="s">
        <v>411</v>
      </c>
      <c r="G805">
        <v>0</v>
      </c>
      <c r="H805" s="6"/>
      <c r="I805" t="s">
        <v>33</v>
      </c>
      <c r="J805">
        <v>66</v>
      </c>
      <c r="K805" t="s">
        <v>42</v>
      </c>
      <c r="L805" t="s">
        <v>818</v>
      </c>
      <c r="M805" t="s">
        <v>37</v>
      </c>
      <c r="N805" t="s">
        <v>38</v>
      </c>
      <c r="O805">
        <v>4325</v>
      </c>
      <c r="P805" s="6"/>
    </row>
    <row r="806" spans="1:16" x14ac:dyDescent="0.3">
      <c r="A806" t="s">
        <v>33</v>
      </c>
      <c r="B806">
        <v>25</v>
      </c>
      <c r="C806" t="s">
        <v>34</v>
      </c>
      <c r="D806" t="s">
        <v>347</v>
      </c>
      <c r="E806" t="s">
        <v>68</v>
      </c>
      <c r="G806">
        <v>20000</v>
      </c>
      <c r="H806" s="6"/>
      <c r="I806" t="s">
        <v>33</v>
      </c>
      <c r="J806">
        <v>66</v>
      </c>
      <c r="K806" t="s">
        <v>47</v>
      </c>
      <c r="L806" t="s">
        <v>819</v>
      </c>
      <c r="M806" t="s">
        <v>37</v>
      </c>
      <c r="N806" t="s">
        <v>38</v>
      </c>
      <c r="O806">
        <v>5500</v>
      </c>
      <c r="P806" s="6"/>
    </row>
    <row r="807" spans="1:16" x14ac:dyDescent="0.3">
      <c r="A807" t="s">
        <v>33</v>
      </c>
      <c r="B807">
        <v>25</v>
      </c>
      <c r="C807" t="s">
        <v>42</v>
      </c>
      <c r="D807" t="s">
        <v>348</v>
      </c>
      <c r="E807" t="s">
        <v>36</v>
      </c>
      <c r="G807">
        <v>0</v>
      </c>
      <c r="H807" s="6"/>
      <c r="I807" t="s">
        <v>33</v>
      </c>
      <c r="J807">
        <v>66</v>
      </c>
      <c r="K807" t="s">
        <v>49</v>
      </c>
      <c r="L807" t="s">
        <v>820</v>
      </c>
      <c r="M807" t="s">
        <v>37</v>
      </c>
      <c r="N807" t="s">
        <v>38</v>
      </c>
      <c r="O807">
        <v>4100</v>
      </c>
      <c r="P807" s="6"/>
    </row>
    <row r="808" spans="1:16" x14ac:dyDescent="0.3">
      <c r="A808" t="s">
        <v>33</v>
      </c>
      <c r="B808">
        <v>25</v>
      </c>
      <c r="C808" t="s">
        <v>42</v>
      </c>
      <c r="D808" t="s">
        <v>348</v>
      </c>
      <c r="E808" t="s">
        <v>41</v>
      </c>
      <c r="G808">
        <v>70000</v>
      </c>
      <c r="H808" s="6"/>
      <c r="I808" t="s">
        <v>33</v>
      </c>
      <c r="J808">
        <v>66</v>
      </c>
      <c r="K808" t="s">
        <v>51</v>
      </c>
      <c r="L808" t="s">
        <v>821</v>
      </c>
      <c r="M808" t="s">
        <v>37</v>
      </c>
      <c r="N808" t="s">
        <v>38</v>
      </c>
      <c r="O808">
        <v>3500</v>
      </c>
      <c r="P808" s="6"/>
    </row>
    <row r="809" spans="1:16" x14ac:dyDescent="0.3">
      <c r="A809" t="s">
        <v>33</v>
      </c>
      <c r="B809">
        <v>25</v>
      </c>
      <c r="C809" t="s">
        <v>42</v>
      </c>
      <c r="D809" t="s">
        <v>348</v>
      </c>
      <c r="E809" t="s">
        <v>46</v>
      </c>
      <c r="G809">
        <v>150000</v>
      </c>
      <c r="H809" s="6"/>
      <c r="I809" t="s">
        <v>33</v>
      </c>
      <c r="J809">
        <v>66</v>
      </c>
      <c r="K809" t="s">
        <v>53</v>
      </c>
      <c r="L809" t="s">
        <v>822</v>
      </c>
      <c r="M809" t="s">
        <v>37</v>
      </c>
      <c r="N809" t="s">
        <v>38</v>
      </c>
      <c r="O809">
        <v>2000</v>
      </c>
      <c r="P809" s="6"/>
    </row>
    <row r="810" spans="1:16" x14ac:dyDescent="0.3">
      <c r="A810" t="s">
        <v>33</v>
      </c>
      <c r="B810">
        <v>25</v>
      </c>
      <c r="C810" t="s">
        <v>47</v>
      </c>
      <c r="D810" t="s">
        <v>349</v>
      </c>
      <c r="E810" t="s">
        <v>41</v>
      </c>
      <c r="G810">
        <v>19348</v>
      </c>
      <c r="H810" s="6"/>
      <c r="I810" t="s">
        <v>33</v>
      </c>
      <c r="J810">
        <v>66</v>
      </c>
      <c r="K810" t="s">
        <v>55</v>
      </c>
      <c r="L810" t="s">
        <v>823</v>
      </c>
      <c r="M810" t="s">
        <v>37</v>
      </c>
      <c r="N810" t="s">
        <v>38</v>
      </c>
      <c r="O810">
        <v>26000</v>
      </c>
      <c r="P810" s="6"/>
    </row>
    <row r="811" spans="1:16" x14ac:dyDescent="0.3">
      <c r="A811" t="s">
        <v>33</v>
      </c>
      <c r="B811">
        <v>25</v>
      </c>
      <c r="C811" t="s">
        <v>47</v>
      </c>
      <c r="D811" t="s">
        <v>349</v>
      </c>
      <c r="E811" t="s">
        <v>46</v>
      </c>
      <c r="G811">
        <v>15425</v>
      </c>
      <c r="H811" s="6"/>
      <c r="I811" t="s">
        <v>33</v>
      </c>
      <c r="J811">
        <v>66</v>
      </c>
      <c r="K811" t="s">
        <v>57</v>
      </c>
      <c r="L811" t="s">
        <v>824</v>
      </c>
      <c r="M811" t="s">
        <v>37</v>
      </c>
      <c r="N811" t="s">
        <v>38</v>
      </c>
      <c r="O811">
        <v>7000</v>
      </c>
      <c r="P811" s="6"/>
    </row>
    <row r="812" spans="1:16" x14ac:dyDescent="0.3">
      <c r="A812" t="s">
        <v>33</v>
      </c>
      <c r="B812">
        <v>25</v>
      </c>
      <c r="C812" t="s">
        <v>47</v>
      </c>
      <c r="D812" t="s">
        <v>349</v>
      </c>
      <c r="E812" t="s">
        <v>72</v>
      </c>
      <c r="G812">
        <v>10000</v>
      </c>
      <c r="H812" s="6"/>
      <c r="I812" t="s">
        <v>33</v>
      </c>
      <c r="J812">
        <v>66</v>
      </c>
      <c r="K812" t="s">
        <v>60</v>
      </c>
      <c r="L812" t="s">
        <v>825</v>
      </c>
      <c r="M812" t="s">
        <v>37</v>
      </c>
      <c r="N812" t="s">
        <v>38</v>
      </c>
      <c r="O812">
        <v>24000</v>
      </c>
      <c r="P812" s="6"/>
    </row>
    <row r="813" spans="1:16" x14ac:dyDescent="0.3">
      <c r="A813" t="s">
        <v>33</v>
      </c>
      <c r="B813">
        <v>25</v>
      </c>
      <c r="C813" t="s">
        <v>47</v>
      </c>
      <c r="D813" t="s">
        <v>349</v>
      </c>
      <c r="E813" t="s">
        <v>59</v>
      </c>
      <c r="G813">
        <v>13100</v>
      </c>
      <c r="H813" s="6"/>
      <c r="I813" t="s">
        <v>33</v>
      </c>
      <c r="J813">
        <v>66</v>
      </c>
      <c r="K813" t="s">
        <v>62</v>
      </c>
      <c r="L813" t="s">
        <v>826</v>
      </c>
      <c r="M813" t="s">
        <v>37</v>
      </c>
      <c r="N813" t="s">
        <v>38</v>
      </c>
      <c r="O813">
        <v>12100</v>
      </c>
      <c r="P813" s="6"/>
    </row>
    <row r="814" spans="1:16" x14ac:dyDescent="0.3">
      <c r="A814" t="s">
        <v>33</v>
      </c>
      <c r="B814">
        <v>25</v>
      </c>
      <c r="C814" t="s">
        <v>49</v>
      </c>
      <c r="D814" t="s">
        <v>350</v>
      </c>
      <c r="E814" t="s">
        <v>36</v>
      </c>
      <c r="G814">
        <v>3000</v>
      </c>
      <c r="H814" s="6"/>
      <c r="I814" t="s">
        <v>33</v>
      </c>
      <c r="J814">
        <v>66</v>
      </c>
      <c r="K814" t="s">
        <v>64</v>
      </c>
      <c r="L814" t="s">
        <v>827</v>
      </c>
      <c r="M814" t="s">
        <v>37</v>
      </c>
      <c r="N814" t="s">
        <v>38</v>
      </c>
      <c r="O814">
        <v>4100</v>
      </c>
      <c r="P814" s="6"/>
    </row>
    <row r="815" spans="1:16" x14ac:dyDescent="0.3">
      <c r="A815" t="s">
        <v>33</v>
      </c>
      <c r="B815">
        <v>25</v>
      </c>
      <c r="C815" t="s">
        <v>49</v>
      </c>
      <c r="D815" t="s">
        <v>350</v>
      </c>
      <c r="E815" t="s">
        <v>41</v>
      </c>
      <c r="G815">
        <v>52800</v>
      </c>
      <c r="H815" s="6"/>
      <c r="I815" t="s">
        <v>33</v>
      </c>
      <c r="J815">
        <v>66</v>
      </c>
      <c r="K815" t="s">
        <v>66</v>
      </c>
      <c r="L815" t="s">
        <v>828</v>
      </c>
      <c r="M815" t="s">
        <v>37</v>
      </c>
      <c r="N815" t="s">
        <v>38</v>
      </c>
      <c r="O815">
        <v>15000</v>
      </c>
      <c r="P815" s="6"/>
    </row>
    <row r="816" spans="1:16" x14ac:dyDescent="0.3">
      <c r="A816" t="s">
        <v>33</v>
      </c>
      <c r="B816">
        <v>25</v>
      </c>
      <c r="C816" t="s">
        <v>49</v>
      </c>
      <c r="D816" t="s">
        <v>350</v>
      </c>
      <c r="E816" t="s">
        <v>829</v>
      </c>
      <c r="G816">
        <v>17250</v>
      </c>
      <c r="H816" s="6"/>
      <c r="I816" t="s">
        <v>33</v>
      </c>
      <c r="J816">
        <v>67</v>
      </c>
      <c r="K816" t="s">
        <v>34</v>
      </c>
      <c r="L816" t="s">
        <v>830</v>
      </c>
      <c r="M816" t="s">
        <v>37</v>
      </c>
      <c r="N816" t="s">
        <v>38</v>
      </c>
      <c r="O816">
        <v>10800</v>
      </c>
      <c r="P816" s="6"/>
    </row>
    <row r="817" spans="1:16" x14ac:dyDescent="0.3">
      <c r="A817" t="s">
        <v>33</v>
      </c>
      <c r="B817">
        <v>25</v>
      </c>
      <c r="C817" t="s">
        <v>49</v>
      </c>
      <c r="D817" t="s">
        <v>350</v>
      </c>
      <c r="E817" t="s">
        <v>46</v>
      </c>
      <c r="G817">
        <v>0</v>
      </c>
      <c r="H817" s="6"/>
      <c r="I817" t="s">
        <v>33</v>
      </c>
      <c r="J817">
        <v>67</v>
      </c>
      <c r="K817" t="s">
        <v>42</v>
      </c>
      <c r="L817" t="s">
        <v>831</v>
      </c>
      <c r="M817" t="s">
        <v>98</v>
      </c>
      <c r="N817" t="s">
        <v>38</v>
      </c>
      <c r="O817">
        <v>84267</v>
      </c>
      <c r="P817" s="6"/>
    </row>
    <row r="818" spans="1:16" x14ac:dyDescent="0.3">
      <c r="A818" t="s">
        <v>33</v>
      </c>
      <c r="B818">
        <v>25</v>
      </c>
      <c r="C818" t="s">
        <v>49</v>
      </c>
      <c r="D818" t="s">
        <v>350</v>
      </c>
      <c r="E818" t="s">
        <v>72</v>
      </c>
      <c r="G818">
        <v>0</v>
      </c>
      <c r="H818" s="6"/>
      <c r="I818" t="s">
        <v>33</v>
      </c>
      <c r="J818">
        <v>67</v>
      </c>
      <c r="K818" t="s">
        <v>42</v>
      </c>
      <c r="L818" t="s">
        <v>831</v>
      </c>
      <c r="M818" t="s">
        <v>37</v>
      </c>
      <c r="N818" t="s">
        <v>38</v>
      </c>
      <c r="O818">
        <v>30000</v>
      </c>
      <c r="P818" s="6"/>
    </row>
    <row r="819" spans="1:16" x14ac:dyDescent="0.3">
      <c r="A819" t="s">
        <v>33</v>
      </c>
      <c r="B819">
        <v>25</v>
      </c>
      <c r="C819" t="s">
        <v>51</v>
      </c>
      <c r="D819" t="s">
        <v>351</v>
      </c>
      <c r="E819" t="s">
        <v>36</v>
      </c>
      <c r="G819">
        <v>6000</v>
      </c>
      <c r="H819" s="6"/>
      <c r="I819" t="s">
        <v>33</v>
      </c>
      <c r="J819">
        <v>67</v>
      </c>
      <c r="K819" t="s">
        <v>47</v>
      </c>
      <c r="L819" t="s">
        <v>832</v>
      </c>
      <c r="M819" t="s">
        <v>37</v>
      </c>
      <c r="N819" t="s">
        <v>38</v>
      </c>
      <c r="O819">
        <v>7000</v>
      </c>
      <c r="P819" s="6"/>
    </row>
    <row r="820" spans="1:16" x14ac:dyDescent="0.3">
      <c r="A820" t="s">
        <v>33</v>
      </c>
      <c r="B820">
        <v>25</v>
      </c>
      <c r="C820" t="s">
        <v>51</v>
      </c>
      <c r="D820" t="s">
        <v>351</v>
      </c>
      <c r="E820" t="s">
        <v>41</v>
      </c>
      <c r="G820">
        <v>27600</v>
      </c>
      <c r="H820" s="6"/>
      <c r="I820" t="s">
        <v>33</v>
      </c>
      <c r="J820">
        <v>67</v>
      </c>
      <c r="K820" t="s">
        <v>49</v>
      </c>
      <c r="L820" t="s">
        <v>833</v>
      </c>
      <c r="M820" t="s">
        <v>37</v>
      </c>
      <c r="N820" t="s">
        <v>38</v>
      </c>
      <c r="O820">
        <v>17450</v>
      </c>
      <c r="P820" s="6"/>
    </row>
    <row r="821" spans="1:16" x14ac:dyDescent="0.3">
      <c r="A821" t="s">
        <v>33</v>
      </c>
      <c r="B821">
        <v>25</v>
      </c>
      <c r="C821" t="s">
        <v>51</v>
      </c>
      <c r="D821" t="s">
        <v>351</v>
      </c>
      <c r="E821" t="s">
        <v>829</v>
      </c>
      <c r="G821">
        <v>15000</v>
      </c>
      <c r="H821" s="6"/>
      <c r="I821" t="s">
        <v>33</v>
      </c>
      <c r="J821">
        <v>67</v>
      </c>
      <c r="K821" t="s">
        <v>51</v>
      </c>
      <c r="L821" t="s">
        <v>834</v>
      </c>
      <c r="M821" t="s">
        <v>37</v>
      </c>
      <c r="N821" t="s">
        <v>38</v>
      </c>
      <c r="O821">
        <v>70000</v>
      </c>
      <c r="P821" s="6"/>
    </row>
    <row r="822" spans="1:16" x14ac:dyDescent="0.3">
      <c r="A822" t="s">
        <v>33</v>
      </c>
      <c r="B822">
        <v>25</v>
      </c>
      <c r="C822" t="s">
        <v>51</v>
      </c>
      <c r="D822" t="s">
        <v>351</v>
      </c>
      <c r="E822" t="s">
        <v>46</v>
      </c>
      <c r="G822">
        <v>27000</v>
      </c>
      <c r="H822" s="6"/>
      <c r="I822" t="s">
        <v>33</v>
      </c>
      <c r="J822">
        <v>67</v>
      </c>
      <c r="K822" t="s">
        <v>53</v>
      </c>
      <c r="L822" t="s">
        <v>835</v>
      </c>
      <c r="M822" t="s">
        <v>37</v>
      </c>
      <c r="N822" t="s">
        <v>38</v>
      </c>
      <c r="O822">
        <v>6000</v>
      </c>
      <c r="P822" s="6"/>
    </row>
    <row r="823" spans="1:16" x14ac:dyDescent="0.3">
      <c r="A823" t="s">
        <v>33</v>
      </c>
      <c r="B823">
        <v>25</v>
      </c>
      <c r="C823" t="s">
        <v>51</v>
      </c>
      <c r="D823" t="s">
        <v>351</v>
      </c>
      <c r="E823" t="s">
        <v>72</v>
      </c>
      <c r="G823">
        <v>26500</v>
      </c>
      <c r="H823" s="6"/>
      <c r="I823" t="s">
        <v>33</v>
      </c>
      <c r="J823">
        <v>67</v>
      </c>
      <c r="K823" t="s">
        <v>55</v>
      </c>
      <c r="L823" t="s">
        <v>836</v>
      </c>
      <c r="M823" t="s">
        <v>37</v>
      </c>
      <c r="N823" t="s">
        <v>38</v>
      </c>
      <c r="O823">
        <v>5000</v>
      </c>
      <c r="P823" s="6"/>
    </row>
    <row r="824" spans="1:16" x14ac:dyDescent="0.3">
      <c r="A824" t="s">
        <v>33</v>
      </c>
      <c r="B824">
        <v>25</v>
      </c>
      <c r="C824" t="s">
        <v>53</v>
      </c>
      <c r="D824" t="s">
        <v>352</v>
      </c>
      <c r="E824" t="s">
        <v>36</v>
      </c>
      <c r="G824">
        <v>10000</v>
      </c>
      <c r="H824" s="6"/>
      <c r="I824" t="s">
        <v>33</v>
      </c>
      <c r="J824">
        <v>67</v>
      </c>
      <c r="K824" t="s">
        <v>57</v>
      </c>
      <c r="L824" t="s">
        <v>837</v>
      </c>
      <c r="M824" t="s">
        <v>37</v>
      </c>
      <c r="N824" t="s">
        <v>38</v>
      </c>
      <c r="O824">
        <v>4000</v>
      </c>
      <c r="P824" s="6"/>
    </row>
    <row r="825" spans="1:16" x14ac:dyDescent="0.3">
      <c r="A825" t="s">
        <v>33</v>
      </c>
      <c r="B825">
        <v>25</v>
      </c>
      <c r="C825" t="s">
        <v>53</v>
      </c>
      <c r="D825" t="s">
        <v>352</v>
      </c>
      <c r="E825" t="s">
        <v>41</v>
      </c>
      <c r="G825">
        <v>179400</v>
      </c>
      <c r="H825" s="6"/>
      <c r="I825" t="s">
        <v>33</v>
      </c>
      <c r="J825">
        <v>67</v>
      </c>
      <c r="K825" t="s">
        <v>60</v>
      </c>
      <c r="L825" t="s">
        <v>838</v>
      </c>
      <c r="M825" t="s">
        <v>37</v>
      </c>
      <c r="N825" t="s">
        <v>38</v>
      </c>
      <c r="O825">
        <v>5000</v>
      </c>
      <c r="P825" s="6"/>
    </row>
    <row r="826" spans="1:16" x14ac:dyDescent="0.3">
      <c r="A826" t="s">
        <v>33</v>
      </c>
      <c r="B826">
        <v>25</v>
      </c>
      <c r="C826" t="s">
        <v>53</v>
      </c>
      <c r="D826" t="s">
        <v>352</v>
      </c>
      <c r="E826" t="s">
        <v>46</v>
      </c>
      <c r="G826">
        <v>230000</v>
      </c>
      <c r="H826" s="6"/>
      <c r="I826" t="s">
        <v>33</v>
      </c>
      <c r="J826">
        <v>67</v>
      </c>
      <c r="K826" t="s">
        <v>62</v>
      </c>
      <c r="L826" t="s">
        <v>839</v>
      </c>
      <c r="M826" t="s">
        <v>37</v>
      </c>
      <c r="N826" t="s">
        <v>38</v>
      </c>
      <c r="O826">
        <v>6800</v>
      </c>
      <c r="P826" s="6"/>
    </row>
    <row r="827" spans="1:16" x14ac:dyDescent="0.3">
      <c r="A827" t="s">
        <v>33</v>
      </c>
      <c r="B827">
        <v>25</v>
      </c>
      <c r="C827" t="s">
        <v>55</v>
      </c>
      <c r="D827" t="s">
        <v>353</v>
      </c>
      <c r="E827" t="s">
        <v>36</v>
      </c>
      <c r="G827">
        <v>12000</v>
      </c>
      <c r="H827" s="6"/>
      <c r="I827" t="s">
        <v>33</v>
      </c>
      <c r="J827">
        <v>67</v>
      </c>
      <c r="K827" t="s">
        <v>64</v>
      </c>
      <c r="L827" t="s">
        <v>840</v>
      </c>
      <c r="M827" t="s">
        <v>37</v>
      </c>
      <c r="N827" t="s">
        <v>38</v>
      </c>
      <c r="O827">
        <v>7000</v>
      </c>
      <c r="P827" s="6"/>
    </row>
    <row r="828" spans="1:16" x14ac:dyDescent="0.3">
      <c r="A828" t="s">
        <v>33</v>
      </c>
      <c r="B828">
        <v>25</v>
      </c>
      <c r="C828" t="s">
        <v>55</v>
      </c>
      <c r="D828" t="s">
        <v>353</v>
      </c>
      <c r="E828" t="s">
        <v>41</v>
      </c>
      <c r="G828">
        <v>48640</v>
      </c>
      <c r="H828" s="6"/>
      <c r="I828" t="s">
        <v>33</v>
      </c>
      <c r="J828">
        <v>67</v>
      </c>
      <c r="K828" t="s">
        <v>66</v>
      </c>
      <c r="L828" t="s">
        <v>841</v>
      </c>
      <c r="M828" t="s">
        <v>37</v>
      </c>
      <c r="N828" t="s">
        <v>38</v>
      </c>
      <c r="O828">
        <v>5000</v>
      </c>
      <c r="P828" s="6"/>
    </row>
    <row r="829" spans="1:16" x14ac:dyDescent="0.3">
      <c r="A829" t="s">
        <v>33</v>
      </c>
      <c r="B829">
        <v>25</v>
      </c>
      <c r="C829" t="s">
        <v>55</v>
      </c>
      <c r="D829" t="s">
        <v>353</v>
      </c>
      <c r="E829" t="s">
        <v>46</v>
      </c>
      <c r="G829">
        <v>75500</v>
      </c>
      <c r="H829" s="6"/>
      <c r="I829" t="s">
        <v>33</v>
      </c>
      <c r="J829">
        <v>67</v>
      </c>
      <c r="K829" t="s">
        <v>84</v>
      </c>
      <c r="L829" t="s">
        <v>842</v>
      </c>
      <c r="M829" t="s">
        <v>37</v>
      </c>
      <c r="N829" t="s">
        <v>38</v>
      </c>
      <c r="O829">
        <v>8000</v>
      </c>
      <c r="P829" s="6"/>
    </row>
    <row r="830" spans="1:16" x14ac:dyDescent="0.3">
      <c r="A830" t="s">
        <v>33</v>
      </c>
      <c r="B830">
        <v>25</v>
      </c>
      <c r="C830" t="s">
        <v>55</v>
      </c>
      <c r="D830" t="s">
        <v>353</v>
      </c>
      <c r="E830" t="s">
        <v>72</v>
      </c>
      <c r="G830">
        <v>44000</v>
      </c>
      <c r="H830" s="6"/>
      <c r="I830" t="s">
        <v>33</v>
      </c>
      <c r="J830">
        <v>67</v>
      </c>
      <c r="K830" t="s">
        <v>84</v>
      </c>
      <c r="L830" t="s">
        <v>842</v>
      </c>
      <c r="M830" t="s">
        <v>259</v>
      </c>
      <c r="N830" t="s">
        <v>38</v>
      </c>
      <c r="O830">
        <v>0</v>
      </c>
      <c r="P830" s="6"/>
    </row>
    <row r="831" spans="1:16" x14ac:dyDescent="0.3">
      <c r="A831" t="s">
        <v>33</v>
      </c>
      <c r="B831">
        <v>25</v>
      </c>
      <c r="C831" t="s">
        <v>57</v>
      </c>
      <c r="D831" t="s">
        <v>354</v>
      </c>
      <c r="E831" t="s">
        <v>36</v>
      </c>
      <c r="G831">
        <v>1000</v>
      </c>
      <c r="H831" s="6"/>
      <c r="I831" t="s">
        <v>33</v>
      </c>
      <c r="J831">
        <v>68</v>
      </c>
      <c r="K831" t="s">
        <v>34</v>
      </c>
      <c r="L831" t="s">
        <v>843</v>
      </c>
      <c r="M831" t="s">
        <v>37</v>
      </c>
      <c r="N831" t="s">
        <v>38</v>
      </c>
      <c r="O831">
        <v>15600</v>
      </c>
      <c r="P831" s="6"/>
    </row>
    <row r="832" spans="1:16" x14ac:dyDescent="0.3">
      <c r="A832" t="s">
        <v>33</v>
      </c>
      <c r="B832">
        <v>25</v>
      </c>
      <c r="C832" t="s">
        <v>57</v>
      </c>
      <c r="D832" t="s">
        <v>354</v>
      </c>
      <c r="E832" t="s">
        <v>41</v>
      </c>
      <c r="G832">
        <v>50150</v>
      </c>
      <c r="H832" s="6"/>
      <c r="I832" t="s">
        <v>33</v>
      </c>
      <c r="J832">
        <v>68</v>
      </c>
      <c r="K832" t="s">
        <v>42</v>
      </c>
      <c r="L832" t="s">
        <v>844</v>
      </c>
      <c r="M832" t="s">
        <v>37</v>
      </c>
      <c r="N832" t="s">
        <v>38</v>
      </c>
      <c r="O832">
        <v>4000</v>
      </c>
      <c r="P832" s="6"/>
    </row>
    <row r="833" spans="1:16" x14ac:dyDescent="0.3">
      <c r="A833" t="s">
        <v>33</v>
      </c>
      <c r="B833">
        <v>25</v>
      </c>
      <c r="C833" t="s">
        <v>57</v>
      </c>
      <c r="D833" t="s">
        <v>354</v>
      </c>
      <c r="E833" t="s">
        <v>46</v>
      </c>
      <c r="G833">
        <v>50800</v>
      </c>
      <c r="H833" s="6"/>
      <c r="I833" t="s">
        <v>33</v>
      </c>
      <c r="J833">
        <v>68</v>
      </c>
      <c r="K833" t="s">
        <v>47</v>
      </c>
      <c r="L833" t="s">
        <v>845</v>
      </c>
      <c r="M833" t="s">
        <v>37</v>
      </c>
      <c r="N833" t="s">
        <v>38</v>
      </c>
      <c r="O833">
        <v>18000</v>
      </c>
      <c r="P833" s="6"/>
    </row>
    <row r="834" spans="1:16" x14ac:dyDescent="0.3">
      <c r="A834" t="s">
        <v>33</v>
      </c>
      <c r="B834">
        <v>25</v>
      </c>
      <c r="C834" t="s">
        <v>57</v>
      </c>
      <c r="D834" t="s">
        <v>354</v>
      </c>
      <c r="E834" t="s">
        <v>72</v>
      </c>
      <c r="G834">
        <v>30000</v>
      </c>
      <c r="H834" s="6"/>
      <c r="I834" t="s">
        <v>33</v>
      </c>
      <c r="J834">
        <v>68</v>
      </c>
      <c r="K834" t="s">
        <v>49</v>
      </c>
      <c r="L834" t="s">
        <v>846</v>
      </c>
      <c r="M834" t="s">
        <v>37</v>
      </c>
      <c r="N834" t="s">
        <v>38</v>
      </c>
      <c r="O834">
        <v>8250</v>
      </c>
      <c r="P834" s="6"/>
    </row>
    <row r="835" spans="1:16" x14ac:dyDescent="0.3">
      <c r="A835" t="s">
        <v>33</v>
      </c>
      <c r="B835">
        <v>26</v>
      </c>
      <c r="C835" t="s">
        <v>34</v>
      </c>
      <c r="D835" t="s">
        <v>355</v>
      </c>
      <c r="E835" t="s">
        <v>41</v>
      </c>
      <c r="G835">
        <v>72070</v>
      </c>
      <c r="H835" s="6"/>
      <c r="I835" t="s">
        <v>33</v>
      </c>
      <c r="J835">
        <v>68</v>
      </c>
      <c r="K835" t="s">
        <v>51</v>
      </c>
      <c r="L835" t="s">
        <v>847</v>
      </c>
      <c r="M835" t="s">
        <v>37</v>
      </c>
      <c r="N835" t="s">
        <v>38</v>
      </c>
      <c r="O835">
        <v>33500</v>
      </c>
      <c r="P835" s="6"/>
    </row>
    <row r="836" spans="1:16" x14ac:dyDescent="0.3">
      <c r="A836" t="s">
        <v>33</v>
      </c>
      <c r="B836">
        <v>26</v>
      </c>
      <c r="C836" t="s">
        <v>34</v>
      </c>
      <c r="D836" t="s">
        <v>355</v>
      </c>
      <c r="E836" t="s">
        <v>59</v>
      </c>
      <c r="G836">
        <v>3000</v>
      </c>
      <c r="H836" s="6"/>
      <c r="I836" t="s">
        <v>33</v>
      </c>
      <c r="J836">
        <v>68</v>
      </c>
      <c r="K836" t="s">
        <v>53</v>
      </c>
      <c r="L836" t="s">
        <v>848</v>
      </c>
      <c r="M836" t="s">
        <v>37</v>
      </c>
      <c r="N836" t="s">
        <v>38</v>
      </c>
      <c r="O836">
        <v>19500</v>
      </c>
      <c r="P836" s="6"/>
    </row>
    <row r="837" spans="1:16" x14ac:dyDescent="0.3">
      <c r="A837" t="s">
        <v>33</v>
      </c>
      <c r="B837">
        <v>26</v>
      </c>
      <c r="C837" t="s">
        <v>42</v>
      </c>
      <c r="D837" t="s">
        <v>356</v>
      </c>
      <c r="E837" t="s">
        <v>41</v>
      </c>
      <c r="G837">
        <v>29675</v>
      </c>
      <c r="H837" s="6"/>
      <c r="I837" t="s">
        <v>33</v>
      </c>
      <c r="J837">
        <v>68</v>
      </c>
      <c r="K837" t="s">
        <v>55</v>
      </c>
      <c r="L837" t="s">
        <v>849</v>
      </c>
      <c r="M837" t="s">
        <v>37</v>
      </c>
      <c r="N837" t="s">
        <v>38</v>
      </c>
      <c r="O837">
        <v>16000</v>
      </c>
      <c r="P837" s="6"/>
    </row>
    <row r="838" spans="1:16" x14ac:dyDescent="0.3">
      <c r="A838" t="s">
        <v>33</v>
      </c>
      <c r="B838">
        <v>26</v>
      </c>
      <c r="C838" t="s">
        <v>42</v>
      </c>
      <c r="D838" t="s">
        <v>356</v>
      </c>
      <c r="E838" t="s">
        <v>46</v>
      </c>
      <c r="G838">
        <v>30000</v>
      </c>
      <c r="H838" s="6"/>
      <c r="I838" t="s">
        <v>33</v>
      </c>
      <c r="J838">
        <v>68</v>
      </c>
      <c r="K838" t="s">
        <v>57</v>
      </c>
      <c r="L838" t="s">
        <v>850</v>
      </c>
      <c r="M838" t="s">
        <v>37</v>
      </c>
      <c r="N838" t="s">
        <v>38</v>
      </c>
      <c r="O838">
        <v>21000</v>
      </c>
      <c r="P838" s="6"/>
    </row>
    <row r="839" spans="1:16" x14ac:dyDescent="0.3">
      <c r="A839" t="s">
        <v>33</v>
      </c>
      <c r="B839">
        <v>26</v>
      </c>
      <c r="C839" t="s">
        <v>42</v>
      </c>
      <c r="D839" t="s">
        <v>356</v>
      </c>
      <c r="E839" t="s">
        <v>59</v>
      </c>
      <c r="G839">
        <v>1000</v>
      </c>
      <c r="H839" s="6"/>
      <c r="I839" t="s">
        <v>33</v>
      </c>
      <c r="J839">
        <v>68</v>
      </c>
      <c r="K839" t="s">
        <v>60</v>
      </c>
      <c r="L839" t="s">
        <v>851</v>
      </c>
      <c r="M839" t="s">
        <v>37</v>
      </c>
      <c r="N839" t="s">
        <v>38</v>
      </c>
      <c r="O839">
        <v>25000</v>
      </c>
      <c r="P839" s="6"/>
    </row>
    <row r="840" spans="1:16" x14ac:dyDescent="0.3">
      <c r="A840" t="s">
        <v>33</v>
      </c>
      <c r="B840">
        <v>26</v>
      </c>
      <c r="C840" t="s">
        <v>42</v>
      </c>
      <c r="D840" t="s">
        <v>356</v>
      </c>
      <c r="E840" t="s">
        <v>78</v>
      </c>
      <c r="G840">
        <v>3050</v>
      </c>
      <c r="H840" s="6"/>
      <c r="I840" t="s">
        <v>33</v>
      </c>
      <c r="J840">
        <v>68</v>
      </c>
      <c r="K840" t="s">
        <v>62</v>
      </c>
      <c r="L840" t="s">
        <v>852</v>
      </c>
      <c r="M840" t="s">
        <v>37</v>
      </c>
      <c r="N840" t="s">
        <v>38</v>
      </c>
      <c r="O840">
        <v>33366</v>
      </c>
      <c r="P840" s="6"/>
    </row>
    <row r="841" spans="1:16" x14ac:dyDescent="0.3">
      <c r="A841" t="s">
        <v>33</v>
      </c>
      <c r="B841">
        <v>26</v>
      </c>
      <c r="C841" t="s">
        <v>47</v>
      </c>
      <c r="D841" t="s">
        <v>357</v>
      </c>
      <c r="E841" t="s">
        <v>41</v>
      </c>
      <c r="G841">
        <v>100000</v>
      </c>
      <c r="H841" s="6"/>
      <c r="I841" t="s">
        <v>33</v>
      </c>
      <c r="J841">
        <v>68</v>
      </c>
      <c r="K841" t="s">
        <v>64</v>
      </c>
      <c r="L841" t="s">
        <v>853</v>
      </c>
      <c r="M841" t="s">
        <v>37</v>
      </c>
      <c r="N841" t="s">
        <v>38</v>
      </c>
      <c r="O841">
        <v>0</v>
      </c>
      <c r="P841" s="6"/>
    </row>
    <row r="842" spans="1:16" x14ac:dyDescent="0.3">
      <c r="A842" t="s">
        <v>33</v>
      </c>
      <c r="B842">
        <v>26</v>
      </c>
      <c r="C842" t="s">
        <v>47</v>
      </c>
      <c r="D842" t="s">
        <v>357</v>
      </c>
      <c r="E842" t="s">
        <v>59</v>
      </c>
      <c r="G842">
        <v>30000</v>
      </c>
      <c r="H842" s="6"/>
      <c r="I842" t="s">
        <v>33</v>
      </c>
      <c r="J842">
        <v>69</v>
      </c>
      <c r="K842" t="s">
        <v>34</v>
      </c>
      <c r="L842" t="s">
        <v>854</v>
      </c>
      <c r="M842" t="s">
        <v>37</v>
      </c>
      <c r="N842" t="s">
        <v>38</v>
      </c>
      <c r="O842">
        <v>14000</v>
      </c>
      <c r="P842" s="6"/>
    </row>
    <row r="843" spans="1:16" x14ac:dyDescent="0.3">
      <c r="A843" t="s">
        <v>33</v>
      </c>
      <c r="B843">
        <v>26</v>
      </c>
      <c r="C843" t="s">
        <v>49</v>
      </c>
      <c r="D843" t="s">
        <v>358</v>
      </c>
      <c r="E843" t="s">
        <v>41</v>
      </c>
      <c r="G843">
        <v>79450</v>
      </c>
      <c r="H843" s="6"/>
      <c r="I843" t="s">
        <v>33</v>
      </c>
      <c r="J843">
        <v>69</v>
      </c>
      <c r="K843" t="s">
        <v>42</v>
      </c>
      <c r="L843" t="s">
        <v>855</v>
      </c>
      <c r="M843" t="s">
        <v>37</v>
      </c>
      <c r="N843" t="s">
        <v>38</v>
      </c>
      <c r="O843">
        <v>5000</v>
      </c>
      <c r="P843" s="6"/>
    </row>
    <row r="844" spans="1:16" x14ac:dyDescent="0.3">
      <c r="A844" t="s">
        <v>33</v>
      </c>
      <c r="B844">
        <v>26</v>
      </c>
      <c r="C844" t="s">
        <v>49</v>
      </c>
      <c r="D844" t="s">
        <v>358</v>
      </c>
      <c r="E844" t="s">
        <v>59</v>
      </c>
      <c r="G844">
        <v>15000</v>
      </c>
      <c r="H844" s="6"/>
      <c r="I844" t="s">
        <v>33</v>
      </c>
      <c r="J844">
        <v>69</v>
      </c>
      <c r="K844" t="s">
        <v>47</v>
      </c>
      <c r="L844" t="s">
        <v>856</v>
      </c>
      <c r="M844" t="s">
        <v>37</v>
      </c>
      <c r="N844" t="s">
        <v>38</v>
      </c>
      <c r="O844">
        <v>30000</v>
      </c>
      <c r="P844" s="6"/>
    </row>
    <row r="845" spans="1:16" x14ac:dyDescent="0.3">
      <c r="A845" t="s">
        <v>33</v>
      </c>
      <c r="B845">
        <v>26</v>
      </c>
      <c r="C845" t="s">
        <v>51</v>
      </c>
      <c r="D845" t="s">
        <v>359</v>
      </c>
      <c r="E845" t="s">
        <v>41</v>
      </c>
      <c r="G845">
        <v>172357</v>
      </c>
      <c r="H845" s="6"/>
      <c r="I845" t="s">
        <v>33</v>
      </c>
      <c r="J845">
        <v>69</v>
      </c>
      <c r="K845" t="s">
        <v>49</v>
      </c>
      <c r="L845" t="s">
        <v>857</v>
      </c>
      <c r="M845" t="s">
        <v>37</v>
      </c>
      <c r="N845" t="s">
        <v>38</v>
      </c>
      <c r="O845">
        <v>7000</v>
      </c>
      <c r="P845" s="6"/>
    </row>
    <row r="846" spans="1:16" x14ac:dyDescent="0.3">
      <c r="A846" t="s">
        <v>33</v>
      </c>
      <c r="B846">
        <v>26</v>
      </c>
      <c r="C846" t="s">
        <v>51</v>
      </c>
      <c r="D846" t="s">
        <v>359</v>
      </c>
      <c r="E846" t="s">
        <v>59</v>
      </c>
      <c r="G846">
        <v>20389</v>
      </c>
      <c r="H846" s="6"/>
      <c r="I846" t="s">
        <v>33</v>
      </c>
      <c r="J846">
        <v>69</v>
      </c>
      <c r="K846" t="s">
        <v>51</v>
      </c>
      <c r="L846" t="s">
        <v>858</v>
      </c>
      <c r="M846" t="s">
        <v>37</v>
      </c>
      <c r="N846" t="s">
        <v>38</v>
      </c>
      <c r="O846">
        <v>15202</v>
      </c>
      <c r="P846" s="6"/>
    </row>
    <row r="847" spans="1:16" x14ac:dyDescent="0.3">
      <c r="A847" t="s">
        <v>33</v>
      </c>
      <c r="B847">
        <v>26</v>
      </c>
      <c r="C847" t="s">
        <v>53</v>
      </c>
      <c r="D847" t="s">
        <v>360</v>
      </c>
      <c r="E847" t="s">
        <v>36</v>
      </c>
      <c r="G847">
        <v>217562</v>
      </c>
      <c r="H847" s="6"/>
      <c r="I847" t="s">
        <v>33</v>
      </c>
      <c r="J847">
        <v>69</v>
      </c>
      <c r="K847" t="s">
        <v>53</v>
      </c>
      <c r="L847" t="s">
        <v>859</v>
      </c>
      <c r="M847" t="s">
        <v>37</v>
      </c>
      <c r="N847" t="s">
        <v>38</v>
      </c>
      <c r="O847">
        <v>8900</v>
      </c>
      <c r="P847" s="6"/>
    </row>
    <row r="848" spans="1:16" x14ac:dyDescent="0.3">
      <c r="A848" t="s">
        <v>33</v>
      </c>
      <c r="B848">
        <v>26</v>
      </c>
      <c r="C848" t="s">
        <v>53</v>
      </c>
      <c r="D848" t="s">
        <v>360</v>
      </c>
      <c r="E848" t="s">
        <v>41</v>
      </c>
      <c r="G848">
        <v>300000</v>
      </c>
      <c r="H848" s="6"/>
      <c r="I848" t="s">
        <v>33</v>
      </c>
      <c r="J848">
        <v>69</v>
      </c>
      <c r="K848" t="s">
        <v>55</v>
      </c>
      <c r="L848" t="s">
        <v>860</v>
      </c>
      <c r="M848" t="s">
        <v>37</v>
      </c>
      <c r="N848" t="s">
        <v>38</v>
      </c>
      <c r="O848">
        <v>20000</v>
      </c>
      <c r="P848" s="6"/>
    </row>
    <row r="849" spans="1:16" x14ac:dyDescent="0.3">
      <c r="A849" t="s">
        <v>33</v>
      </c>
      <c r="B849">
        <v>26</v>
      </c>
      <c r="C849" t="s">
        <v>53</v>
      </c>
      <c r="D849" t="s">
        <v>360</v>
      </c>
      <c r="E849" t="s">
        <v>46</v>
      </c>
      <c r="G849">
        <v>2932000</v>
      </c>
      <c r="H849" s="6"/>
      <c r="I849" t="s">
        <v>33</v>
      </c>
      <c r="J849">
        <v>69</v>
      </c>
      <c r="K849" t="s">
        <v>57</v>
      </c>
      <c r="L849" t="s">
        <v>861</v>
      </c>
      <c r="M849" t="s">
        <v>37</v>
      </c>
      <c r="N849" t="s">
        <v>38</v>
      </c>
      <c r="O849">
        <v>19000</v>
      </c>
      <c r="P849" s="6"/>
    </row>
    <row r="850" spans="1:16" x14ac:dyDescent="0.3">
      <c r="A850" t="s">
        <v>33</v>
      </c>
      <c r="B850">
        <v>26</v>
      </c>
      <c r="C850" t="s">
        <v>53</v>
      </c>
      <c r="D850" t="s">
        <v>360</v>
      </c>
      <c r="E850" t="s">
        <v>72</v>
      </c>
      <c r="G850">
        <v>250000</v>
      </c>
      <c r="H850" s="6"/>
      <c r="I850" t="s">
        <v>33</v>
      </c>
      <c r="J850">
        <v>69</v>
      </c>
      <c r="K850" t="s">
        <v>60</v>
      </c>
      <c r="L850" t="s">
        <v>862</v>
      </c>
      <c r="M850" t="s">
        <v>37</v>
      </c>
      <c r="N850" t="s">
        <v>38</v>
      </c>
      <c r="O850">
        <v>17300</v>
      </c>
      <c r="P850" s="6"/>
    </row>
    <row r="851" spans="1:16" x14ac:dyDescent="0.3">
      <c r="A851" t="s">
        <v>33</v>
      </c>
      <c r="B851">
        <v>26</v>
      </c>
      <c r="C851" t="s">
        <v>55</v>
      </c>
      <c r="D851" t="s">
        <v>361</v>
      </c>
      <c r="E851" t="s">
        <v>41</v>
      </c>
      <c r="G851">
        <v>90117</v>
      </c>
      <c r="H851" s="6"/>
      <c r="I851" t="s">
        <v>33</v>
      </c>
      <c r="J851">
        <v>69</v>
      </c>
      <c r="K851" t="s">
        <v>62</v>
      </c>
      <c r="L851" t="s">
        <v>863</v>
      </c>
      <c r="M851" t="s">
        <v>37</v>
      </c>
      <c r="N851" t="s">
        <v>38</v>
      </c>
      <c r="O851">
        <v>4000</v>
      </c>
      <c r="P851" s="6"/>
    </row>
    <row r="852" spans="1:16" x14ac:dyDescent="0.3">
      <c r="A852" t="s">
        <v>33</v>
      </c>
      <c r="B852">
        <v>26</v>
      </c>
      <c r="C852" t="s">
        <v>55</v>
      </c>
      <c r="D852" t="s">
        <v>361</v>
      </c>
      <c r="E852" t="s">
        <v>59</v>
      </c>
      <c r="G852">
        <v>11000</v>
      </c>
      <c r="H852" s="6"/>
      <c r="I852" t="s">
        <v>33</v>
      </c>
      <c r="J852">
        <v>69</v>
      </c>
      <c r="K852" t="s">
        <v>64</v>
      </c>
      <c r="L852" t="s">
        <v>864</v>
      </c>
      <c r="M852" t="s">
        <v>37</v>
      </c>
      <c r="N852" t="s">
        <v>38</v>
      </c>
      <c r="O852">
        <v>7000</v>
      </c>
      <c r="P852" s="6"/>
    </row>
    <row r="853" spans="1:16" x14ac:dyDescent="0.3">
      <c r="A853" t="s">
        <v>33</v>
      </c>
      <c r="B853">
        <v>26</v>
      </c>
      <c r="C853" t="s">
        <v>55</v>
      </c>
      <c r="D853" t="s">
        <v>361</v>
      </c>
      <c r="E853" t="s">
        <v>865</v>
      </c>
      <c r="G853">
        <v>600000</v>
      </c>
      <c r="H853" s="6"/>
      <c r="I853" t="s">
        <v>33</v>
      </c>
      <c r="J853">
        <v>70</v>
      </c>
      <c r="K853" t="s">
        <v>34</v>
      </c>
      <c r="L853" t="s">
        <v>866</v>
      </c>
      <c r="M853" t="s">
        <v>37</v>
      </c>
      <c r="N853" t="s">
        <v>38</v>
      </c>
      <c r="O853">
        <v>4400</v>
      </c>
      <c r="P853" s="6"/>
    </row>
    <row r="854" spans="1:16" x14ac:dyDescent="0.3">
      <c r="A854" t="s">
        <v>33</v>
      </c>
      <c r="B854">
        <v>26</v>
      </c>
      <c r="C854" t="s">
        <v>55</v>
      </c>
      <c r="D854" t="s">
        <v>361</v>
      </c>
      <c r="E854" t="s">
        <v>867</v>
      </c>
      <c r="G854">
        <v>100000</v>
      </c>
      <c r="H854" s="6"/>
      <c r="I854" t="s">
        <v>33</v>
      </c>
      <c r="J854">
        <v>70</v>
      </c>
      <c r="K854" t="s">
        <v>42</v>
      </c>
      <c r="L854" t="s">
        <v>868</v>
      </c>
      <c r="M854" t="s">
        <v>37</v>
      </c>
      <c r="N854" t="s">
        <v>38</v>
      </c>
      <c r="O854">
        <v>9050</v>
      </c>
      <c r="P854" s="6"/>
    </row>
    <row r="855" spans="1:16" x14ac:dyDescent="0.3">
      <c r="A855" t="s">
        <v>33</v>
      </c>
      <c r="B855">
        <v>26</v>
      </c>
      <c r="C855" t="s">
        <v>57</v>
      </c>
      <c r="D855" t="s">
        <v>362</v>
      </c>
      <c r="E855" t="s">
        <v>41</v>
      </c>
      <c r="G855">
        <v>64018</v>
      </c>
      <c r="H855" s="6"/>
      <c r="I855" t="s">
        <v>33</v>
      </c>
      <c r="J855">
        <v>70</v>
      </c>
      <c r="K855" t="s">
        <v>47</v>
      </c>
      <c r="L855" t="s">
        <v>869</v>
      </c>
      <c r="M855" t="s">
        <v>37</v>
      </c>
      <c r="N855" t="s">
        <v>38</v>
      </c>
      <c r="O855">
        <v>3000</v>
      </c>
      <c r="P855" s="6"/>
    </row>
    <row r="856" spans="1:16" x14ac:dyDescent="0.3">
      <c r="A856" t="s">
        <v>33</v>
      </c>
      <c r="B856">
        <v>26</v>
      </c>
      <c r="C856" t="s">
        <v>60</v>
      </c>
      <c r="D856" t="s">
        <v>363</v>
      </c>
      <c r="E856" t="s">
        <v>41</v>
      </c>
      <c r="G856">
        <v>34300</v>
      </c>
      <c r="H856" s="6"/>
      <c r="I856" t="s">
        <v>33</v>
      </c>
      <c r="J856">
        <v>70</v>
      </c>
      <c r="K856" t="s">
        <v>49</v>
      </c>
      <c r="L856" t="s">
        <v>870</v>
      </c>
      <c r="M856" t="s">
        <v>37</v>
      </c>
      <c r="N856" t="s">
        <v>38</v>
      </c>
      <c r="O856">
        <v>5800</v>
      </c>
      <c r="P856" s="6"/>
    </row>
    <row r="857" spans="1:16" x14ac:dyDescent="0.3">
      <c r="A857" t="s">
        <v>33</v>
      </c>
      <c r="B857">
        <v>26</v>
      </c>
      <c r="C857" t="s">
        <v>60</v>
      </c>
      <c r="D857" t="s">
        <v>363</v>
      </c>
      <c r="E857" t="s">
        <v>46</v>
      </c>
      <c r="G857">
        <v>25000</v>
      </c>
      <c r="H857" s="6"/>
      <c r="I857" t="s">
        <v>33</v>
      </c>
      <c r="J857">
        <v>70</v>
      </c>
      <c r="K857" t="s">
        <v>51</v>
      </c>
      <c r="L857" t="s">
        <v>871</v>
      </c>
      <c r="M857" t="s">
        <v>37</v>
      </c>
      <c r="N857" t="s">
        <v>38</v>
      </c>
      <c r="O857">
        <v>2000</v>
      </c>
      <c r="P857" s="6"/>
    </row>
    <row r="858" spans="1:16" x14ac:dyDescent="0.3">
      <c r="A858" t="s">
        <v>33</v>
      </c>
      <c r="B858">
        <v>26</v>
      </c>
      <c r="C858" t="s">
        <v>60</v>
      </c>
      <c r="D858" t="s">
        <v>363</v>
      </c>
      <c r="E858" t="s">
        <v>59</v>
      </c>
      <c r="G858">
        <v>4500</v>
      </c>
      <c r="H858" s="6"/>
      <c r="I858" t="s">
        <v>33</v>
      </c>
      <c r="J858">
        <v>70</v>
      </c>
      <c r="K858" t="s">
        <v>53</v>
      </c>
      <c r="L858" t="s">
        <v>872</v>
      </c>
      <c r="M858" t="s">
        <v>37</v>
      </c>
      <c r="N858" t="s">
        <v>38</v>
      </c>
      <c r="O858">
        <v>10550</v>
      </c>
      <c r="P858" s="6"/>
    </row>
    <row r="859" spans="1:16" x14ac:dyDescent="0.3">
      <c r="A859" t="s">
        <v>33</v>
      </c>
      <c r="B859">
        <v>26</v>
      </c>
      <c r="C859" t="s">
        <v>62</v>
      </c>
      <c r="D859" t="s">
        <v>364</v>
      </c>
      <c r="E859" t="s">
        <v>41</v>
      </c>
      <c r="G859">
        <v>32300</v>
      </c>
      <c r="H859" s="6"/>
      <c r="I859" t="s">
        <v>33</v>
      </c>
      <c r="J859">
        <v>70</v>
      </c>
      <c r="K859" t="s">
        <v>53</v>
      </c>
      <c r="L859" t="s">
        <v>872</v>
      </c>
      <c r="M859" t="s">
        <v>259</v>
      </c>
      <c r="N859" t="s">
        <v>38</v>
      </c>
      <c r="O859">
        <v>13609</v>
      </c>
      <c r="P859" s="6"/>
    </row>
    <row r="860" spans="1:16" x14ac:dyDescent="0.3">
      <c r="A860" t="s">
        <v>33</v>
      </c>
      <c r="B860">
        <v>26</v>
      </c>
      <c r="C860" t="s">
        <v>62</v>
      </c>
      <c r="D860" t="s">
        <v>364</v>
      </c>
      <c r="E860" t="s">
        <v>59</v>
      </c>
      <c r="G860">
        <v>3137</v>
      </c>
      <c r="H860" s="6"/>
      <c r="I860" t="s">
        <v>33</v>
      </c>
      <c r="J860">
        <v>70</v>
      </c>
      <c r="K860" t="s">
        <v>55</v>
      </c>
      <c r="L860" t="s">
        <v>873</v>
      </c>
      <c r="M860" t="s">
        <v>37</v>
      </c>
      <c r="N860" t="s">
        <v>38</v>
      </c>
      <c r="O860">
        <v>3000</v>
      </c>
      <c r="P860" s="6"/>
    </row>
    <row r="861" spans="1:16" x14ac:dyDescent="0.3">
      <c r="A861" t="s">
        <v>33</v>
      </c>
      <c r="B861">
        <v>26</v>
      </c>
      <c r="C861" t="s">
        <v>62</v>
      </c>
      <c r="D861" t="s">
        <v>364</v>
      </c>
      <c r="E861" t="s">
        <v>187</v>
      </c>
      <c r="G861">
        <v>122500</v>
      </c>
      <c r="H861" s="6"/>
      <c r="I861" t="s">
        <v>33</v>
      </c>
      <c r="J861">
        <v>70</v>
      </c>
      <c r="K861" t="s">
        <v>57</v>
      </c>
      <c r="L861" t="s">
        <v>874</v>
      </c>
      <c r="M861" t="s">
        <v>37</v>
      </c>
      <c r="N861" t="s">
        <v>38</v>
      </c>
      <c r="O861">
        <v>40660</v>
      </c>
      <c r="P861" s="6"/>
    </row>
    <row r="862" spans="1:16" x14ac:dyDescent="0.3">
      <c r="A862" t="s">
        <v>33</v>
      </c>
      <c r="B862">
        <v>26</v>
      </c>
      <c r="C862" t="s">
        <v>62</v>
      </c>
      <c r="D862" t="s">
        <v>364</v>
      </c>
      <c r="E862" t="s">
        <v>189</v>
      </c>
      <c r="G862">
        <v>25000</v>
      </c>
      <c r="H862" s="6"/>
      <c r="I862" t="s">
        <v>33</v>
      </c>
      <c r="J862">
        <v>70</v>
      </c>
      <c r="K862" t="s">
        <v>60</v>
      </c>
      <c r="L862" t="s">
        <v>875</v>
      </c>
      <c r="M862" t="s">
        <v>37</v>
      </c>
      <c r="N862" t="s">
        <v>38</v>
      </c>
      <c r="O862">
        <v>64050</v>
      </c>
      <c r="P862" s="6"/>
    </row>
    <row r="863" spans="1:16" x14ac:dyDescent="0.3">
      <c r="A863" t="s">
        <v>33</v>
      </c>
      <c r="B863">
        <v>27</v>
      </c>
      <c r="C863" t="s">
        <v>34</v>
      </c>
      <c r="D863" t="s">
        <v>365</v>
      </c>
      <c r="E863" t="s">
        <v>36</v>
      </c>
      <c r="G863">
        <v>0</v>
      </c>
      <c r="H863" s="6"/>
      <c r="I863" t="s">
        <v>33</v>
      </c>
      <c r="J863">
        <v>70</v>
      </c>
      <c r="K863" t="s">
        <v>62</v>
      </c>
      <c r="L863" t="s">
        <v>876</v>
      </c>
      <c r="M863" t="s">
        <v>37</v>
      </c>
      <c r="N863" t="s">
        <v>38</v>
      </c>
      <c r="O863">
        <v>10250</v>
      </c>
      <c r="P863" s="6"/>
    </row>
    <row r="864" spans="1:16" x14ac:dyDescent="0.3">
      <c r="A864" t="s">
        <v>33</v>
      </c>
      <c r="B864">
        <v>27</v>
      </c>
      <c r="C864" t="s">
        <v>34</v>
      </c>
      <c r="D864" t="s">
        <v>365</v>
      </c>
      <c r="E864" t="s">
        <v>41</v>
      </c>
      <c r="G864">
        <v>277451</v>
      </c>
      <c r="H864" s="6"/>
      <c r="I864" t="s">
        <v>33</v>
      </c>
      <c r="J864">
        <v>70</v>
      </c>
      <c r="K864" t="s">
        <v>64</v>
      </c>
      <c r="L864" t="s">
        <v>877</v>
      </c>
      <c r="M864" t="s">
        <v>37</v>
      </c>
      <c r="N864" t="s">
        <v>38</v>
      </c>
      <c r="O864">
        <v>2800</v>
      </c>
      <c r="P864" s="6"/>
    </row>
    <row r="865" spans="1:16" x14ac:dyDescent="0.3">
      <c r="A865" t="s">
        <v>33</v>
      </c>
      <c r="B865">
        <v>27</v>
      </c>
      <c r="C865" t="s">
        <v>34</v>
      </c>
      <c r="D865" t="s">
        <v>365</v>
      </c>
      <c r="E865" t="s">
        <v>46</v>
      </c>
      <c r="G865">
        <v>158500</v>
      </c>
      <c r="H865" s="6"/>
      <c r="I865" t="s">
        <v>33</v>
      </c>
      <c r="J865">
        <v>70</v>
      </c>
      <c r="K865" t="s">
        <v>66</v>
      </c>
      <c r="L865" t="s">
        <v>878</v>
      </c>
      <c r="M865" t="s">
        <v>37</v>
      </c>
      <c r="N865" t="s">
        <v>38</v>
      </c>
      <c r="O865">
        <v>2127</v>
      </c>
      <c r="P865" s="6"/>
    </row>
    <row r="866" spans="1:16" x14ac:dyDescent="0.3">
      <c r="A866" t="s">
        <v>33</v>
      </c>
      <c r="B866">
        <v>27</v>
      </c>
      <c r="C866" t="s">
        <v>34</v>
      </c>
      <c r="D866" t="s">
        <v>365</v>
      </c>
      <c r="E866" t="s">
        <v>72</v>
      </c>
      <c r="G866">
        <v>49839</v>
      </c>
      <c r="H866" s="6"/>
      <c r="I866" t="s">
        <v>33</v>
      </c>
      <c r="J866">
        <v>71</v>
      </c>
      <c r="K866" t="s">
        <v>34</v>
      </c>
      <c r="L866" t="s">
        <v>879</v>
      </c>
      <c r="M866" t="s">
        <v>37</v>
      </c>
      <c r="N866" t="s">
        <v>38</v>
      </c>
      <c r="O866">
        <v>27605</v>
      </c>
      <c r="P866" s="6"/>
    </row>
    <row r="867" spans="1:16" x14ac:dyDescent="0.3">
      <c r="A867" t="s">
        <v>33</v>
      </c>
      <c r="B867">
        <v>27</v>
      </c>
      <c r="C867" t="s">
        <v>42</v>
      </c>
      <c r="D867" t="s">
        <v>366</v>
      </c>
      <c r="E867" t="s">
        <v>41</v>
      </c>
      <c r="G867">
        <v>50190</v>
      </c>
      <c r="H867" s="6"/>
      <c r="I867" t="s">
        <v>33</v>
      </c>
      <c r="J867">
        <v>71</v>
      </c>
      <c r="K867" t="s">
        <v>42</v>
      </c>
      <c r="L867" t="s">
        <v>880</v>
      </c>
      <c r="M867" t="s">
        <v>37</v>
      </c>
      <c r="N867" t="s">
        <v>38</v>
      </c>
      <c r="O867">
        <v>138760</v>
      </c>
      <c r="P867" s="6"/>
    </row>
    <row r="868" spans="1:16" x14ac:dyDescent="0.3">
      <c r="A868" t="s">
        <v>33</v>
      </c>
      <c r="B868">
        <v>27</v>
      </c>
      <c r="C868" t="s">
        <v>42</v>
      </c>
      <c r="D868" t="s">
        <v>366</v>
      </c>
      <c r="E868" t="s">
        <v>46</v>
      </c>
      <c r="G868">
        <v>88375</v>
      </c>
      <c r="H868" s="6"/>
      <c r="I868" t="s">
        <v>33</v>
      </c>
      <c r="J868">
        <v>71</v>
      </c>
      <c r="K868" t="s">
        <v>47</v>
      </c>
      <c r="L868" t="s">
        <v>881</v>
      </c>
      <c r="M868" t="s">
        <v>37</v>
      </c>
      <c r="N868" t="s">
        <v>38</v>
      </c>
      <c r="O868">
        <v>90194</v>
      </c>
      <c r="P868" s="6"/>
    </row>
    <row r="869" spans="1:16" x14ac:dyDescent="0.3">
      <c r="A869" t="s">
        <v>33</v>
      </c>
      <c r="B869">
        <v>27</v>
      </c>
      <c r="C869" t="s">
        <v>42</v>
      </c>
      <c r="D869" t="s">
        <v>366</v>
      </c>
      <c r="E869" t="s">
        <v>72</v>
      </c>
      <c r="G869">
        <v>0</v>
      </c>
      <c r="H869" s="6"/>
      <c r="I869" t="s">
        <v>33</v>
      </c>
      <c r="J869">
        <v>71</v>
      </c>
      <c r="K869" t="s">
        <v>49</v>
      </c>
      <c r="L869" t="s">
        <v>882</v>
      </c>
      <c r="M869" t="s">
        <v>37</v>
      </c>
      <c r="N869" t="s">
        <v>38</v>
      </c>
      <c r="O869">
        <v>0</v>
      </c>
      <c r="P869" s="6"/>
    </row>
    <row r="870" spans="1:16" x14ac:dyDescent="0.3">
      <c r="A870" t="s">
        <v>33</v>
      </c>
      <c r="B870">
        <v>27</v>
      </c>
      <c r="C870" t="s">
        <v>47</v>
      </c>
      <c r="D870" t="s">
        <v>367</v>
      </c>
      <c r="E870" t="s">
        <v>36</v>
      </c>
      <c r="G870">
        <v>0</v>
      </c>
      <c r="H870" s="6"/>
      <c r="I870" t="s">
        <v>33</v>
      </c>
      <c r="J870">
        <v>71</v>
      </c>
      <c r="K870" t="s">
        <v>51</v>
      </c>
      <c r="L870" t="s">
        <v>883</v>
      </c>
      <c r="M870" t="s">
        <v>37</v>
      </c>
      <c r="N870" t="s">
        <v>38</v>
      </c>
      <c r="O870">
        <v>62000</v>
      </c>
      <c r="P870" s="6"/>
    </row>
    <row r="871" spans="1:16" x14ac:dyDescent="0.3">
      <c r="A871" t="s">
        <v>33</v>
      </c>
      <c r="B871">
        <v>27</v>
      </c>
      <c r="C871" t="s">
        <v>47</v>
      </c>
      <c r="D871" t="s">
        <v>367</v>
      </c>
      <c r="E871" t="s">
        <v>41</v>
      </c>
      <c r="G871">
        <v>39900</v>
      </c>
      <c r="H871" s="6"/>
      <c r="I871" t="s">
        <v>33</v>
      </c>
      <c r="J871">
        <v>71</v>
      </c>
      <c r="K871" t="s">
        <v>53</v>
      </c>
      <c r="L871" t="s">
        <v>884</v>
      </c>
      <c r="M871" t="s">
        <v>37</v>
      </c>
      <c r="N871" t="s">
        <v>38</v>
      </c>
      <c r="O871">
        <v>115000</v>
      </c>
      <c r="P871" s="6"/>
    </row>
    <row r="872" spans="1:16" x14ac:dyDescent="0.3">
      <c r="A872" t="s">
        <v>33</v>
      </c>
      <c r="B872">
        <v>27</v>
      </c>
      <c r="C872" t="s">
        <v>47</v>
      </c>
      <c r="D872" t="s">
        <v>367</v>
      </c>
      <c r="E872" t="s">
        <v>46</v>
      </c>
      <c r="G872">
        <v>25000</v>
      </c>
      <c r="H872" s="6"/>
      <c r="I872" t="s">
        <v>33</v>
      </c>
      <c r="J872">
        <v>71</v>
      </c>
      <c r="K872" t="s">
        <v>55</v>
      </c>
      <c r="L872" t="s">
        <v>885</v>
      </c>
      <c r="M872" t="s">
        <v>37</v>
      </c>
      <c r="N872" t="s">
        <v>38</v>
      </c>
      <c r="O872">
        <v>15050</v>
      </c>
      <c r="P872" s="6"/>
    </row>
    <row r="873" spans="1:16" x14ac:dyDescent="0.3">
      <c r="A873" t="s">
        <v>33</v>
      </c>
      <c r="B873">
        <v>27</v>
      </c>
      <c r="C873" t="s">
        <v>49</v>
      </c>
      <c r="D873" t="s">
        <v>368</v>
      </c>
      <c r="E873" t="s">
        <v>36</v>
      </c>
      <c r="G873">
        <v>9000</v>
      </c>
      <c r="H873" s="6"/>
      <c r="I873" t="s">
        <v>33</v>
      </c>
      <c r="J873">
        <v>71</v>
      </c>
      <c r="K873" t="s">
        <v>57</v>
      </c>
      <c r="L873" t="s">
        <v>886</v>
      </c>
      <c r="M873" t="s">
        <v>37</v>
      </c>
      <c r="N873" t="s">
        <v>38</v>
      </c>
      <c r="O873">
        <v>0</v>
      </c>
      <c r="P873" s="6"/>
    </row>
    <row r="874" spans="1:16" x14ac:dyDescent="0.3">
      <c r="A874" t="s">
        <v>33</v>
      </c>
      <c r="B874">
        <v>27</v>
      </c>
      <c r="C874" t="s">
        <v>49</v>
      </c>
      <c r="D874" t="s">
        <v>368</v>
      </c>
      <c r="E874" t="s">
        <v>41</v>
      </c>
      <c r="G874">
        <v>11500</v>
      </c>
      <c r="H874" s="6"/>
      <c r="I874" t="s">
        <v>33</v>
      </c>
      <c r="J874">
        <v>71</v>
      </c>
      <c r="K874" t="s">
        <v>60</v>
      </c>
      <c r="L874" t="s">
        <v>887</v>
      </c>
      <c r="M874" t="s">
        <v>37</v>
      </c>
      <c r="N874" t="s">
        <v>38</v>
      </c>
      <c r="O874">
        <v>10296</v>
      </c>
      <c r="P874" s="6"/>
    </row>
    <row r="875" spans="1:16" x14ac:dyDescent="0.3">
      <c r="A875" t="s">
        <v>33</v>
      </c>
      <c r="B875">
        <v>27</v>
      </c>
      <c r="C875" t="s">
        <v>49</v>
      </c>
      <c r="D875" t="s">
        <v>368</v>
      </c>
      <c r="E875" t="s">
        <v>46</v>
      </c>
      <c r="G875">
        <v>39000</v>
      </c>
      <c r="H875" s="6"/>
      <c r="I875" t="s">
        <v>33</v>
      </c>
      <c r="J875">
        <v>71</v>
      </c>
      <c r="K875" t="s">
        <v>62</v>
      </c>
      <c r="L875" t="s">
        <v>888</v>
      </c>
      <c r="M875" t="s">
        <v>98</v>
      </c>
      <c r="N875" t="s">
        <v>38</v>
      </c>
      <c r="O875">
        <v>631400</v>
      </c>
      <c r="P875" s="6"/>
    </row>
    <row r="876" spans="1:16" x14ac:dyDescent="0.3">
      <c r="A876" t="s">
        <v>33</v>
      </c>
      <c r="B876">
        <v>27</v>
      </c>
      <c r="C876" t="s">
        <v>49</v>
      </c>
      <c r="D876" t="s">
        <v>368</v>
      </c>
      <c r="E876" t="s">
        <v>72</v>
      </c>
      <c r="G876">
        <v>20000</v>
      </c>
      <c r="H876" s="6"/>
      <c r="I876" t="s">
        <v>33</v>
      </c>
      <c r="J876">
        <v>71</v>
      </c>
      <c r="K876" t="s">
        <v>62</v>
      </c>
      <c r="L876" t="s">
        <v>888</v>
      </c>
      <c r="M876" t="s">
        <v>37</v>
      </c>
      <c r="N876" t="s">
        <v>38</v>
      </c>
      <c r="O876">
        <v>421252</v>
      </c>
      <c r="P876" s="6"/>
    </row>
    <row r="877" spans="1:16" x14ac:dyDescent="0.3">
      <c r="A877" t="s">
        <v>33</v>
      </c>
      <c r="B877">
        <v>27</v>
      </c>
      <c r="C877" t="s">
        <v>51</v>
      </c>
      <c r="D877" t="s">
        <v>369</v>
      </c>
      <c r="E877" t="s">
        <v>36</v>
      </c>
      <c r="G877">
        <v>0</v>
      </c>
      <c r="H877" s="6"/>
      <c r="I877" t="s">
        <v>33</v>
      </c>
      <c r="J877">
        <v>71</v>
      </c>
      <c r="K877" t="s">
        <v>64</v>
      </c>
      <c r="L877" t="s">
        <v>889</v>
      </c>
      <c r="M877" t="s">
        <v>98</v>
      </c>
      <c r="N877" t="s">
        <v>38</v>
      </c>
      <c r="O877">
        <v>1866282</v>
      </c>
      <c r="P877" s="6"/>
    </row>
    <row r="878" spans="1:16" x14ac:dyDescent="0.3">
      <c r="A878" t="s">
        <v>33</v>
      </c>
      <c r="B878">
        <v>27</v>
      </c>
      <c r="C878" t="s">
        <v>51</v>
      </c>
      <c r="D878" t="s">
        <v>369</v>
      </c>
      <c r="E878" t="s">
        <v>41</v>
      </c>
      <c r="G878">
        <v>38853</v>
      </c>
      <c r="H878" s="6"/>
      <c r="I878" t="s">
        <v>33</v>
      </c>
      <c r="J878">
        <v>71</v>
      </c>
      <c r="K878" t="s">
        <v>64</v>
      </c>
      <c r="L878" t="s">
        <v>889</v>
      </c>
      <c r="M878" t="s">
        <v>37</v>
      </c>
      <c r="N878" t="s">
        <v>38</v>
      </c>
      <c r="O878">
        <v>683870</v>
      </c>
      <c r="P878" s="6"/>
    </row>
    <row r="879" spans="1:16" x14ac:dyDescent="0.3">
      <c r="A879" t="s">
        <v>33</v>
      </c>
      <c r="B879">
        <v>27</v>
      </c>
      <c r="C879" t="s">
        <v>51</v>
      </c>
      <c r="D879" t="s">
        <v>369</v>
      </c>
      <c r="E879" t="s">
        <v>46</v>
      </c>
      <c r="G879">
        <v>112500</v>
      </c>
      <c r="H879" s="6"/>
      <c r="I879" t="s">
        <v>33</v>
      </c>
      <c r="J879">
        <v>71</v>
      </c>
      <c r="K879" t="s">
        <v>66</v>
      </c>
      <c r="L879" t="s">
        <v>890</v>
      </c>
      <c r="M879" t="s">
        <v>37</v>
      </c>
      <c r="N879" t="s">
        <v>38</v>
      </c>
      <c r="O879">
        <v>14473</v>
      </c>
      <c r="P879" s="6"/>
    </row>
    <row r="880" spans="1:16" x14ac:dyDescent="0.3">
      <c r="A880" t="s">
        <v>33</v>
      </c>
      <c r="B880">
        <v>27</v>
      </c>
      <c r="C880" t="s">
        <v>51</v>
      </c>
      <c r="D880" t="s">
        <v>369</v>
      </c>
      <c r="E880" t="s">
        <v>72</v>
      </c>
      <c r="G880">
        <v>0</v>
      </c>
      <c r="H880" s="6"/>
      <c r="I880" t="s">
        <v>33</v>
      </c>
      <c r="J880">
        <v>71</v>
      </c>
      <c r="K880" t="s">
        <v>66</v>
      </c>
      <c r="L880" t="s">
        <v>890</v>
      </c>
      <c r="M880" t="s">
        <v>83</v>
      </c>
      <c r="N880" t="s">
        <v>38</v>
      </c>
      <c r="O880">
        <v>163000</v>
      </c>
      <c r="P880" s="6"/>
    </row>
    <row r="881" spans="1:16" x14ac:dyDescent="0.3">
      <c r="A881" t="s">
        <v>33</v>
      </c>
      <c r="B881">
        <v>27</v>
      </c>
      <c r="C881" t="s">
        <v>53</v>
      </c>
      <c r="D881" t="s">
        <v>370</v>
      </c>
      <c r="E881" t="s">
        <v>36</v>
      </c>
      <c r="G881">
        <v>500</v>
      </c>
      <c r="H881" s="6"/>
      <c r="I881" t="s">
        <v>33</v>
      </c>
      <c r="J881">
        <v>71</v>
      </c>
      <c r="K881" t="s">
        <v>66</v>
      </c>
      <c r="L881" t="s">
        <v>890</v>
      </c>
      <c r="M881" t="s">
        <v>259</v>
      </c>
      <c r="N881" t="s">
        <v>38</v>
      </c>
      <c r="O881">
        <v>89828</v>
      </c>
      <c r="P881" s="6"/>
    </row>
    <row r="882" spans="1:16" x14ac:dyDescent="0.3">
      <c r="A882" t="s">
        <v>33</v>
      </c>
      <c r="B882">
        <v>27</v>
      </c>
      <c r="C882" t="s">
        <v>53</v>
      </c>
      <c r="D882" t="s">
        <v>370</v>
      </c>
      <c r="E882" t="s">
        <v>41</v>
      </c>
      <c r="G882">
        <v>21815</v>
      </c>
      <c r="H882" s="6"/>
      <c r="I882" t="s">
        <v>33</v>
      </c>
      <c r="J882">
        <v>71</v>
      </c>
      <c r="K882" t="s">
        <v>66</v>
      </c>
      <c r="L882" t="s">
        <v>890</v>
      </c>
      <c r="M882" t="s">
        <v>891</v>
      </c>
      <c r="N882" t="s">
        <v>38</v>
      </c>
      <c r="O882">
        <v>391965</v>
      </c>
      <c r="P882" s="6"/>
    </row>
    <row r="883" spans="1:16" x14ac:dyDescent="0.3">
      <c r="A883" t="s">
        <v>33</v>
      </c>
      <c r="B883">
        <v>27</v>
      </c>
      <c r="C883" t="s">
        <v>53</v>
      </c>
      <c r="D883" t="s">
        <v>370</v>
      </c>
      <c r="E883" t="s">
        <v>46</v>
      </c>
      <c r="G883">
        <v>61000</v>
      </c>
      <c r="H883" s="6"/>
      <c r="I883" t="s">
        <v>33</v>
      </c>
      <c r="J883">
        <v>71</v>
      </c>
      <c r="K883" t="s">
        <v>84</v>
      </c>
      <c r="L883" t="s">
        <v>892</v>
      </c>
      <c r="M883" t="s">
        <v>37</v>
      </c>
      <c r="N883" t="s">
        <v>38</v>
      </c>
      <c r="O883">
        <v>10000</v>
      </c>
      <c r="P883" s="6"/>
    </row>
    <row r="884" spans="1:16" x14ac:dyDescent="0.3">
      <c r="A884" t="s">
        <v>33</v>
      </c>
      <c r="B884">
        <v>27</v>
      </c>
      <c r="C884" t="s">
        <v>55</v>
      </c>
      <c r="D884" t="s">
        <v>371</v>
      </c>
      <c r="E884" t="s">
        <v>36</v>
      </c>
      <c r="G884">
        <v>0</v>
      </c>
      <c r="H884" s="6"/>
      <c r="I884" t="s">
        <v>33</v>
      </c>
      <c r="J884">
        <v>71</v>
      </c>
      <c r="K884" t="s">
        <v>84</v>
      </c>
      <c r="L884" t="s">
        <v>892</v>
      </c>
      <c r="M884" t="s">
        <v>83</v>
      </c>
      <c r="N884" t="s">
        <v>38</v>
      </c>
      <c r="O884">
        <v>954500</v>
      </c>
      <c r="P884" s="6"/>
    </row>
    <row r="885" spans="1:16" x14ac:dyDescent="0.3">
      <c r="A885" t="s">
        <v>33</v>
      </c>
      <c r="B885">
        <v>27</v>
      </c>
      <c r="C885" t="s">
        <v>55</v>
      </c>
      <c r="D885" t="s">
        <v>371</v>
      </c>
      <c r="E885" t="s">
        <v>41</v>
      </c>
      <c r="G885">
        <v>84500</v>
      </c>
      <c r="H885" s="6"/>
      <c r="I885" t="s">
        <v>33</v>
      </c>
      <c r="J885">
        <v>71</v>
      </c>
      <c r="K885" t="s">
        <v>84</v>
      </c>
      <c r="L885" t="s">
        <v>892</v>
      </c>
      <c r="M885" t="s">
        <v>259</v>
      </c>
      <c r="N885" t="s">
        <v>38</v>
      </c>
      <c r="O885">
        <v>168111</v>
      </c>
      <c r="P885" s="6"/>
    </row>
    <row r="886" spans="1:16" x14ac:dyDescent="0.3">
      <c r="A886" t="s">
        <v>33</v>
      </c>
      <c r="B886">
        <v>27</v>
      </c>
      <c r="C886" t="s">
        <v>55</v>
      </c>
      <c r="D886" t="s">
        <v>371</v>
      </c>
      <c r="E886" t="s">
        <v>46</v>
      </c>
      <c r="G886">
        <v>69842</v>
      </c>
      <c r="H886" s="6"/>
      <c r="I886" t="s">
        <v>33</v>
      </c>
      <c r="J886">
        <v>72</v>
      </c>
      <c r="K886" t="s">
        <v>34</v>
      </c>
      <c r="L886" t="s">
        <v>893</v>
      </c>
      <c r="M886" t="s">
        <v>37</v>
      </c>
      <c r="N886" t="s">
        <v>38</v>
      </c>
      <c r="O886">
        <v>3300</v>
      </c>
      <c r="P886" s="6"/>
    </row>
    <row r="887" spans="1:16" x14ac:dyDescent="0.3">
      <c r="A887" t="s">
        <v>33</v>
      </c>
      <c r="B887">
        <v>27</v>
      </c>
      <c r="C887" t="s">
        <v>55</v>
      </c>
      <c r="D887" t="s">
        <v>371</v>
      </c>
      <c r="E887" t="s">
        <v>72</v>
      </c>
      <c r="G887">
        <v>5000</v>
      </c>
      <c r="H887" s="6"/>
      <c r="I887" t="s">
        <v>33</v>
      </c>
      <c r="J887">
        <v>72</v>
      </c>
      <c r="K887" t="s">
        <v>42</v>
      </c>
      <c r="L887" t="s">
        <v>894</v>
      </c>
      <c r="M887" t="s">
        <v>37</v>
      </c>
      <c r="N887" t="s">
        <v>38</v>
      </c>
      <c r="O887">
        <v>57070</v>
      </c>
      <c r="P887" s="6"/>
    </row>
    <row r="888" spans="1:16" x14ac:dyDescent="0.3">
      <c r="A888" t="s">
        <v>33</v>
      </c>
      <c r="B888">
        <v>27</v>
      </c>
      <c r="C888" t="s">
        <v>55</v>
      </c>
      <c r="D888" t="s">
        <v>371</v>
      </c>
      <c r="E888" t="s">
        <v>59</v>
      </c>
      <c r="G888">
        <v>15000</v>
      </c>
      <c r="H888" s="6"/>
      <c r="I888" t="s">
        <v>33</v>
      </c>
      <c r="J888">
        <v>72</v>
      </c>
      <c r="K888" t="s">
        <v>47</v>
      </c>
      <c r="L888" t="s">
        <v>895</v>
      </c>
      <c r="M888" t="s">
        <v>37</v>
      </c>
      <c r="N888" t="s">
        <v>38</v>
      </c>
      <c r="O888">
        <v>28000</v>
      </c>
      <c r="P888" s="6"/>
    </row>
    <row r="889" spans="1:16" x14ac:dyDescent="0.3">
      <c r="A889" t="s">
        <v>33</v>
      </c>
      <c r="B889">
        <v>27</v>
      </c>
      <c r="C889" t="s">
        <v>57</v>
      </c>
      <c r="D889" t="s">
        <v>372</v>
      </c>
      <c r="E889" t="s">
        <v>41</v>
      </c>
      <c r="G889">
        <v>22500</v>
      </c>
      <c r="H889" s="6"/>
      <c r="I889" t="s">
        <v>33</v>
      </c>
      <c r="J889">
        <v>72</v>
      </c>
      <c r="K889" t="s">
        <v>49</v>
      </c>
      <c r="L889" t="s">
        <v>896</v>
      </c>
      <c r="M889" t="s">
        <v>37</v>
      </c>
      <c r="N889" t="s">
        <v>38</v>
      </c>
      <c r="O889">
        <v>12000</v>
      </c>
      <c r="P889" s="6"/>
    </row>
    <row r="890" spans="1:16" x14ac:dyDescent="0.3">
      <c r="A890" t="s">
        <v>33</v>
      </c>
      <c r="B890">
        <v>27</v>
      </c>
      <c r="C890" t="s">
        <v>57</v>
      </c>
      <c r="D890" t="s">
        <v>372</v>
      </c>
      <c r="E890" t="s">
        <v>46</v>
      </c>
      <c r="G890">
        <v>20500</v>
      </c>
      <c r="H890" s="6"/>
      <c r="I890" t="s">
        <v>33</v>
      </c>
      <c r="J890">
        <v>72</v>
      </c>
      <c r="K890" t="s">
        <v>51</v>
      </c>
      <c r="L890" t="s">
        <v>897</v>
      </c>
      <c r="M890" t="s">
        <v>37</v>
      </c>
      <c r="N890" t="s">
        <v>38</v>
      </c>
      <c r="O890">
        <v>60000</v>
      </c>
      <c r="P890" s="6"/>
    </row>
    <row r="891" spans="1:16" x14ac:dyDescent="0.3">
      <c r="A891" t="s">
        <v>33</v>
      </c>
      <c r="B891">
        <v>27</v>
      </c>
      <c r="C891" t="s">
        <v>60</v>
      </c>
      <c r="D891" t="s">
        <v>373</v>
      </c>
      <c r="E891" t="s">
        <v>36</v>
      </c>
      <c r="G891">
        <v>5060</v>
      </c>
      <c r="H891" s="6"/>
      <c r="I891" t="s">
        <v>33</v>
      </c>
      <c r="J891">
        <v>73</v>
      </c>
      <c r="K891" t="s">
        <v>34</v>
      </c>
      <c r="L891" t="s">
        <v>898</v>
      </c>
      <c r="M891" t="s">
        <v>37</v>
      </c>
      <c r="N891" t="s">
        <v>38</v>
      </c>
      <c r="O891">
        <v>76866</v>
      </c>
      <c r="P891" s="6"/>
    </row>
    <row r="892" spans="1:16" x14ac:dyDescent="0.3">
      <c r="A892" t="s">
        <v>33</v>
      </c>
      <c r="B892">
        <v>27</v>
      </c>
      <c r="C892" t="s">
        <v>60</v>
      </c>
      <c r="D892" t="s">
        <v>373</v>
      </c>
      <c r="E892" t="s">
        <v>41</v>
      </c>
      <c r="G892">
        <v>51239</v>
      </c>
      <c r="H892" s="6"/>
      <c r="I892" t="s">
        <v>33</v>
      </c>
      <c r="J892">
        <v>73</v>
      </c>
      <c r="K892" t="s">
        <v>42</v>
      </c>
      <c r="L892" t="s">
        <v>899</v>
      </c>
      <c r="M892" t="s">
        <v>37</v>
      </c>
      <c r="N892" t="s">
        <v>38</v>
      </c>
      <c r="O892">
        <v>20000</v>
      </c>
      <c r="P892" s="6"/>
    </row>
    <row r="893" spans="1:16" x14ac:dyDescent="0.3">
      <c r="A893" t="s">
        <v>33</v>
      </c>
      <c r="B893">
        <v>27</v>
      </c>
      <c r="C893" t="s">
        <v>60</v>
      </c>
      <c r="D893" t="s">
        <v>373</v>
      </c>
      <c r="E893" t="s">
        <v>46</v>
      </c>
      <c r="G893">
        <v>28000</v>
      </c>
      <c r="H893" s="6"/>
      <c r="I893" t="s">
        <v>33</v>
      </c>
      <c r="J893">
        <v>73</v>
      </c>
      <c r="K893" t="s">
        <v>47</v>
      </c>
      <c r="L893" t="s">
        <v>900</v>
      </c>
      <c r="M893" t="s">
        <v>37</v>
      </c>
      <c r="N893" t="s">
        <v>38</v>
      </c>
      <c r="O893">
        <v>6800</v>
      </c>
      <c r="P893" s="6"/>
    </row>
    <row r="894" spans="1:16" x14ac:dyDescent="0.3">
      <c r="A894" t="s">
        <v>33</v>
      </c>
      <c r="B894">
        <v>27</v>
      </c>
      <c r="C894" t="s">
        <v>62</v>
      </c>
      <c r="D894" t="s">
        <v>374</v>
      </c>
      <c r="E894" t="s">
        <v>41</v>
      </c>
      <c r="G894">
        <v>16100</v>
      </c>
      <c r="H894" s="6"/>
      <c r="I894" t="s">
        <v>33</v>
      </c>
      <c r="J894">
        <v>73</v>
      </c>
      <c r="K894" t="s">
        <v>49</v>
      </c>
      <c r="L894" t="s">
        <v>901</v>
      </c>
      <c r="M894" t="s">
        <v>37</v>
      </c>
      <c r="N894" t="s">
        <v>38</v>
      </c>
      <c r="O894">
        <v>4442</v>
      </c>
      <c r="P894" s="6"/>
    </row>
    <row r="895" spans="1:16" x14ac:dyDescent="0.3">
      <c r="A895" t="s">
        <v>33</v>
      </c>
      <c r="B895">
        <v>27</v>
      </c>
      <c r="C895" t="s">
        <v>62</v>
      </c>
      <c r="D895" t="s">
        <v>374</v>
      </c>
      <c r="E895" t="s">
        <v>46</v>
      </c>
      <c r="G895">
        <v>24854</v>
      </c>
      <c r="H895" s="6"/>
      <c r="I895" t="s">
        <v>33</v>
      </c>
      <c r="J895">
        <v>73</v>
      </c>
      <c r="K895" t="s">
        <v>51</v>
      </c>
      <c r="L895" t="s">
        <v>902</v>
      </c>
      <c r="M895" t="s">
        <v>37</v>
      </c>
      <c r="N895" t="s">
        <v>38</v>
      </c>
      <c r="O895">
        <v>5000</v>
      </c>
      <c r="P895" s="6"/>
    </row>
    <row r="896" spans="1:16" x14ac:dyDescent="0.3">
      <c r="A896" t="s">
        <v>33</v>
      </c>
      <c r="B896">
        <v>27</v>
      </c>
      <c r="C896" t="s">
        <v>64</v>
      </c>
      <c r="D896" t="s">
        <v>375</v>
      </c>
      <c r="E896" t="s">
        <v>36</v>
      </c>
      <c r="G896">
        <v>5500</v>
      </c>
      <c r="H896" s="6"/>
      <c r="I896" t="s">
        <v>33</v>
      </c>
      <c r="J896">
        <v>73</v>
      </c>
      <c r="K896" t="s">
        <v>53</v>
      </c>
      <c r="L896" t="s">
        <v>903</v>
      </c>
      <c r="M896" t="s">
        <v>37</v>
      </c>
      <c r="N896" t="s">
        <v>38</v>
      </c>
      <c r="O896">
        <v>8500</v>
      </c>
      <c r="P896" s="6"/>
    </row>
    <row r="897" spans="1:16" x14ac:dyDescent="0.3">
      <c r="A897" t="s">
        <v>33</v>
      </c>
      <c r="B897">
        <v>27</v>
      </c>
      <c r="C897" t="s">
        <v>64</v>
      </c>
      <c r="D897" t="s">
        <v>375</v>
      </c>
      <c r="E897" t="s">
        <v>41</v>
      </c>
      <c r="G897">
        <v>72900</v>
      </c>
      <c r="H897" s="6"/>
      <c r="I897" t="s">
        <v>33</v>
      </c>
      <c r="J897">
        <v>73</v>
      </c>
      <c r="K897" t="s">
        <v>55</v>
      </c>
      <c r="L897" t="s">
        <v>904</v>
      </c>
      <c r="M897" t="s">
        <v>37</v>
      </c>
      <c r="N897" t="s">
        <v>38</v>
      </c>
      <c r="O897">
        <v>6700</v>
      </c>
      <c r="P897" s="6"/>
    </row>
    <row r="898" spans="1:16" x14ac:dyDescent="0.3">
      <c r="A898" t="s">
        <v>33</v>
      </c>
      <c r="B898">
        <v>27</v>
      </c>
      <c r="C898" t="s">
        <v>64</v>
      </c>
      <c r="D898" t="s">
        <v>375</v>
      </c>
      <c r="E898" t="s">
        <v>46</v>
      </c>
      <c r="G898">
        <v>15750</v>
      </c>
      <c r="H898" s="6"/>
      <c r="I898" t="s">
        <v>33</v>
      </c>
      <c r="J898">
        <v>73</v>
      </c>
      <c r="K898" t="s">
        <v>57</v>
      </c>
      <c r="L898" t="s">
        <v>905</v>
      </c>
      <c r="M898" t="s">
        <v>37</v>
      </c>
      <c r="N898" t="s">
        <v>38</v>
      </c>
      <c r="O898">
        <v>18000</v>
      </c>
      <c r="P898" s="6"/>
    </row>
    <row r="899" spans="1:16" x14ac:dyDescent="0.3">
      <c r="A899" t="s">
        <v>33</v>
      </c>
      <c r="B899">
        <v>27</v>
      </c>
      <c r="C899" t="s">
        <v>64</v>
      </c>
      <c r="D899" t="s">
        <v>375</v>
      </c>
      <c r="E899" t="s">
        <v>72</v>
      </c>
      <c r="G899">
        <v>0</v>
      </c>
      <c r="H899" s="6"/>
      <c r="I899" t="s">
        <v>33</v>
      </c>
      <c r="J899">
        <v>73</v>
      </c>
      <c r="K899" t="s">
        <v>60</v>
      </c>
      <c r="L899" t="s">
        <v>906</v>
      </c>
      <c r="M899" t="s">
        <v>37</v>
      </c>
      <c r="N899" t="s">
        <v>38</v>
      </c>
      <c r="O899">
        <v>5500</v>
      </c>
      <c r="P899" s="6"/>
    </row>
    <row r="900" spans="1:16" x14ac:dyDescent="0.3">
      <c r="A900" t="s">
        <v>33</v>
      </c>
      <c r="B900">
        <v>27</v>
      </c>
      <c r="C900" t="s">
        <v>64</v>
      </c>
      <c r="D900" t="s">
        <v>375</v>
      </c>
      <c r="E900" t="s">
        <v>59</v>
      </c>
      <c r="G900">
        <v>13500</v>
      </c>
      <c r="H900" s="6"/>
      <c r="I900" t="s">
        <v>33</v>
      </c>
      <c r="J900">
        <v>73</v>
      </c>
      <c r="K900" t="s">
        <v>62</v>
      </c>
      <c r="L900" t="s">
        <v>907</v>
      </c>
      <c r="M900" t="s">
        <v>37</v>
      </c>
      <c r="N900" t="s">
        <v>38</v>
      </c>
      <c r="O900">
        <v>16000</v>
      </c>
      <c r="P900" s="6"/>
    </row>
    <row r="901" spans="1:16" x14ac:dyDescent="0.3">
      <c r="A901" t="s">
        <v>33</v>
      </c>
      <c r="B901">
        <v>27</v>
      </c>
      <c r="C901" t="s">
        <v>66</v>
      </c>
      <c r="D901" t="s">
        <v>376</v>
      </c>
      <c r="E901" t="s">
        <v>36</v>
      </c>
      <c r="G901">
        <v>5080</v>
      </c>
      <c r="H901" s="6"/>
      <c r="I901" t="s">
        <v>33</v>
      </c>
      <c r="J901">
        <v>73</v>
      </c>
      <c r="K901" t="s">
        <v>64</v>
      </c>
      <c r="L901" t="s">
        <v>908</v>
      </c>
      <c r="M901" t="s">
        <v>37</v>
      </c>
      <c r="N901" t="s">
        <v>38</v>
      </c>
      <c r="O901">
        <v>10000</v>
      </c>
      <c r="P901" s="6"/>
    </row>
    <row r="902" spans="1:16" x14ac:dyDescent="0.3">
      <c r="A902" t="s">
        <v>33</v>
      </c>
      <c r="B902">
        <v>27</v>
      </c>
      <c r="C902" t="s">
        <v>66</v>
      </c>
      <c r="D902" t="s">
        <v>376</v>
      </c>
      <c r="E902" t="s">
        <v>41</v>
      </c>
      <c r="G902">
        <v>59256</v>
      </c>
      <c r="H902" s="6"/>
      <c r="I902" t="s">
        <v>33</v>
      </c>
      <c r="J902">
        <v>73</v>
      </c>
      <c r="K902" t="s">
        <v>66</v>
      </c>
      <c r="L902" t="s">
        <v>909</v>
      </c>
      <c r="M902" t="s">
        <v>37</v>
      </c>
      <c r="N902" t="s">
        <v>38</v>
      </c>
      <c r="O902">
        <v>6500</v>
      </c>
      <c r="P902" s="6"/>
    </row>
    <row r="903" spans="1:16" x14ac:dyDescent="0.3">
      <c r="A903" t="s">
        <v>33</v>
      </c>
      <c r="B903">
        <v>27</v>
      </c>
      <c r="C903" t="s">
        <v>66</v>
      </c>
      <c r="D903" t="s">
        <v>376</v>
      </c>
      <c r="E903" t="s">
        <v>46</v>
      </c>
      <c r="G903">
        <v>40000</v>
      </c>
      <c r="H903" s="6"/>
      <c r="I903" t="s">
        <v>33</v>
      </c>
      <c r="J903">
        <v>73</v>
      </c>
      <c r="K903" t="s">
        <v>84</v>
      </c>
      <c r="L903" t="s">
        <v>910</v>
      </c>
      <c r="M903" t="s">
        <v>37</v>
      </c>
      <c r="N903" t="s">
        <v>38</v>
      </c>
      <c r="O903">
        <v>7900</v>
      </c>
      <c r="P903" s="6"/>
    </row>
    <row r="904" spans="1:16" x14ac:dyDescent="0.3">
      <c r="A904" t="s">
        <v>33</v>
      </c>
      <c r="B904">
        <v>27</v>
      </c>
      <c r="C904" t="s">
        <v>66</v>
      </c>
      <c r="D904" t="s">
        <v>376</v>
      </c>
      <c r="E904" t="s">
        <v>72</v>
      </c>
      <c r="G904">
        <v>20000</v>
      </c>
      <c r="H904" s="6"/>
      <c r="I904" t="s">
        <v>33</v>
      </c>
      <c r="J904">
        <v>73</v>
      </c>
      <c r="K904" t="s">
        <v>86</v>
      </c>
      <c r="L904" t="s">
        <v>911</v>
      </c>
      <c r="M904" t="s">
        <v>37</v>
      </c>
      <c r="N904" t="s">
        <v>38</v>
      </c>
      <c r="O904">
        <v>4650</v>
      </c>
      <c r="P904" s="6"/>
    </row>
    <row r="905" spans="1:16" x14ac:dyDescent="0.3">
      <c r="A905" t="s">
        <v>33</v>
      </c>
      <c r="B905">
        <v>27</v>
      </c>
      <c r="C905" t="s">
        <v>84</v>
      </c>
      <c r="D905" t="s">
        <v>377</v>
      </c>
      <c r="E905" t="s">
        <v>36</v>
      </c>
      <c r="G905">
        <v>0</v>
      </c>
      <c r="H905" s="6"/>
      <c r="I905" t="s">
        <v>33</v>
      </c>
      <c r="J905">
        <v>74</v>
      </c>
      <c r="K905" t="s">
        <v>34</v>
      </c>
      <c r="L905" t="s">
        <v>912</v>
      </c>
      <c r="M905" t="s">
        <v>37</v>
      </c>
      <c r="N905" t="s">
        <v>38</v>
      </c>
      <c r="O905">
        <v>17600</v>
      </c>
      <c r="P905" s="6"/>
    </row>
    <row r="906" spans="1:16" x14ac:dyDescent="0.3">
      <c r="A906" t="s">
        <v>33</v>
      </c>
      <c r="B906">
        <v>27</v>
      </c>
      <c r="C906" t="s">
        <v>84</v>
      </c>
      <c r="D906" t="s">
        <v>377</v>
      </c>
      <c r="E906" t="s">
        <v>41</v>
      </c>
      <c r="G906">
        <v>48100</v>
      </c>
      <c r="H906" s="6"/>
      <c r="I906" t="s">
        <v>33</v>
      </c>
      <c r="J906">
        <v>74</v>
      </c>
      <c r="K906" t="s">
        <v>42</v>
      </c>
      <c r="L906" t="s">
        <v>913</v>
      </c>
      <c r="M906" t="s">
        <v>37</v>
      </c>
      <c r="N906" t="s">
        <v>38</v>
      </c>
      <c r="O906">
        <v>8400</v>
      </c>
      <c r="P906" s="6"/>
    </row>
    <row r="907" spans="1:16" x14ac:dyDescent="0.3">
      <c r="A907" t="s">
        <v>33</v>
      </c>
      <c r="B907">
        <v>27</v>
      </c>
      <c r="C907" t="s">
        <v>84</v>
      </c>
      <c r="D907" t="s">
        <v>377</v>
      </c>
      <c r="E907" t="s">
        <v>46</v>
      </c>
      <c r="G907">
        <v>90000</v>
      </c>
      <c r="H907" s="6"/>
      <c r="I907" t="s">
        <v>33</v>
      </c>
      <c r="J907">
        <v>74</v>
      </c>
      <c r="K907" t="s">
        <v>47</v>
      </c>
      <c r="L907" t="s">
        <v>914</v>
      </c>
      <c r="M907" t="s">
        <v>37</v>
      </c>
      <c r="N907" t="s">
        <v>38</v>
      </c>
      <c r="O907">
        <v>8000</v>
      </c>
      <c r="P907" s="6"/>
    </row>
    <row r="908" spans="1:16" x14ac:dyDescent="0.3">
      <c r="A908" t="s">
        <v>33</v>
      </c>
      <c r="B908">
        <v>27</v>
      </c>
      <c r="C908" t="s">
        <v>84</v>
      </c>
      <c r="D908" t="s">
        <v>377</v>
      </c>
      <c r="E908" t="s">
        <v>72</v>
      </c>
      <c r="G908">
        <v>32000</v>
      </c>
      <c r="H908" s="6"/>
      <c r="I908" t="s">
        <v>33</v>
      </c>
      <c r="J908">
        <v>74</v>
      </c>
      <c r="K908" t="s">
        <v>49</v>
      </c>
      <c r="L908" t="s">
        <v>915</v>
      </c>
      <c r="M908" t="s">
        <v>37</v>
      </c>
      <c r="N908" t="s">
        <v>38</v>
      </c>
      <c r="O908">
        <v>13750</v>
      </c>
      <c r="P908" s="6"/>
    </row>
    <row r="909" spans="1:16" x14ac:dyDescent="0.3">
      <c r="A909" t="s">
        <v>33</v>
      </c>
      <c r="B909">
        <v>28</v>
      </c>
      <c r="C909" t="s">
        <v>34</v>
      </c>
      <c r="D909" t="s">
        <v>378</v>
      </c>
      <c r="E909" t="s">
        <v>36</v>
      </c>
      <c r="G909">
        <v>0</v>
      </c>
      <c r="H909" s="6"/>
      <c r="I909" t="s">
        <v>33</v>
      </c>
      <c r="J909">
        <v>74</v>
      </c>
      <c r="K909" t="s">
        <v>51</v>
      </c>
      <c r="L909" t="s">
        <v>916</v>
      </c>
      <c r="M909" t="s">
        <v>37</v>
      </c>
      <c r="N909" t="s">
        <v>38</v>
      </c>
      <c r="O909">
        <v>5850</v>
      </c>
      <c r="P909" s="6"/>
    </row>
    <row r="910" spans="1:16" x14ac:dyDescent="0.3">
      <c r="A910" t="s">
        <v>33</v>
      </c>
      <c r="B910">
        <v>28</v>
      </c>
      <c r="C910" t="s">
        <v>34</v>
      </c>
      <c r="D910" t="s">
        <v>378</v>
      </c>
      <c r="E910" t="s">
        <v>41</v>
      </c>
      <c r="G910">
        <v>80730</v>
      </c>
      <c r="H910" s="6"/>
      <c r="I910" t="s">
        <v>33</v>
      </c>
      <c r="J910">
        <v>74</v>
      </c>
      <c r="K910" t="s">
        <v>53</v>
      </c>
      <c r="L910" t="s">
        <v>917</v>
      </c>
      <c r="M910" t="s">
        <v>37</v>
      </c>
      <c r="N910" t="s">
        <v>38</v>
      </c>
      <c r="O910">
        <v>7000</v>
      </c>
      <c r="P910" s="6"/>
    </row>
    <row r="911" spans="1:16" x14ac:dyDescent="0.3">
      <c r="A911" t="s">
        <v>33</v>
      </c>
      <c r="B911">
        <v>28</v>
      </c>
      <c r="C911" t="s">
        <v>42</v>
      </c>
      <c r="D911" t="s">
        <v>379</v>
      </c>
      <c r="E911" t="s">
        <v>41</v>
      </c>
      <c r="G911">
        <v>29219</v>
      </c>
      <c r="H911" s="6"/>
      <c r="I911" t="s">
        <v>33</v>
      </c>
      <c r="J911">
        <v>74</v>
      </c>
      <c r="K911" t="s">
        <v>55</v>
      </c>
      <c r="L911" t="s">
        <v>918</v>
      </c>
      <c r="M911" t="s">
        <v>37</v>
      </c>
      <c r="N911" t="s">
        <v>38</v>
      </c>
      <c r="O911">
        <v>9400</v>
      </c>
      <c r="P911" s="6"/>
    </row>
    <row r="912" spans="1:16" x14ac:dyDescent="0.3">
      <c r="A912" t="s">
        <v>33</v>
      </c>
      <c r="B912">
        <v>28</v>
      </c>
      <c r="C912" t="s">
        <v>42</v>
      </c>
      <c r="D912" t="s">
        <v>379</v>
      </c>
      <c r="E912" t="s">
        <v>46</v>
      </c>
      <c r="G912">
        <v>10000</v>
      </c>
      <c r="H912" s="6"/>
      <c r="I912" t="s">
        <v>33</v>
      </c>
      <c r="J912">
        <v>74</v>
      </c>
      <c r="K912" t="s">
        <v>57</v>
      </c>
      <c r="L912" t="s">
        <v>919</v>
      </c>
      <c r="M912" t="s">
        <v>37</v>
      </c>
      <c r="N912" t="s">
        <v>38</v>
      </c>
      <c r="O912">
        <v>30000</v>
      </c>
      <c r="P912" s="6"/>
    </row>
    <row r="913" spans="1:16" x14ac:dyDescent="0.3">
      <c r="A913" t="s">
        <v>33</v>
      </c>
      <c r="B913">
        <v>28</v>
      </c>
      <c r="C913" t="s">
        <v>42</v>
      </c>
      <c r="D913" t="s">
        <v>379</v>
      </c>
      <c r="E913" t="s">
        <v>59</v>
      </c>
      <c r="G913">
        <v>35000</v>
      </c>
      <c r="H913" s="6"/>
      <c r="I913" t="s">
        <v>33</v>
      </c>
      <c r="J913">
        <v>74</v>
      </c>
      <c r="K913" t="s">
        <v>60</v>
      </c>
      <c r="L913" t="s">
        <v>920</v>
      </c>
      <c r="M913" t="s">
        <v>37</v>
      </c>
      <c r="N913" t="s">
        <v>38</v>
      </c>
      <c r="O913">
        <v>95345</v>
      </c>
      <c r="P913" s="6"/>
    </row>
    <row r="914" spans="1:16" x14ac:dyDescent="0.3">
      <c r="A914" t="s">
        <v>33</v>
      </c>
      <c r="B914">
        <v>28</v>
      </c>
      <c r="C914" t="s">
        <v>47</v>
      </c>
      <c r="D914" t="s">
        <v>380</v>
      </c>
      <c r="E914" t="s">
        <v>41</v>
      </c>
      <c r="G914">
        <v>258000</v>
      </c>
      <c r="H914" s="6"/>
      <c r="I914" t="s">
        <v>33</v>
      </c>
      <c r="J914">
        <v>74</v>
      </c>
      <c r="K914" t="s">
        <v>60</v>
      </c>
      <c r="L914" t="s">
        <v>920</v>
      </c>
      <c r="M914" t="s">
        <v>259</v>
      </c>
      <c r="N914" t="s">
        <v>38</v>
      </c>
      <c r="O914">
        <v>61870</v>
      </c>
      <c r="P914" s="6"/>
    </row>
    <row r="915" spans="1:16" x14ac:dyDescent="0.3">
      <c r="A915" t="s">
        <v>33</v>
      </c>
      <c r="B915">
        <v>28</v>
      </c>
      <c r="C915" t="s">
        <v>47</v>
      </c>
      <c r="D915" t="s">
        <v>380</v>
      </c>
      <c r="E915" t="s">
        <v>187</v>
      </c>
      <c r="G915">
        <v>433500</v>
      </c>
      <c r="H915" s="6"/>
      <c r="I915" t="s">
        <v>33</v>
      </c>
      <c r="J915">
        <v>75</v>
      </c>
      <c r="K915" t="s">
        <v>34</v>
      </c>
      <c r="L915" t="s">
        <v>921</v>
      </c>
      <c r="M915" t="s">
        <v>37</v>
      </c>
      <c r="N915" t="s">
        <v>38</v>
      </c>
      <c r="O915">
        <v>16500</v>
      </c>
      <c r="P915" s="6"/>
    </row>
    <row r="916" spans="1:16" x14ac:dyDescent="0.3">
      <c r="A916" t="s">
        <v>33</v>
      </c>
      <c r="B916">
        <v>28</v>
      </c>
      <c r="C916" t="s">
        <v>47</v>
      </c>
      <c r="D916" t="s">
        <v>380</v>
      </c>
      <c r="E916" t="s">
        <v>189</v>
      </c>
      <c r="G916">
        <v>75000</v>
      </c>
      <c r="H916" s="6"/>
      <c r="I916" t="s">
        <v>33</v>
      </c>
      <c r="J916">
        <v>75</v>
      </c>
      <c r="K916" t="s">
        <v>42</v>
      </c>
      <c r="L916" t="s">
        <v>922</v>
      </c>
      <c r="M916" t="s">
        <v>37</v>
      </c>
      <c r="N916" t="s">
        <v>38</v>
      </c>
      <c r="O916">
        <v>5000</v>
      </c>
      <c r="P916" s="6"/>
    </row>
    <row r="917" spans="1:16" x14ac:dyDescent="0.3">
      <c r="A917" t="s">
        <v>33</v>
      </c>
      <c r="B917">
        <v>28</v>
      </c>
      <c r="C917" t="s">
        <v>49</v>
      </c>
      <c r="D917" t="s">
        <v>381</v>
      </c>
      <c r="E917" t="s">
        <v>41</v>
      </c>
      <c r="G917">
        <v>28170</v>
      </c>
      <c r="H917" s="6"/>
      <c r="I917" t="s">
        <v>33</v>
      </c>
      <c r="J917">
        <v>75</v>
      </c>
      <c r="K917" t="s">
        <v>42</v>
      </c>
      <c r="L917" t="s">
        <v>922</v>
      </c>
      <c r="M917" t="s">
        <v>259</v>
      </c>
      <c r="N917" t="s">
        <v>38</v>
      </c>
      <c r="O917">
        <v>40641</v>
      </c>
      <c r="P917" s="6"/>
    </row>
    <row r="918" spans="1:16" x14ac:dyDescent="0.3">
      <c r="A918" t="s">
        <v>33</v>
      </c>
      <c r="B918">
        <v>28</v>
      </c>
      <c r="C918" t="s">
        <v>49</v>
      </c>
      <c r="D918" t="s">
        <v>381</v>
      </c>
      <c r="E918" t="s">
        <v>59</v>
      </c>
      <c r="G918">
        <v>500</v>
      </c>
      <c r="H918" s="6"/>
      <c r="I918" t="s">
        <v>33</v>
      </c>
      <c r="J918">
        <v>75</v>
      </c>
      <c r="K918" t="s">
        <v>47</v>
      </c>
      <c r="L918" t="s">
        <v>923</v>
      </c>
      <c r="M918" t="s">
        <v>37</v>
      </c>
      <c r="N918" t="s">
        <v>38</v>
      </c>
      <c r="O918">
        <v>0</v>
      </c>
      <c r="P918" s="6"/>
    </row>
    <row r="919" spans="1:16" x14ac:dyDescent="0.3">
      <c r="A919" t="s">
        <v>33</v>
      </c>
      <c r="B919">
        <v>28</v>
      </c>
      <c r="C919" t="s">
        <v>49</v>
      </c>
      <c r="D919" t="s">
        <v>381</v>
      </c>
      <c r="E919" t="s">
        <v>924</v>
      </c>
      <c r="G919">
        <v>5500</v>
      </c>
      <c r="H919" s="6"/>
      <c r="I919" t="s">
        <v>33</v>
      </c>
      <c r="J919">
        <v>75</v>
      </c>
      <c r="K919" t="s">
        <v>47</v>
      </c>
      <c r="L919" t="s">
        <v>923</v>
      </c>
      <c r="M919" t="s">
        <v>83</v>
      </c>
      <c r="N919" t="s">
        <v>38</v>
      </c>
      <c r="O919">
        <v>71000</v>
      </c>
      <c r="P919" s="6"/>
    </row>
    <row r="920" spans="1:16" x14ac:dyDescent="0.3">
      <c r="A920" t="s">
        <v>33</v>
      </c>
      <c r="B920">
        <v>28</v>
      </c>
      <c r="C920" t="s">
        <v>51</v>
      </c>
      <c r="D920" t="s">
        <v>382</v>
      </c>
      <c r="E920" t="s">
        <v>41</v>
      </c>
      <c r="G920">
        <v>19960</v>
      </c>
      <c r="H920" s="6"/>
      <c r="I920" t="s">
        <v>33</v>
      </c>
      <c r="J920">
        <v>75</v>
      </c>
      <c r="K920" t="s">
        <v>49</v>
      </c>
      <c r="L920" t="s">
        <v>925</v>
      </c>
      <c r="M920" t="s">
        <v>37</v>
      </c>
      <c r="N920" t="s">
        <v>38</v>
      </c>
      <c r="O920">
        <v>2500</v>
      </c>
      <c r="P920" s="6"/>
    </row>
    <row r="921" spans="1:16" x14ac:dyDescent="0.3">
      <c r="A921" t="s">
        <v>33</v>
      </c>
      <c r="B921">
        <v>28</v>
      </c>
      <c r="C921" t="s">
        <v>51</v>
      </c>
      <c r="D921" t="s">
        <v>382</v>
      </c>
      <c r="E921" t="s">
        <v>924</v>
      </c>
      <c r="G921">
        <v>4000</v>
      </c>
      <c r="H921" s="6"/>
      <c r="I921" t="s">
        <v>33</v>
      </c>
      <c r="J921">
        <v>75</v>
      </c>
      <c r="K921" t="s">
        <v>51</v>
      </c>
      <c r="L921" t="s">
        <v>926</v>
      </c>
      <c r="M921" t="s">
        <v>37</v>
      </c>
      <c r="N921" t="s">
        <v>38</v>
      </c>
      <c r="O921">
        <v>0</v>
      </c>
      <c r="P921" s="6"/>
    </row>
    <row r="922" spans="1:16" x14ac:dyDescent="0.3">
      <c r="A922" t="s">
        <v>33</v>
      </c>
      <c r="B922">
        <v>28</v>
      </c>
      <c r="C922" t="s">
        <v>53</v>
      </c>
      <c r="D922" t="s">
        <v>383</v>
      </c>
      <c r="E922" t="s">
        <v>41</v>
      </c>
      <c r="G922">
        <v>27730</v>
      </c>
      <c r="H922" s="6"/>
      <c r="I922" t="s">
        <v>33</v>
      </c>
      <c r="J922">
        <v>75</v>
      </c>
      <c r="K922" t="s">
        <v>53</v>
      </c>
      <c r="L922" t="s">
        <v>927</v>
      </c>
      <c r="M922" t="s">
        <v>37</v>
      </c>
      <c r="N922" t="s">
        <v>38</v>
      </c>
      <c r="O922">
        <v>9000</v>
      </c>
      <c r="P922" s="6"/>
    </row>
    <row r="923" spans="1:16" x14ac:dyDescent="0.3">
      <c r="A923" t="s">
        <v>33</v>
      </c>
      <c r="B923">
        <v>28</v>
      </c>
      <c r="C923" t="s">
        <v>53</v>
      </c>
      <c r="D923" t="s">
        <v>383</v>
      </c>
      <c r="E923" t="s">
        <v>46</v>
      </c>
      <c r="G923">
        <v>22000</v>
      </c>
      <c r="H923" s="6"/>
      <c r="I923" t="s">
        <v>33</v>
      </c>
      <c r="J923">
        <v>75</v>
      </c>
      <c r="K923" t="s">
        <v>55</v>
      </c>
      <c r="L923" t="s">
        <v>928</v>
      </c>
      <c r="M923" t="s">
        <v>37</v>
      </c>
      <c r="N923" t="s">
        <v>38</v>
      </c>
      <c r="O923">
        <v>4000</v>
      </c>
      <c r="P923" s="6"/>
    </row>
    <row r="924" spans="1:16" x14ac:dyDescent="0.3">
      <c r="A924" t="s">
        <v>33</v>
      </c>
      <c r="B924">
        <v>28</v>
      </c>
      <c r="C924" t="s">
        <v>53</v>
      </c>
      <c r="D924" t="s">
        <v>383</v>
      </c>
      <c r="E924" t="s">
        <v>72</v>
      </c>
      <c r="G924">
        <v>3000</v>
      </c>
      <c r="H924" s="6"/>
      <c r="I924" t="s">
        <v>33</v>
      </c>
      <c r="J924">
        <v>75</v>
      </c>
      <c r="K924" t="s">
        <v>57</v>
      </c>
      <c r="L924" t="s">
        <v>929</v>
      </c>
      <c r="M924" t="s">
        <v>37</v>
      </c>
      <c r="N924" t="s">
        <v>38</v>
      </c>
      <c r="O924">
        <v>10500</v>
      </c>
      <c r="P924" s="6"/>
    </row>
    <row r="925" spans="1:16" x14ac:dyDescent="0.3">
      <c r="A925" t="s">
        <v>33</v>
      </c>
      <c r="B925">
        <v>28</v>
      </c>
      <c r="C925" t="s">
        <v>55</v>
      </c>
      <c r="D925" t="s">
        <v>384</v>
      </c>
      <c r="E925" t="s">
        <v>41</v>
      </c>
      <c r="G925">
        <v>156050</v>
      </c>
      <c r="H925" s="6"/>
      <c r="I925" t="s">
        <v>33</v>
      </c>
      <c r="J925">
        <v>75</v>
      </c>
      <c r="K925" t="s">
        <v>57</v>
      </c>
      <c r="L925" t="s">
        <v>929</v>
      </c>
      <c r="M925" t="s">
        <v>259</v>
      </c>
      <c r="N925" t="s">
        <v>38</v>
      </c>
      <c r="O925">
        <v>66920</v>
      </c>
      <c r="P925" s="6"/>
    </row>
    <row r="926" spans="1:16" x14ac:dyDescent="0.3">
      <c r="A926" t="s">
        <v>33</v>
      </c>
      <c r="B926">
        <v>28</v>
      </c>
      <c r="C926" t="s">
        <v>55</v>
      </c>
      <c r="D926" t="s">
        <v>384</v>
      </c>
      <c r="E926" t="s">
        <v>59</v>
      </c>
      <c r="G926">
        <v>13500</v>
      </c>
      <c r="H926" s="6"/>
      <c r="I926" t="s">
        <v>33</v>
      </c>
      <c r="J926">
        <v>75</v>
      </c>
      <c r="K926" t="s">
        <v>60</v>
      </c>
      <c r="L926" t="s">
        <v>930</v>
      </c>
      <c r="M926" t="s">
        <v>37</v>
      </c>
      <c r="N926" t="s">
        <v>38</v>
      </c>
      <c r="O926">
        <v>34700</v>
      </c>
      <c r="P926" s="6"/>
    </row>
    <row r="927" spans="1:16" x14ac:dyDescent="0.3">
      <c r="A927" t="s">
        <v>33</v>
      </c>
      <c r="B927">
        <v>28</v>
      </c>
      <c r="C927" t="s">
        <v>57</v>
      </c>
      <c r="D927" t="s">
        <v>385</v>
      </c>
      <c r="E927" t="s">
        <v>41</v>
      </c>
      <c r="G927">
        <v>77780</v>
      </c>
      <c r="H927" s="6"/>
      <c r="I927" t="s">
        <v>33</v>
      </c>
      <c r="J927">
        <v>76</v>
      </c>
      <c r="K927" t="s">
        <v>34</v>
      </c>
      <c r="L927" t="s">
        <v>931</v>
      </c>
      <c r="M927" t="s">
        <v>37</v>
      </c>
      <c r="N927" t="s">
        <v>38</v>
      </c>
      <c r="O927">
        <v>10000</v>
      </c>
      <c r="P927" s="6"/>
    </row>
    <row r="928" spans="1:16" x14ac:dyDescent="0.3">
      <c r="A928" t="s">
        <v>33</v>
      </c>
      <c r="B928">
        <v>28</v>
      </c>
      <c r="C928" t="s">
        <v>57</v>
      </c>
      <c r="D928" t="s">
        <v>385</v>
      </c>
      <c r="E928" t="s">
        <v>59</v>
      </c>
      <c r="G928">
        <v>2000</v>
      </c>
      <c r="H928" s="6"/>
      <c r="I928" t="s">
        <v>33</v>
      </c>
      <c r="J928">
        <v>76</v>
      </c>
      <c r="K928" t="s">
        <v>42</v>
      </c>
      <c r="L928" t="s">
        <v>932</v>
      </c>
      <c r="M928" t="s">
        <v>37</v>
      </c>
      <c r="N928" t="s">
        <v>38</v>
      </c>
      <c r="O928">
        <v>8400</v>
      </c>
      <c r="P928" s="6"/>
    </row>
    <row r="929" spans="1:16" x14ac:dyDescent="0.3">
      <c r="A929" t="s">
        <v>33</v>
      </c>
      <c r="B929">
        <v>28</v>
      </c>
      <c r="C929" t="s">
        <v>60</v>
      </c>
      <c r="D929" t="s">
        <v>386</v>
      </c>
      <c r="E929" t="s">
        <v>36</v>
      </c>
      <c r="G929">
        <v>6500</v>
      </c>
      <c r="H929" s="6"/>
      <c r="I929" t="s">
        <v>33</v>
      </c>
      <c r="J929">
        <v>76</v>
      </c>
      <c r="K929" t="s">
        <v>47</v>
      </c>
      <c r="L929" t="s">
        <v>933</v>
      </c>
      <c r="M929" t="s">
        <v>37</v>
      </c>
      <c r="N929" t="s">
        <v>38</v>
      </c>
      <c r="O929">
        <v>10050</v>
      </c>
      <c r="P929" s="6"/>
    </row>
    <row r="930" spans="1:16" x14ac:dyDescent="0.3">
      <c r="A930" t="s">
        <v>33</v>
      </c>
      <c r="B930">
        <v>28</v>
      </c>
      <c r="C930" t="s">
        <v>60</v>
      </c>
      <c r="D930" t="s">
        <v>386</v>
      </c>
      <c r="E930" t="s">
        <v>41</v>
      </c>
      <c r="G930">
        <v>95875</v>
      </c>
      <c r="H930" s="6"/>
      <c r="I930" t="s">
        <v>33</v>
      </c>
      <c r="J930">
        <v>76</v>
      </c>
      <c r="K930" t="s">
        <v>49</v>
      </c>
      <c r="L930" t="s">
        <v>934</v>
      </c>
      <c r="M930" t="s">
        <v>37</v>
      </c>
      <c r="N930" t="s">
        <v>38</v>
      </c>
      <c r="O930">
        <v>22000</v>
      </c>
      <c r="P930" s="6"/>
    </row>
    <row r="931" spans="1:16" x14ac:dyDescent="0.3">
      <c r="A931" t="s">
        <v>33</v>
      </c>
      <c r="B931">
        <v>28</v>
      </c>
      <c r="C931" t="s">
        <v>60</v>
      </c>
      <c r="D931" t="s">
        <v>386</v>
      </c>
      <c r="E931" t="s">
        <v>46</v>
      </c>
      <c r="G931">
        <v>76412</v>
      </c>
      <c r="H931" s="6"/>
      <c r="I931" t="s">
        <v>33</v>
      </c>
      <c r="J931">
        <v>76</v>
      </c>
      <c r="K931" t="s">
        <v>51</v>
      </c>
      <c r="L931" t="s">
        <v>935</v>
      </c>
      <c r="M931" t="s">
        <v>37</v>
      </c>
      <c r="N931" t="s">
        <v>38</v>
      </c>
      <c r="O931">
        <v>13000</v>
      </c>
      <c r="P931" s="6"/>
    </row>
    <row r="932" spans="1:16" x14ac:dyDescent="0.3">
      <c r="A932" t="s">
        <v>33</v>
      </c>
      <c r="B932">
        <v>28</v>
      </c>
      <c r="C932" t="s">
        <v>60</v>
      </c>
      <c r="D932" t="s">
        <v>386</v>
      </c>
      <c r="E932" t="s">
        <v>72</v>
      </c>
      <c r="G932">
        <v>37500</v>
      </c>
      <c r="H932" s="6"/>
      <c r="I932" t="s">
        <v>33</v>
      </c>
      <c r="J932">
        <v>76</v>
      </c>
      <c r="K932" t="s">
        <v>53</v>
      </c>
      <c r="L932" t="s">
        <v>936</v>
      </c>
      <c r="M932" t="s">
        <v>37</v>
      </c>
      <c r="N932" t="s">
        <v>38</v>
      </c>
      <c r="O932">
        <v>13350</v>
      </c>
      <c r="P932" s="6"/>
    </row>
    <row r="933" spans="1:16" x14ac:dyDescent="0.3">
      <c r="A933" t="s">
        <v>33</v>
      </c>
      <c r="B933">
        <v>28</v>
      </c>
      <c r="C933" t="s">
        <v>60</v>
      </c>
      <c r="D933" t="s">
        <v>386</v>
      </c>
      <c r="E933" t="s">
        <v>59</v>
      </c>
      <c r="G933">
        <v>2000</v>
      </c>
      <c r="H933" s="6"/>
      <c r="I933" t="s">
        <v>33</v>
      </c>
      <c r="J933">
        <v>76</v>
      </c>
      <c r="K933" t="s">
        <v>55</v>
      </c>
      <c r="L933" t="s">
        <v>937</v>
      </c>
      <c r="M933" t="s">
        <v>37</v>
      </c>
      <c r="N933" t="s">
        <v>38</v>
      </c>
      <c r="O933">
        <v>258300</v>
      </c>
      <c r="P933" s="6"/>
    </row>
    <row r="934" spans="1:16" x14ac:dyDescent="0.3">
      <c r="A934" t="s">
        <v>33</v>
      </c>
      <c r="B934">
        <v>28</v>
      </c>
      <c r="C934" t="s">
        <v>62</v>
      </c>
      <c r="D934" t="s">
        <v>387</v>
      </c>
      <c r="E934" t="s">
        <v>41</v>
      </c>
      <c r="G934">
        <v>23600</v>
      </c>
      <c r="H934" s="6"/>
      <c r="I934" t="s">
        <v>33</v>
      </c>
      <c r="J934">
        <v>76</v>
      </c>
      <c r="K934" t="s">
        <v>57</v>
      </c>
      <c r="L934" t="s">
        <v>938</v>
      </c>
      <c r="M934" t="s">
        <v>37</v>
      </c>
      <c r="N934" t="s">
        <v>38</v>
      </c>
      <c r="O934">
        <v>9000</v>
      </c>
      <c r="P934" s="6"/>
    </row>
    <row r="935" spans="1:16" x14ac:dyDescent="0.3">
      <c r="A935" t="s">
        <v>33</v>
      </c>
      <c r="B935">
        <v>28</v>
      </c>
      <c r="C935" t="s">
        <v>64</v>
      </c>
      <c r="D935" t="s">
        <v>388</v>
      </c>
      <c r="E935" t="s">
        <v>41</v>
      </c>
      <c r="G935">
        <v>21830</v>
      </c>
      <c r="H935" s="6"/>
      <c r="I935" t="s">
        <v>33</v>
      </c>
      <c r="J935">
        <v>76</v>
      </c>
      <c r="K935" t="s">
        <v>60</v>
      </c>
      <c r="L935" t="s">
        <v>939</v>
      </c>
      <c r="M935" t="s">
        <v>37</v>
      </c>
      <c r="N935" t="s">
        <v>38</v>
      </c>
      <c r="O935">
        <v>11050</v>
      </c>
      <c r="P935" s="6"/>
    </row>
    <row r="936" spans="1:16" x14ac:dyDescent="0.3">
      <c r="A936" t="s">
        <v>33</v>
      </c>
      <c r="B936">
        <v>28</v>
      </c>
      <c r="C936" t="s">
        <v>64</v>
      </c>
      <c r="D936" t="s">
        <v>388</v>
      </c>
      <c r="E936" t="s">
        <v>46</v>
      </c>
      <c r="G936">
        <v>12000</v>
      </c>
      <c r="H936" s="6"/>
      <c r="I936" t="s">
        <v>33</v>
      </c>
      <c r="J936">
        <v>76</v>
      </c>
      <c r="K936" t="s">
        <v>62</v>
      </c>
      <c r="L936" t="s">
        <v>940</v>
      </c>
      <c r="M936" t="s">
        <v>37</v>
      </c>
      <c r="N936" t="s">
        <v>38</v>
      </c>
      <c r="O936">
        <v>5000</v>
      </c>
      <c r="P936" s="6"/>
    </row>
    <row r="937" spans="1:16" x14ac:dyDescent="0.3">
      <c r="A937" t="s">
        <v>33</v>
      </c>
      <c r="B937">
        <v>28</v>
      </c>
      <c r="C937" t="s">
        <v>66</v>
      </c>
      <c r="D937" t="s">
        <v>389</v>
      </c>
      <c r="E937" t="s">
        <v>41</v>
      </c>
      <c r="G937">
        <v>254540</v>
      </c>
      <c r="H937" s="6"/>
      <c r="I937" t="s">
        <v>33</v>
      </c>
      <c r="J937">
        <v>76</v>
      </c>
      <c r="K937" t="s">
        <v>64</v>
      </c>
      <c r="L937" t="s">
        <v>941</v>
      </c>
      <c r="M937" t="s">
        <v>37</v>
      </c>
      <c r="N937" t="s">
        <v>38</v>
      </c>
      <c r="O937">
        <v>11100</v>
      </c>
      <c r="P937" s="6"/>
    </row>
    <row r="938" spans="1:16" x14ac:dyDescent="0.3">
      <c r="A938" t="s">
        <v>33</v>
      </c>
      <c r="B938">
        <v>28</v>
      </c>
      <c r="C938" t="s">
        <v>66</v>
      </c>
      <c r="D938" t="s">
        <v>389</v>
      </c>
      <c r="E938" t="s">
        <v>46</v>
      </c>
      <c r="G938">
        <v>92500</v>
      </c>
      <c r="H938" s="6"/>
      <c r="I938" t="s">
        <v>33</v>
      </c>
      <c r="J938">
        <v>76</v>
      </c>
      <c r="K938" t="s">
        <v>66</v>
      </c>
      <c r="L938" t="s">
        <v>942</v>
      </c>
      <c r="M938" t="s">
        <v>37</v>
      </c>
      <c r="N938" t="s">
        <v>38</v>
      </c>
      <c r="O938">
        <v>3000</v>
      </c>
      <c r="P938" s="6"/>
    </row>
    <row r="939" spans="1:16" x14ac:dyDescent="0.3">
      <c r="A939" t="s">
        <v>33</v>
      </c>
      <c r="B939">
        <v>28</v>
      </c>
      <c r="C939" t="s">
        <v>66</v>
      </c>
      <c r="D939" t="s">
        <v>389</v>
      </c>
      <c r="E939" t="s">
        <v>72</v>
      </c>
      <c r="G939">
        <v>20500</v>
      </c>
      <c r="H939" s="6"/>
      <c r="I939" t="s">
        <v>33</v>
      </c>
      <c r="J939">
        <v>77</v>
      </c>
      <c r="K939" t="s">
        <v>34</v>
      </c>
      <c r="L939" t="s">
        <v>943</v>
      </c>
      <c r="M939" t="s">
        <v>98</v>
      </c>
      <c r="N939" t="s">
        <v>38</v>
      </c>
      <c r="O939">
        <v>41634</v>
      </c>
      <c r="P939" s="6"/>
    </row>
    <row r="940" spans="1:16" x14ac:dyDescent="0.3">
      <c r="A940" t="s">
        <v>33</v>
      </c>
      <c r="B940">
        <v>28</v>
      </c>
      <c r="C940" t="s">
        <v>66</v>
      </c>
      <c r="D940" t="s">
        <v>389</v>
      </c>
      <c r="E940" t="s">
        <v>59</v>
      </c>
      <c r="G940">
        <v>40000</v>
      </c>
      <c r="H940" s="6"/>
      <c r="I940" t="s">
        <v>33</v>
      </c>
      <c r="J940">
        <v>77</v>
      </c>
      <c r="K940" t="s">
        <v>34</v>
      </c>
      <c r="L940" t="s">
        <v>943</v>
      </c>
      <c r="M940" t="s">
        <v>37</v>
      </c>
      <c r="N940" t="s">
        <v>38</v>
      </c>
      <c r="O940">
        <v>20500</v>
      </c>
      <c r="P940" s="6"/>
    </row>
    <row r="941" spans="1:16" x14ac:dyDescent="0.3">
      <c r="A941" t="s">
        <v>33</v>
      </c>
      <c r="B941">
        <v>28</v>
      </c>
      <c r="C941" t="s">
        <v>84</v>
      </c>
      <c r="D941" t="s">
        <v>390</v>
      </c>
      <c r="E941" t="s">
        <v>41</v>
      </c>
      <c r="G941">
        <v>34225</v>
      </c>
      <c r="H941" s="6"/>
      <c r="I941" t="s">
        <v>33</v>
      </c>
      <c r="J941">
        <v>77</v>
      </c>
      <c r="K941" t="s">
        <v>42</v>
      </c>
      <c r="L941" t="s">
        <v>944</v>
      </c>
      <c r="M941" t="s">
        <v>37</v>
      </c>
      <c r="N941" t="s">
        <v>38</v>
      </c>
      <c r="O941">
        <v>33950</v>
      </c>
      <c r="P941" s="6"/>
    </row>
    <row r="942" spans="1:16" x14ac:dyDescent="0.3">
      <c r="A942" t="s">
        <v>33</v>
      </c>
      <c r="B942">
        <v>28</v>
      </c>
      <c r="C942" t="s">
        <v>84</v>
      </c>
      <c r="D942" t="s">
        <v>390</v>
      </c>
      <c r="E942" t="s">
        <v>46</v>
      </c>
      <c r="G942">
        <v>48000</v>
      </c>
      <c r="H942" s="6"/>
      <c r="I942" t="s">
        <v>33</v>
      </c>
      <c r="J942">
        <v>77</v>
      </c>
      <c r="K942" t="s">
        <v>47</v>
      </c>
      <c r="L942" t="s">
        <v>945</v>
      </c>
      <c r="M942" t="s">
        <v>37</v>
      </c>
      <c r="N942" t="s">
        <v>38</v>
      </c>
      <c r="O942">
        <v>16700</v>
      </c>
      <c r="P942" s="6"/>
    </row>
    <row r="943" spans="1:16" x14ac:dyDescent="0.3">
      <c r="A943" t="s">
        <v>33</v>
      </c>
      <c r="B943">
        <v>28</v>
      </c>
      <c r="C943" t="s">
        <v>84</v>
      </c>
      <c r="D943" t="s">
        <v>390</v>
      </c>
      <c r="E943" t="s">
        <v>72</v>
      </c>
      <c r="G943">
        <v>10000</v>
      </c>
      <c r="H943" s="6"/>
      <c r="I943" t="s">
        <v>33</v>
      </c>
      <c r="J943">
        <v>77</v>
      </c>
      <c r="K943" t="s">
        <v>49</v>
      </c>
      <c r="L943" t="s">
        <v>946</v>
      </c>
      <c r="M943" t="s">
        <v>37</v>
      </c>
      <c r="N943" t="s">
        <v>38</v>
      </c>
      <c r="O943">
        <v>17974</v>
      </c>
      <c r="P943" s="6"/>
    </row>
    <row r="944" spans="1:16" x14ac:dyDescent="0.3">
      <c r="A944" t="s">
        <v>33</v>
      </c>
      <c r="B944">
        <v>28</v>
      </c>
      <c r="C944" t="s">
        <v>84</v>
      </c>
      <c r="D944" t="s">
        <v>390</v>
      </c>
      <c r="E944" t="s">
        <v>59</v>
      </c>
      <c r="G944">
        <v>15000</v>
      </c>
      <c r="H944" s="6"/>
      <c r="I944" t="s">
        <v>33</v>
      </c>
      <c r="J944">
        <v>77</v>
      </c>
      <c r="K944" t="s">
        <v>51</v>
      </c>
      <c r="L944" t="s">
        <v>947</v>
      </c>
      <c r="M944" t="s">
        <v>37</v>
      </c>
      <c r="N944" t="s">
        <v>38</v>
      </c>
      <c r="O944">
        <v>28500</v>
      </c>
      <c r="P944" s="6"/>
    </row>
    <row r="945" spans="1:16" x14ac:dyDescent="0.3">
      <c r="A945" t="s">
        <v>33</v>
      </c>
      <c r="B945">
        <v>28</v>
      </c>
      <c r="C945" t="s">
        <v>86</v>
      </c>
      <c r="D945" t="s">
        <v>392</v>
      </c>
      <c r="E945" t="s">
        <v>36</v>
      </c>
      <c r="G945">
        <v>8500</v>
      </c>
      <c r="H945" s="6"/>
      <c r="I945" t="s">
        <v>33</v>
      </c>
      <c r="J945">
        <v>77</v>
      </c>
      <c r="K945" t="s">
        <v>53</v>
      </c>
      <c r="L945" t="s">
        <v>948</v>
      </c>
      <c r="M945" t="s">
        <v>37</v>
      </c>
      <c r="N945" t="s">
        <v>38</v>
      </c>
      <c r="O945">
        <v>34700</v>
      </c>
      <c r="P945" s="6"/>
    </row>
    <row r="946" spans="1:16" x14ac:dyDescent="0.3">
      <c r="A946" t="s">
        <v>33</v>
      </c>
      <c r="B946">
        <v>28</v>
      </c>
      <c r="C946" t="s">
        <v>86</v>
      </c>
      <c r="D946" t="s">
        <v>392</v>
      </c>
      <c r="E946" t="s">
        <v>41</v>
      </c>
      <c r="G946">
        <v>37797</v>
      </c>
      <c r="H946" s="6"/>
      <c r="I946" t="s">
        <v>33</v>
      </c>
      <c r="J946">
        <v>77</v>
      </c>
      <c r="K946" t="s">
        <v>55</v>
      </c>
      <c r="L946" t="s">
        <v>949</v>
      </c>
      <c r="M946" t="s">
        <v>37</v>
      </c>
      <c r="N946" t="s">
        <v>38</v>
      </c>
      <c r="O946">
        <v>33700</v>
      </c>
      <c r="P946" s="6"/>
    </row>
    <row r="947" spans="1:16" x14ac:dyDescent="0.3">
      <c r="A947" t="s">
        <v>33</v>
      </c>
      <c r="B947">
        <v>28</v>
      </c>
      <c r="C947" t="s">
        <v>86</v>
      </c>
      <c r="D947" t="s">
        <v>392</v>
      </c>
      <c r="E947" t="s">
        <v>46</v>
      </c>
      <c r="G947">
        <v>4000</v>
      </c>
      <c r="H947" s="6"/>
      <c r="I947" t="s">
        <v>33</v>
      </c>
      <c r="J947">
        <v>77</v>
      </c>
      <c r="K947" t="s">
        <v>57</v>
      </c>
      <c r="L947" t="s">
        <v>950</v>
      </c>
      <c r="M947" t="s">
        <v>37</v>
      </c>
      <c r="N947" t="s">
        <v>38</v>
      </c>
      <c r="O947">
        <v>13300</v>
      </c>
      <c r="P947" s="6"/>
    </row>
    <row r="948" spans="1:16" x14ac:dyDescent="0.3">
      <c r="A948" t="s">
        <v>33</v>
      </c>
      <c r="B948">
        <v>28</v>
      </c>
      <c r="C948" t="s">
        <v>86</v>
      </c>
      <c r="D948" t="s">
        <v>392</v>
      </c>
      <c r="E948" t="s">
        <v>72</v>
      </c>
      <c r="G948">
        <v>77000</v>
      </c>
      <c r="H948" s="6"/>
      <c r="I948" t="s">
        <v>33</v>
      </c>
      <c r="J948">
        <v>77</v>
      </c>
      <c r="K948" t="s">
        <v>60</v>
      </c>
      <c r="L948" t="s">
        <v>951</v>
      </c>
      <c r="M948" t="s">
        <v>37</v>
      </c>
      <c r="N948" t="s">
        <v>38</v>
      </c>
      <c r="O948">
        <v>9700</v>
      </c>
      <c r="P948" s="6"/>
    </row>
    <row r="949" spans="1:16" x14ac:dyDescent="0.3">
      <c r="A949" t="s">
        <v>33</v>
      </c>
      <c r="B949">
        <v>28</v>
      </c>
      <c r="C949" t="s">
        <v>86</v>
      </c>
      <c r="D949" t="s">
        <v>392</v>
      </c>
      <c r="E949" t="s">
        <v>59</v>
      </c>
      <c r="G949">
        <v>1000</v>
      </c>
      <c r="H949" s="6"/>
      <c r="I949" t="s">
        <v>33</v>
      </c>
      <c r="J949">
        <v>78</v>
      </c>
      <c r="K949" t="s">
        <v>34</v>
      </c>
      <c r="L949" t="s">
        <v>952</v>
      </c>
      <c r="M949" t="s">
        <v>37</v>
      </c>
      <c r="N949" t="s">
        <v>38</v>
      </c>
      <c r="O949">
        <v>6000</v>
      </c>
      <c r="P949" s="6"/>
    </row>
    <row r="950" spans="1:16" x14ac:dyDescent="0.3">
      <c r="A950" t="s">
        <v>33</v>
      </c>
      <c r="B950">
        <v>28</v>
      </c>
      <c r="C950" t="s">
        <v>88</v>
      </c>
      <c r="D950" t="s">
        <v>393</v>
      </c>
      <c r="E950" t="s">
        <v>36</v>
      </c>
      <c r="G950">
        <v>7000</v>
      </c>
      <c r="H950" s="6"/>
      <c r="I950" t="s">
        <v>33</v>
      </c>
      <c r="J950">
        <v>78</v>
      </c>
      <c r="K950" t="s">
        <v>42</v>
      </c>
      <c r="L950" t="s">
        <v>953</v>
      </c>
      <c r="M950" t="s">
        <v>37</v>
      </c>
      <c r="N950" t="s">
        <v>38</v>
      </c>
      <c r="O950">
        <v>6500</v>
      </c>
      <c r="P950" s="6"/>
    </row>
    <row r="951" spans="1:16" x14ac:dyDescent="0.3">
      <c r="A951" t="s">
        <v>33</v>
      </c>
      <c r="B951">
        <v>28</v>
      </c>
      <c r="C951" t="s">
        <v>88</v>
      </c>
      <c r="D951" t="s">
        <v>393</v>
      </c>
      <c r="E951" t="s">
        <v>41</v>
      </c>
      <c r="G951">
        <v>45550</v>
      </c>
      <c r="H951" s="6"/>
      <c r="I951" t="s">
        <v>33</v>
      </c>
      <c r="J951">
        <v>78</v>
      </c>
      <c r="K951" t="s">
        <v>47</v>
      </c>
      <c r="L951" t="s">
        <v>954</v>
      </c>
      <c r="M951" t="s">
        <v>37</v>
      </c>
      <c r="N951" t="s">
        <v>38</v>
      </c>
      <c r="O951">
        <v>30000</v>
      </c>
      <c r="P951" s="6"/>
    </row>
    <row r="952" spans="1:16" x14ac:dyDescent="0.3">
      <c r="A952" t="s">
        <v>33</v>
      </c>
      <c r="B952">
        <v>28</v>
      </c>
      <c r="C952" t="s">
        <v>88</v>
      </c>
      <c r="D952" t="s">
        <v>393</v>
      </c>
      <c r="E952" t="s">
        <v>46</v>
      </c>
      <c r="G952">
        <v>39000</v>
      </c>
      <c r="H952" s="6"/>
      <c r="I952" t="s">
        <v>33</v>
      </c>
      <c r="J952">
        <v>78</v>
      </c>
      <c r="K952" t="s">
        <v>49</v>
      </c>
      <c r="L952" t="s">
        <v>955</v>
      </c>
      <c r="M952" t="s">
        <v>37</v>
      </c>
      <c r="N952" t="s">
        <v>38</v>
      </c>
      <c r="O952">
        <v>6000</v>
      </c>
      <c r="P952" s="6"/>
    </row>
    <row r="953" spans="1:16" x14ac:dyDescent="0.3">
      <c r="A953" t="s">
        <v>33</v>
      </c>
      <c r="B953">
        <v>28</v>
      </c>
      <c r="C953" t="s">
        <v>88</v>
      </c>
      <c r="D953" t="s">
        <v>393</v>
      </c>
      <c r="E953" t="s">
        <v>72</v>
      </c>
      <c r="G953">
        <v>40000</v>
      </c>
      <c r="H953" s="6"/>
      <c r="I953" t="s">
        <v>33</v>
      </c>
      <c r="J953">
        <v>78</v>
      </c>
      <c r="K953" t="s">
        <v>51</v>
      </c>
      <c r="L953" t="s">
        <v>956</v>
      </c>
      <c r="M953" t="s">
        <v>37</v>
      </c>
      <c r="N953" t="s">
        <v>38</v>
      </c>
      <c r="O953">
        <v>6000</v>
      </c>
      <c r="P953" s="6"/>
    </row>
    <row r="954" spans="1:16" x14ac:dyDescent="0.3">
      <c r="A954" t="s">
        <v>33</v>
      </c>
      <c r="B954">
        <v>28</v>
      </c>
      <c r="C954" t="s">
        <v>88</v>
      </c>
      <c r="D954" t="s">
        <v>393</v>
      </c>
      <c r="E954" t="s">
        <v>59</v>
      </c>
      <c r="G954">
        <v>2500</v>
      </c>
      <c r="H954" s="6"/>
      <c r="I954" t="s">
        <v>33</v>
      </c>
      <c r="J954">
        <v>78</v>
      </c>
      <c r="K954" t="s">
        <v>53</v>
      </c>
      <c r="L954" t="s">
        <v>957</v>
      </c>
      <c r="M954" t="s">
        <v>37</v>
      </c>
      <c r="N954" t="s">
        <v>38</v>
      </c>
      <c r="O954">
        <v>15000</v>
      </c>
      <c r="P954" s="6"/>
    </row>
    <row r="955" spans="1:16" x14ac:dyDescent="0.3">
      <c r="A955" t="s">
        <v>33</v>
      </c>
      <c r="B955">
        <v>29</v>
      </c>
      <c r="C955" t="s">
        <v>42</v>
      </c>
      <c r="D955" t="s">
        <v>394</v>
      </c>
      <c r="E955" t="s">
        <v>36</v>
      </c>
      <c r="G955">
        <v>0</v>
      </c>
      <c r="H955" s="6"/>
      <c r="I955" t="s">
        <v>33</v>
      </c>
      <c r="J955">
        <v>79</v>
      </c>
      <c r="K955" t="s">
        <v>34</v>
      </c>
      <c r="L955" t="s">
        <v>958</v>
      </c>
      <c r="M955" t="s">
        <v>37</v>
      </c>
      <c r="N955" t="s">
        <v>38</v>
      </c>
      <c r="O955">
        <v>502566</v>
      </c>
      <c r="P955" s="6"/>
    </row>
    <row r="956" spans="1:16" x14ac:dyDescent="0.3">
      <c r="A956" t="s">
        <v>33</v>
      </c>
      <c r="B956">
        <v>29</v>
      </c>
      <c r="C956" t="s">
        <v>42</v>
      </c>
      <c r="D956" t="s">
        <v>394</v>
      </c>
      <c r="E956" t="s">
        <v>41</v>
      </c>
      <c r="G956">
        <v>2114790</v>
      </c>
      <c r="H956" s="6"/>
      <c r="I956" t="s">
        <v>33</v>
      </c>
      <c r="J956">
        <v>79</v>
      </c>
      <c r="K956" t="s">
        <v>42</v>
      </c>
      <c r="L956" t="s">
        <v>959</v>
      </c>
      <c r="M956" t="s">
        <v>37</v>
      </c>
      <c r="N956" t="s">
        <v>38</v>
      </c>
      <c r="O956">
        <v>4850</v>
      </c>
      <c r="P956" s="6"/>
    </row>
    <row r="957" spans="1:16" x14ac:dyDescent="0.3">
      <c r="A957" t="s">
        <v>33</v>
      </c>
      <c r="B957">
        <v>29</v>
      </c>
      <c r="C957" t="s">
        <v>47</v>
      </c>
      <c r="D957" t="s">
        <v>395</v>
      </c>
      <c r="E957" t="s">
        <v>36</v>
      </c>
      <c r="G957">
        <v>250000</v>
      </c>
      <c r="H957" s="6"/>
      <c r="I957" t="s">
        <v>33</v>
      </c>
      <c r="J957">
        <v>79</v>
      </c>
      <c r="K957" t="s">
        <v>47</v>
      </c>
      <c r="L957" t="s">
        <v>960</v>
      </c>
      <c r="M957" t="s">
        <v>37</v>
      </c>
      <c r="N957" t="s">
        <v>38</v>
      </c>
      <c r="O957">
        <v>4900</v>
      </c>
      <c r="P957" s="6"/>
    </row>
    <row r="958" spans="1:16" x14ac:dyDescent="0.3">
      <c r="A958" t="s">
        <v>33</v>
      </c>
      <c r="B958">
        <v>29</v>
      </c>
      <c r="C958" t="s">
        <v>47</v>
      </c>
      <c r="D958" t="s">
        <v>395</v>
      </c>
      <c r="E958" t="s">
        <v>41</v>
      </c>
      <c r="G958">
        <v>1721036</v>
      </c>
      <c r="H958" s="6"/>
      <c r="I958" t="s">
        <v>33</v>
      </c>
      <c r="J958">
        <v>79</v>
      </c>
      <c r="K958" t="s">
        <v>49</v>
      </c>
      <c r="L958" t="s">
        <v>961</v>
      </c>
      <c r="M958" t="s">
        <v>37</v>
      </c>
      <c r="N958" t="s">
        <v>38</v>
      </c>
      <c r="O958">
        <v>7000</v>
      </c>
      <c r="P958" s="6"/>
    </row>
    <row r="959" spans="1:16" x14ac:dyDescent="0.3">
      <c r="A959" t="s">
        <v>33</v>
      </c>
      <c r="B959">
        <v>29</v>
      </c>
      <c r="C959" t="s">
        <v>47</v>
      </c>
      <c r="D959" t="s">
        <v>395</v>
      </c>
      <c r="E959" t="s">
        <v>46</v>
      </c>
      <c r="G959">
        <v>425000</v>
      </c>
      <c r="H959" s="6"/>
      <c r="I959" t="s">
        <v>33</v>
      </c>
      <c r="J959">
        <v>79</v>
      </c>
      <c r="K959" t="s">
        <v>51</v>
      </c>
      <c r="L959" t="s">
        <v>962</v>
      </c>
      <c r="M959" t="s">
        <v>37</v>
      </c>
      <c r="N959" t="s">
        <v>38</v>
      </c>
      <c r="O959">
        <v>0</v>
      </c>
      <c r="P959" s="6"/>
    </row>
    <row r="960" spans="1:16" x14ac:dyDescent="0.3">
      <c r="A960" t="s">
        <v>33</v>
      </c>
      <c r="B960">
        <v>29</v>
      </c>
      <c r="C960" t="s">
        <v>49</v>
      </c>
      <c r="D960" t="s">
        <v>396</v>
      </c>
      <c r="E960" t="s">
        <v>36</v>
      </c>
      <c r="G960">
        <v>400000</v>
      </c>
      <c r="H960" s="6"/>
      <c r="I960" t="s">
        <v>33</v>
      </c>
      <c r="J960">
        <v>79</v>
      </c>
      <c r="K960" t="s">
        <v>51</v>
      </c>
      <c r="L960" t="s">
        <v>962</v>
      </c>
      <c r="M960" t="s">
        <v>259</v>
      </c>
      <c r="N960" t="s">
        <v>38</v>
      </c>
      <c r="O960">
        <v>115420</v>
      </c>
      <c r="P960" s="6"/>
    </row>
    <row r="961" spans="1:16" x14ac:dyDescent="0.3">
      <c r="A961" t="s">
        <v>33</v>
      </c>
      <c r="B961">
        <v>29</v>
      </c>
      <c r="C961" t="s">
        <v>49</v>
      </c>
      <c r="D961" t="s">
        <v>396</v>
      </c>
      <c r="E961" t="s">
        <v>41</v>
      </c>
      <c r="G961">
        <v>3492745</v>
      </c>
      <c r="H961" s="6"/>
      <c r="I961" t="s">
        <v>33</v>
      </c>
      <c r="J961">
        <v>79</v>
      </c>
      <c r="K961" t="s">
        <v>53</v>
      </c>
      <c r="L961" t="s">
        <v>963</v>
      </c>
      <c r="M961" t="s">
        <v>37</v>
      </c>
      <c r="N961" t="s">
        <v>38</v>
      </c>
      <c r="O961">
        <v>12500</v>
      </c>
      <c r="P961" s="6"/>
    </row>
    <row r="962" spans="1:16" x14ac:dyDescent="0.3">
      <c r="A962" t="s">
        <v>33</v>
      </c>
      <c r="B962">
        <v>29</v>
      </c>
      <c r="C962" t="s">
        <v>49</v>
      </c>
      <c r="D962" t="s">
        <v>396</v>
      </c>
      <c r="E962" t="s">
        <v>46</v>
      </c>
      <c r="G962">
        <v>1446511</v>
      </c>
      <c r="H962" s="6"/>
      <c r="I962" t="s">
        <v>33</v>
      </c>
      <c r="J962">
        <v>79</v>
      </c>
      <c r="K962" t="s">
        <v>55</v>
      </c>
      <c r="L962" t="s">
        <v>964</v>
      </c>
      <c r="M962" t="s">
        <v>37</v>
      </c>
      <c r="N962" t="s">
        <v>38</v>
      </c>
      <c r="O962">
        <v>9981</v>
      </c>
      <c r="P962" s="6"/>
    </row>
    <row r="963" spans="1:16" x14ac:dyDescent="0.3">
      <c r="A963" t="s">
        <v>33</v>
      </c>
      <c r="B963">
        <v>29</v>
      </c>
      <c r="C963" t="s">
        <v>51</v>
      </c>
      <c r="D963" t="s">
        <v>397</v>
      </c>
      <c r="E963" t="s">
        <v>36</v>
      </c>
      <c r="G963">
        <v>425000</v>
      </c>
      <c r="H963" s="6"/>
      <c r="I963" t="s">
        <v>33</v>
      </c>
      <c r="J963">
        <v>79</v>
      </c>
      <c r="K963" t="s">
        <v>57</v>
      </c>
      <c r="L963" t="s">
        <v>965</v>
      </c>
      <c r="M963" t="s">
        <v>37</v>
      </c>
      <c r="N963" t="s">
        <v>38</v>
      </c>
      <c r="O963">
        <v>22681</v>
      </c>
      <c r="P963" s="6"/>
    </row>
    <row r="964" spans="1:16" x14ac:dyDescent="0.3">
      <c r="A964" t="s">
        <v>33</v>
      </c>
      <c r="B964">
        <v>29</v>
      </c>
      <c r="C964" t="s">
        <v>51</v>
      </c>
      <c r="D964" t="s">
        <v>397</v>
      </c>
      <c r="E964" t="s">
        <v>41</v>
      </c>
      <c r="G964">
        <v>1004860</v>
      </c>
      <c r="H964" s="6"/>
      <c r="I964" t="s">
        <v>33</v>
      </c>
      <c r="J964">
        <v>79</v>
      </c>
      <c r="K964" t="s">
        <v>57</v>
      </c>
      <c r="L964" t="s">
        <v>965</v>
      </c>
      <c r="M964" t="s">
        <v>259</v>
      </c>
      <c r="N964" t="s">
        <v>38</v>
      </c>
      <c r="O964">
        <v>116090</v>
      </c>
      <c r="P964" s="6"/>
    </row>
    <row r="965" spans="1:16" x14ac:dyDescent="0.3">
      <c r="A965" t="s">
        <v>33</v>
      </c>
      <c r="B965">
        <v>29</v>
      </c>
      <c r="C965" t="s">
        <v>51</v>
      </c>
      <c r="D965" t="s">
        <v>397</v>
      </c>
      <c r="E965" t="s">
        <v>46</v>
      </c>
      <c r="G965">
        <v>1019658</v>
      </c>
      <c r="H965" s="6"/>
      <c r="I965" t="s">
        <v>33</v>
      </c>
      <c r="J965">
        <v>79</v>
      </c>
      <c r="K965" t="s">
        <v>60</v>
      </c>
      <c r="L965" t="s">
        <v>966</v>
      </c>
      <c r="M965" t="s">
        <v>37</v>
      </c>
      <c r="N965" t="s">
        <v>38</v>
      </c>
      <c r="O965">
        <v>15000</v>
      </c>
      <c r="P965" s="6"/>
    </row>
    <row r="966" spans="1:16" x14ac:dyDescent="0.3">
      <c r="A966" t="s">
        <v>33</v>
      </c>
      <c r="B966">
        <v>29</v>
      </c>
      <c r="C966" t="s">
        <v>51</v>
      </c>
      <c r="D966" t="s">
        <v>397</v>
      </c>
      <c r="E966" t="s">
        <v>72</v>
      </c>
      <c r="G966">
        <v>162000</v>
      </c>
      <c r="H966" s="6"/>
      <c r="I966" t="s">
        <v>33</v>
      </c>
      <c r="J966">
        <v>79</v>
      </c>
      <c r="K966" t="s">
        <v>62</v>
      </c>
      <c r="L966" t="s">
        <v>967</v>
      </c>
      <c r="M966" t="s">
        <v>37</v>
      </c>
      <c r="N966" t="s">
        <v>38</v>
      </c>
      <c r="O966">
        <v>0</v>
      </c>
      <c r="P966" s="6"/>
    </row>
    <row r="967" spans="1:16" x14ac:dyDescent="0.3">
      <c r="A967" t="s">
        <v>33</v>
      </c>
      <c r="B967">
        <v>29</v>
      </c>
      <c r="C967" t="s">
        <v>53</v>
      </c>
      <c r="D967" t="s">
        <v>399</v>
      </c>
      <c r="E967" t="s">
        <v>36</v>
      </c>
      <c r="G967">
        <v>1853306</v>
      </c>
      <c r="H967" s="6"/>
      <c r="I967" t="s">
        <v>33</v>
      </c>
      <c r="J967">
        <v>79</v>
      </c>
      <c r="K967" t="s">
        <v>62</v>
      </c>
      <c r="L967" t="s">
        <v>967</v>
      </c>
      <c r="M967" t="s">
        <v>259</v>
      </c>
      <c r="N967" t="s">
        <v>38</v>
      </c>
      <c r="O967">
        <v>606620</v>
      </c>
      <c r="P967" s="6"/>
    </row>
    <row r="968" spans="1:16" x14ac:dyDescent="0.3">
      <c r="A968" t="s">
        <v>33</v>
      </c>
      <c r="B968">
        <v>29</v>
      </c>
      <c r="C968" t="s">
        <v>53</v>
      </c>
      <c r="D968" t="s">
        <v>399</v>
      </c>
      <c r="E968" t="s">
        <v>41</v>
      </c>
      <c r="G968">
        <v>1702000</v>
      </c>
      <c r="H968" s="6"/>
      <c r="I968" t="s">
        <v>33</v>
      </c>
      <c r="J968">
        <v>79</v>
      </c>
      <c r="K968" t="s">
        <v>64</v>
      </c>
      <c r="L968" t="s">
        <v>968</v>
      </c>
      <c r="M968" t="s">
        <v>37</v>
      </c>
      <c r="N968" t="s">
        <v>38</v>
      </c>
      <c r="O968">
        <v>7000</v>
      </c>
      <c r="P968" s="6"/>
    </row>
    <row r="969" spans="1:16" x14ac:dyDescent="0.3">
      <c r="A969" t="s">
        <v>33</v>
      </c>
      <c r="B969">
        <v>29</v>
      </c>
      <c r="C969" t="s">
        <v>53</v>
      </c>
      <c r="D969" t="s">
        <v>399</v>
      </c>
      <c r="E969" t="s">
        <v>46</v>
      </c>
      <c r="G969">
        <v>1600000</v>
      </c>
      <c r="H969" s="6"/>
      <c r="I969" t="s">
        <v>33</v>
      </c>
      <c r="J969">
        <v>79</v>
      </c>
      <c r="K969" t="s">
        <v>66</v>
      </c>
      <c r="L969" t="s">
        <v>969</v>
      </c>
      <c r="M969" t="s">
        <v>37</v>
      </c>
      <c r="N969" t="s">
        <v>38</v>
      </c>
      <c r="O969">
        <v>8500</v>
      </c>
      <c r="P969" s="6"/>
    </row>
    <row r="970" spans="1:16" x14ac:dyDescent="0.3">
      <c r="A970" t="s">
        <v>33</v>
      </c>
      <c r="B970">
        <v>29</v>
      </c>
      <c r="C970" t="s">
        <v>53</v>
      </c>
      <c r="D970" t="s">
        <v>399</v>
      </c>
      <c r="E970" t="s">
        <v>59</v>
      </c>
      <c r="G970">
        <v>86000</v>
      </c>
      <c r="H970" s="6"/>
      <c r="I970" t="s">
        <v>33</v>
      </c>
      <c r="J970">
        <v>79</v>
      </c>
      <c r="K970" t="s">
        <v>84</v>
      </c>
      <c r="L970" t="s">
        <v>970</v>
      </c>
      <c r="M970" t="s">
        <v>37</v>
      </c>
      <c r="N970" t="s">
        <v>38</v>
      </c>
      <c r="O970">
        <v>95500</v>
      </c>
      <c r="P970" s="6"/>
    </row>
    <row r="971" spans="1:16" x14ac:dyDescent="0.3">
      <c r="A971" t="s">
        <v>33</v>
      </c>
      <c r="B971">
        <v>29</v>
      </c>
      <c r="C971" t="s">
        <v>55</v>
      </c>
      <c r="D971" t="s">
        <v>400</v>
      </c>
      <c r="E971" t="s">
        <v>36</v>
      </c>
      <c r="G971">
        <v>200000</v>
      </c>
      <c r="H971" s="6"/>
      <c r="I971" t="s">
        <v>33</v>
      </c>
      <c r="J971">
        <v>79</v>
      </c>
      <c r="K971" t="s">
        <v>84</v>
      </c>
      <c r="L971" t="s">
        <v>970</v>
      </c>
      <c r="M971" t="s">
        <v>259</v>
      </c>
      <c r="N971" t="s">
        <v>38</v>
      </c>
      <c r="O971">
        <v>131370</v>
      </c>
      <c r="P971" s="6"/>
    </row>
    <row r="972" spans="1:16" x14ac:dyDescent="0.3">
      <c r="A972" t="s">
        <v>33</v>
      </c>
      <c r="B972">
        <v>29</v>
      </c>
      <c r="C972" t="s">
        <v>55</v>
      </c>
      <c r="D972" t="s">
        <v>400</v>
      </c>
      <c r="E972" t="s">
        <v>41</v>
      </c>
      <c r="G972">
        <v>3800502</v>
      </c>
      <c r="H972" s="6"/>
      <c r="I972" t="s">
        <v>33</v>
      </c>
      <c r="J972">
        <v>80</v>
      </c>
      <c r="K972" t="s">
        <v>34</v>
      </c>
      <c r="L972" t="s">
        <v>971</v>
      </c>
      <c r="M972" t="s">
        <v>37</v>
      </c>
      <c r="N972" t="s">
        <v>38</v>
      </c>
      <c r="O972">
        <v>34300</v>
      </c>
      <c r="P972" s="6"/>
    </row>
    <row r="973" spans="1:16" x14ac:dyDescent="0.3">
      <c r="A973" t="s">
        <v>33</v>
      </c>
      <c r="B973">
        <v>29</v>
      </c>
      <c r="C973" t="s">
        <v>55</v>
      </c>
      <c r="D973" t="s">
        <v>400</v>
      </c>
      <c r="E973" t="s">
        <v>46</v>
      </c>
      <c r="G973">
        <v>1250000</v>
      </c>
      <c r="H973" s="6"/>
      <c r="I973" t="s">
        <v>33</v>
      </c>
      <c r="J973">
        <v>80</v>
      </c>
      <c r="K973" t="s">
        <v>42</v>
      </c>
      <c r="L973" t="s">
        <v>972</v>
      </c>
      <c r="M973" t="s">
        <v>37</v>
      </c>
      <c r="N973" t="s">
        <v>38</v>
      </c>
      <c r="O973">
        <v>11500</v>
      </c>
      <c r="P973" s="6"/>
    </row>
    <row r="974" spans="1:16" x14ac:dyDescent="0.3">
      <c r="A974" t="s">
        <v>33</v>
      </c>
      <c r="B974">
        <v>29</v>
      </c>
      <c r="C974" t="s">
        <v>55</v>
      </c>
      <c r="D974" t="s">
        <v>400</v>
      </c>
      <c r="E974" t="s">
        <v>72</v>
      </c>
      <c r="G974">
        <v>250000</v>
      </c>
      <c r="H974" s="6"/>
      <c r="I974" t="s">
        <v>33</v>
      </c>
      <c r="J974">
        <v>80</v>
      </c>
      <c r="K974" t="s">
        <v>47</v>
      </c>
      <c r="L974" t="s">
        <v>973</v>
      </c>
      <c r="M974" t="s">
        <v>37</v>
      </c>
      <c r="N974" t="s">
        <v>38</v>
      </c>
      <c r="O974">
        <v>13500</v>
      </c>
      <c r="P974" s="6"/>
    </row>
    <row r="975" spans="1:16" x14ac:dyDescent="0.3">
      <c r="A975" t="s">
        <v>33</v>
      </c>
      <c r="B975">
        <v>29</v>
      </c>
      <c r="C975" t="s">
        <v>55</v>
      </c>
      <c r="D975" t="s">
        <v>400</v>
      </c>
      <c r="E975" t="s">
        <v>112</v>
      </c>
      <c r="G975">
        <v>150000</v>
      </c>
      <c r="H975" s="6"/>
      <c r="I975" t="s">
        <v>33</v>
      </c>
      <c r="J975">
        <v>80</v>
      </c>
      <c r="K975" t="s">
        <v>49</v>
      </c>
      <c r="L975" t="s">
        <v>974</v>
      </c>
      <c r="M975" t="s">
        <v>37</v>
      </c>
      <c r="N975" t="s">
        <v>38</v>
      </c>
      <c r="O975">
        <v>23000</v>
      </c>
      <c r="P975" s="6"/>
    </row>
    <row r="976" spans="1:16" x14ac:dyDescent="0.3">
      <c r="A976" t="s">
        <v>33</v>
      </c>
      <c r="B976">
        <v>29</v>
      </c>
      <c r="C976" t="s">
        <v>57</v>
      </c>
      <c r="D976" t="s">
        <v>401</v>
      </c>
      <c r="E976" t="s">
        <v>36</v>
      </c>
      <c r="G976">
        <v>20000</v>
      </c>
      <c r="H976" s="6"/>
      <c r="I976" t="s">
        <v>33</v>
      </c>
      <c r="J976">
        <v>80</v>
      </c>
      <c r="K976" t="s">
        <v>51</v>
      </c>
      <c r="L976" t="s">
        <v>975</v>
      </c>
      <c r="M976" t="s">
        <v>37</v>
      </c>
      <c r="N976" t="s">
        <v>38</v>
      </c>
      <c r="O976">
        <v>4000</v>
      </c>
      <c r="P976" s="6"/>
    </row>
    <row r="977" spans="1:16" x14ac:dyDescent="0.3">
      <c r="A977" t="s">
        <v>33</v>
      </c>
      <c r="B977">
        <v>29</v>
      </c>
      <c r="C977" t="s">
        <v>57</v>
      </c>
      <c r="D977" t="s">
        <v>401</v>
      </c>
      <c r="E977" t="s">
        <v>41</v>
      </c>
      <c r="G977">
        <v>386550</v>
      </c>
      <c r="H977" s="6"/>
      <c r="I977" t="s">
        <v>33</v>
      </c>
      <c r="J977">
        <v>80</v>
      </c>
      <c r="K977" t="s">
        <v>53</v>
      </c>
      <c r="L977" t="s">
        <v>976</v>
      </c>
      <c r="M977" t="s">
        <v>37</v>
      </c>
      <c r="N977" t="s">
        <v>38</v>
      </c>
      <c r="O977">
        <v>25000</v>
      </c>
      <c r="P977" s="6"/>
    </row>
    <row r="978" spans="1:16" x14ac:dyDescent="0.3">
      <c r="A978" t="s">
        <v>33</v>
      </c>
      <c r="B978">
        <v>29</v>
      </c>
      <c r="C978" t="s">
        <v>57</v>
      </c>
      <c r="D978" t="s">
        <v>401</v>
      </c>
      <c r="E978" t="s">
        <v>46</v>
      </c>
      <c r="G978">
        <v>415000</v>
      </c>
      <c r="H978" s="6"/>
      <c r="I978" t="s">
        <v>33</v>
      </c>
      <c r="J978">
        <v>81</v>
      </c>
      <c r="K978" t="s">
        <v>34</v>
      </c>
      <c r="L978" t="s">
        <v>977</v>
      </c>
      <c r="M978" t="s">
        <v>37</v>
      </c>
      <c r="N978" t="s">
        <v>38</v>
      </c>
      <c r="O978">
        <v>5300</v>
      </c>
      <c r="P978" s="6"/>
    </row>
    <row r="979" spans="1:16" x14ac:dyDescent="0.3">
      <c r="A979" t="s">
        <v>33</v>
      </c>
      <c r="B979">
        <v>29</v>
      </c>
      <c r="C979" t="s">
        <v>57</v>
      </c>
      <c r="D979" t="s">
        <v>401</v>
      </c>
      <c r="E979" t="s">
        <v>72</v>
      </c>
      <c r="G979">
        <v>30000</v>
      </c>
      <c r="H979" s="6"/>
      <c r="I979" t="s">
        <v>33</v>
      </c>
      <c r="J979">
        <v>81</v>
      </c>
      <c r="K979" t="s">
        <v>42</v>
      </c>
      <c r="L979" t="s">
        <v>978</v>
      </c>
      <c r="M979" t="s">
        <v>37</v>
      </c>
      <c r="N979" t="s">
        <v>38</v>
      </c>
      <c r="O979">
        <v>10000</v>
      </c>
      <c r="P979" s="6"/>
    </row>
    <row r="980" spans="1:16" x14ac:dyDescent="0.3">
      <c r="A980" t="s">
        <v>33</v>
      </c>
      <c r="B980">
        <v>29</v>
      </c>
      <c r="C980" t="s">
        <v>60</v>
      </c>
      <c r="D980" t="s">
        <v>402</v>
      </c>
      <c r="E980" t="s">
        <v>36</v>
      </c>
      <c r="G980">
        <v>10773</v>
      </c>
      <c r="H980" s="6"/>
      <c r="I980" t="s">
        <v>33</v>
      </c>
      <c r="J980">
        <v>81</v>
      </c>
      <c r="K980" t="s">
        <v>47</v>
      </c>
      <c r="L980" t="s">
        <v>979</v>
      </c>
      <c r="M980" t="s">
        <v>37</v>
      </c>
      <c r="N980" t="s">
        <v>38</v>
      </c>
      <c r="O980">
        <v>3000</v>
      </c>
      <c r="P980" s="6"/>
    </row>
    <row r="981" spans="1:16" x14ac:dyDescent="0.3">
      <c r="A981" t="s">
        <v>33</v>
      </c>
      <c r="B981">
        <v>29</v>
      </c>
      <c r="C981" t="s">
        <v>60</v>
      </c>
      <c r="D981" t="s">
        <v>402</v>
      </c>
      <c r="E981" t="s">
        <v>41</v>
      </c>
      <c r="G981">
        <v>555614</v>
      </c>
      <c r="H981" s="6"/>
      <c r="I981" t="s">
        <v>33</v>
      </c>
      <c r="J981">
        <v>81</v>
      </c>
      <c r="K981" t="s">
        <v>49</v>
      </c>
      <c r="L981" t="s">
        <v>980</v>
      </c>
      <c r="M981" t="s">
        <v>37</v>
      </c>
      <c r="N981" t="s">
        <v>38</v>
      </c>
      <c r="O981">
        <v>3000</v>
      </c>
      <c r="P981" s="6"/>
    </row>
    <row r="982" spans="1:16" x14ac:dyDescent="0.3">
      <c r="A982" t="s">
        <v>33</v>
      </c>
      <c r="B982">
        <v>29</v>
      </c>
      <c r="C982" t="s">
        <v>60</v>
      </c>
      <c r="D982" t="s">
        <v>402</v>
      </c>
      <c r="E982" t="s">
        <v>46</v>
      </c>
      <c r="G982">
        <v>504016</v>
      </c>
      <c r="H982" s="6"/>
      <c r="I982" t="s">
        <v>33</v>
      </c>
      <c r="J982">
        <v>81</v>
      </c>
      <c r="K982" t="s">
        <v>51</v>
      </c>
      <c r="L982" t="s">
        <v>981</v>
      </c>
      <c r="M982" t="s">
        <v>37</v>
      </c>
      <c r="N982" t="s">
        <v>38</v>
      </c>
      <c r="O982">
        <v>0</v>
      </c>
      <c r="P982" s="6"/>
    </row>
    <row r="983" spans="1:16" x14ac:dyDescent="0.3">
      <c r="A983" t="s">
        <v>33</v>
      </c>
      <c r="B983">
        <v>29</v>
      </c>
      <c r="C983" t="s">
        <v>60</v>
      </c>
      <c r="D983" t="s">
        <v>402</v>
      </c>
      <c r="E983" t="s">
        <v>72</v>
      </c>
      <c r="G983">
        <v>200000</v>
      </c>
      <c r="H983" s="6"/>
      <c r="I983" t="s">
        <v>33</v>
      </c>
      <c r="J983">
        <v>81</v>
      </c>
      <c r="K983" t="s">
        <v>53</v>
      </c>
      <c r="L983" t="s">
        <v>982</v>
      </c>
      <c r="M983" t="s">
        <v>37</v>
      </c>
      <c r="N983" t="s">
        <v>38</v>
      </c>
      <c r="O983">
        <v>7000</v>
      </c>
      <c r="P983" s="6"/>
    </row>
    <row r="984" spans="1:16" x14ac:dyDescent="0.3">
      <c r="A984" t="s">
        <v>33</v>
      </c>
      <c r="B984">
        <v>30</v>
      </c>
      <c r="C984" t="s">
        <v>34</v>
      </c>
      <c r="D984" t="s">
        <v>403</v>
      </c>
      <c r="E984" t="s">
        <v>41</v>
      </c>
      <c r="G984">
        <v>0</v>
      </c>
      <c r="H984" s="6"/>
      <c r="I984" t="s">
        <v>33</v>
      </c>
      <c r="J984">
        <v>82</v>
      </c>
      <c r="K984" t="s">
        <v>34</v>
      </c>
      <c r="L984" t="s">
        <v>983</v>
      </c>
      <c r="M984" t="s">
        <v>37</v>
      </c>
      <c r="N984" t="s">
        <v>38</v>
      </c>
      <c r="O984">
        <v>5000</v>
      </c>
      <c r="P984" s="6"/>
    </row>
    <row r="985" spans="1:16" x14ac:dyDescent="0.3">
      <c r="A985" t="s">
        <v>33</v>
      </c>
      <c r="B985">
        <v>30</v>
      </c>
      <c r="C985" t="s">
        <v>34</v>
      </c>
      <c r="D985" t="s">
        <v>403</v>
      </c>
      <c r="E985" t="s">
        <v>46</v>
      </c>
      <c r="G985">
        <v>0</v>
      </c>
      <c r="H985" s="6"/>
      <c r="I985" t="s">
        <v>33</v>
      </c>
      <c r="J985">
        <v>82</v>
      </c>
      <c r="K985" t="s">
        <v>42</v>
      </c>
      <c r="L985" t="s">
        <v>984</v>
      </c>
      <c r="M985" t="s">
        <v>37</v>
      </c>
      <c r="N985" t="s">
        <v>38</v>
      </c>
      <c r="O985">
        <v>620000</v>
      </c>
      <c r="P985" s="6"/>
    </row>
    <row r="986" spans="1:16" x14ac:dyDescent="0.3">
      <c r="A986" t="s">
        <v>33</v>
      </c>
      <c r="B986">
        <v>30</v>
      </c>
      <c r="C986" t="s">
        <v>34</v>
      </c>
      <c r="D986" t="s">
        <v>403</v>
      </c>
      <c r="E986" t="s">
        <v>72</v>
      </c>
      <c r="G986">
        <v>0</v>
      </c>
      <c r="H986" s="6"/>
      <c r="I986" t="s">
        <v>33</v>
      </c>
      <c r="J986">
        <v>82</v>
      </c>
      <c r="K986" t="s">
        <v>47</v>
      </c>
      <c r="L986" t="s">
        <v>985</v>
      </c>
      <c r="M986" t="s">
        <v>37</v>
      </c>
      <c r="N986" t="s">
        <v>38</v>
      </c>
      <c r="O986">
        <v>36000</v>
      </c>
      <c r="P986" s="6"/>
    </row>
    <row r="987" spans="1:16" x14ac:dyDescent="0.3">
      <c r="A987" t="s">
        <v>33</v>
      </c>
      <c r="B987">
        <v>30</v>
      </c>
      <c r="C987" t="s">
        <v>42</v>
      </c>
      <c r="D987" t="s">
        <v>404</v>
      </c>
      <c r="E987" t="s">
        <v>36</v>
      </c>
      <c r="G987">
        <v>0</v>
      </c>
      <c r="H987" s="6"/>
      <c r="I987" t="s">
        <v>33</v>
      </c>
      <c r="J987">
        <v>82</v>
      </c>
      <c r="K987" t="s">
        <v>49</v>
      </c>
      <c r="L987" t="s">
        <v>986</v>
      </c>
      <c r="M987" t="s">
        <v>37</v>
      </c>
      <c r="N987" t="s">
        <v>38</v>
      </c>
      <c r="O987">
        <v>147364</v>
      </c>
      <c r="P987" s="6"/>
    </row>
    <row r="988" spans="1:16" x14ac:dyDescent="0.3">
      <c r="A988" t="s">
        <v>33</v>
      </c>
      <c r="B988">
        <v>30</v>
      </c>
      <c r="C988" t="s">
        <v>42</v>
      </c>
      <c r="D988" t="s">
        <v>404</v>
      </c>
      <c r="E988" t="s">
        <v>41</v>
      </c>
      <c r="G988">
        <v>0</v>
      </c>
      <c r="H988" s="6"/>
      <c r="I988" t="s">
        <v>33</v>
      </c>
      <c r="J988">
        <v>82</v>
      </c>
      <c r="K988" t="s">
        <v>51</v>
      </c>
      <c r="L988" t="s">
        <v>987</v>
      </c>
      <c r="M988" t="s">
        <v>37</v>
      </c>
      <c r="N988" t="s">
        <v>38</v>
      </c>
      <c r="O988">
        <v>484382</v>
      </c>
      <c r="P988" s="6"/>
    </row>
    <row r="989" spans="1:16" x14ac:dyDescent="0.3">
      <c r="A989" t="s">
        <v>33</v>
      </c>
      <c r="B989">
        <v>30</v>
      </c>
      <c r="C989" t="s">
        <v>42</v>
      </c>
      <c r="D989" t="s">
        <v>404</v>
      </c>
      <c r="E989" t="s">
        <v>46</v>
      </c>
      <c r="G989">
        <v>0</v>
      </c>
      <c r="H989" s="6"/>
      <c r="I989" t="s">
        <v>33</v>
      </c>
      <c r="J989">
        <v>82</v>
      </c>
      <c r="K989" t="s">
        <v>53</v>
      </c>
      <c r="L989" t="s">
        <v>988</v>
      </c>
      <c r="M989" t="s">
        <v>37</v>
      </c>
      <c r="N989" t="s">
        <v>38</v>
      </c>
      <c r="O989">
        <v>1421500</v>
      </c>
      <c r="P989" s="6"/>
    </row>
    <row r="990" spans="1:16" x14ac:dyDescent="0.3">
      <c r="A990" t="s">
        <v>33</v>
      </c>
      <c r="B990">
        <v>30</v>
      </c>
      <c r="C990" t="s">
        <v>42</v>
      </c>
      <c r="D990" t="s">
        <v>404</v>
      </c>
      <c r="E990" t="s">
        <v>59</v>
      </c>
      <c r="G990">
        <v>0</v>
      </c>
      <c r="H990" s="6"/>
      <c r="I990" t="s">
        <v>33</v>
      </c>
      <c r="J990">
        <v>82</v>
      </c>
      <c r="K990" t="s">
        <v>55</v>
      </c>
      <c r="L990" t="s">
        <v>989</v>
      </c>
      <c r="M990" t="s">
        <v>37</v>
      </c>
      <c r="N990" t="s">
        <v>38</v>
      </c>
      <c r="O990">
        <v>10000</v>
      </c>
      <c r="P990" s="6"/>
    </row>
    <row r="991" spans="1:16" x14ac:dyDescent="0.3">
      <c r="A991" t="s">
        <v>33</v>
      </c>
      <c r="B991">
        <v>30</v>
      </c>
      <c r="C991" t="s">
        <v>47</v>
      </c>
      <c r="D991" t="s">
        <v>405</v>
      </c>
      <c r="E991" t="s">
        <v>36</v>
      </c>
      <c r="G991">
        <v>0</v>
      </c>
      <c r="H991" s="6"/>
      <c r="I991" t="s">
        <v>33</v>
      </c>
      <c r="J991">
        <v>82</v>
      </c>
      <c r="K991" t="s">
        <v>55</v>
      </c>
      <c r="L991" t="s">
        <v>989</v>
      </c>
      <c r="M991" t="s">
        <v>83</v>
      </c>
      <c r="N991" t="s">
        <v>38</v>
      </c>
      <c r="O991">
        <v>0</v>
      </c>
      <c r="P991" s="6"/>
    </row>
    <row r="992" spans="1:16" x14ac:dyDescent="0.3">
      <c r="A992" t="s">
        <v>33</v>
      </c>
      <c r="B992">
        <v>30</v>
      </c>
      <c r="C992" t="s">
        <v>47</v>
      </c>
      <c r="D992" t="s">
        <v>405</v>
      </c>
      <c r="E992" t="s">
        <v>41</v>
      </c>
      <c r="G992">
        <v>83425</v>
      </c>
      <c r="H992" s="6"/>
      <c r="I992" t="s">
        <v>33</v>
      </c>
      <c r="J992">
        <v>82</v>
      </c>
      <c r="K992" t="s">
        <v>55</v>
      </c>
      <c r="L992" t="s">
        <v>989</v>
      </c>
      <c r="M992" t="s">
        <v>990</v>
      </c>
      <c r="N992" t="s">
        <v>38</v>
      </c>
      <c r="O992">
        <v>0</v>
      </c>
      <c r="P992" s="6"/>
    </row>
    <row r="993" spans="1:16" x14ac:dyDescent="0.3">
      <c r="A993" t="s">
        <v>33</v>
      </c>
      <c r="B993">
        <v>30</v>
      </c>
      <c r="C993" t="s">
        <v>47</v>
      </c>
      <c r="D993" t="s">
        <v>405</v>
      </c>
      <c r="E993" t="s">
        <v>46</v>
      </c>
      <c r="G993">
        <v>26000</v>
      </c>
      <c r="H993" s="6"/>
      <c r="I993" t="s">
        <v>33</v>
      </c>
      <c r="J993">
        <v>82</v>
      </c>
      <c r="K993" t="s">
        <v>57</v>
      </c>
      <c r="L993" t="s">
        <v>991</v>
      </c>
      <c r="M993" t="s">
        <v>37</v>
      </c>
      <c r="N993" t="s">
        <v>38</v>
      </c>
      <c r="O993">
        <v>7500</v>
      </c>
      <c r="P993" s="6"/>
    </row>
    <row r="994" spans="1:16" x14ac:dyDescent="0.3">
      <c r="A994" t="s">
        <v>33</v>
      </c>
      <c r="B994">
        <v>30</v>
      </c>
      <c r="C994" t="s">
        <v>49</v>
      </c>
      <c r="D994" t="s">
        <v>406</v>
      </c>
      <c r="E994" t="s">
        <v>36</v>
      </c>
      <c r="G994">
        <v>0</v>
      </c>
      <c r="H994" s="6"/>
      <c r="I994" t="s">
        <v>33</v>
      </c>
      <c r="J994">
        <v>83</v>
      </c>
      <c r="K994" t="s">
        <v>34</v>
      </c>
      <c r="L994" t="s">
        <v>992</v>
      </c>
      <c r="M994" t="s">
        <v>98</v>
      </c>
      <c r="N994" t="s">
        <v>38</v>
      </c>
      <c r="O994">
        <v>66400</v>
      </c>
      <c r="P994" s="6"/>
    </row>
    <row r="995" spans="1:16" x14ac:dyDescent="0.3">
      <c r="A995" t="s">
        <v>33</v>
      </c>
      <c r="B995">
        <v>30</v>
      </c>
      <c r="C995" t="s">
        <v>49</v>
      </c>
      <c r="D995" t="s">
        <v>406</v>
      </c>
      <c r="E995" t="s">
        <v>41</v>
      </c>
      <c r="G995">
        <v>2200000</v>
      </c>
      <c r="H995" s="6"/>
      <c r="I995" t="s">
        <v>33</v>
      </c>
      <c r="J995">
        <v>83</v>
      </c>
      <c r="K995" t="s">
        <v>34</v>
      </c>
      <c r="L995" t="s">
        <v>992</v>
      </c>
      <c r="M995" t="s">
        <v>37</v>
      </c>
      <c r="N995" t="s">
        <v>38</v>
      </c>
      <c r="O995">
        <v>54043</v>
      </c>
      <c r="P995" s="6"/>
    </row>
    <row r="996" spans="1:16" x14ac:dyDescent="0.3">
      <c r="A996" t="s">
        <v>33</v>
      </c>
      <c r="B996">
        <v>30</v>
      </c>
      <c r="C996" t="s">
        <v>49</v>
      </c>
      <c r="D996" t="s">
        <v>406</v>
      </c>
      <c r="E996" t="s">
        <v>46</v>
      </c>
      <c r="G996">
        <v>5155000</v>
      </c>
      <c r="H996" s="6"/>
      <c r="I996" t="s">
        <v>33</v>
      </c>
      <c r="J996">
        <v>83</v>
      </c>
      <c r="K996" t="s">
        <v>42</v>
      </c>
      <c r="L996" t="s">
        <v>993</v>
      </c>
      <c r="M996" t="s">
        <v>37</v>
      </c>
      <c r="N996" t="s">
        <v>38</v>
      </c>
      <c r="O996">
        <v>26100</v>
      </c>
      <c r="P996" s="6"/>
    </row>
    <row r="997" spans="1:16" x14ac:dyDescent="0.3">
      <c r="A997" t="s">
        <v>33</v>
      </c>
      <c r="B997">
        <v>30</v>
      </c>
      <c r="C997" t="s">
        <v>49</v>
      </c>
      <c r="D997" t="s">
        <v>406</v>
      </c>
      <c r="E997" t="s">
        <v>72</v>
      </c>
      <c r="G997">
        <v>300000</v>
      </c>
      <c r="H997" s="6"/>
      <c r="I997" t="s">
        <v>33</v>
      </c>
      <c r="J997">
        <v>83</v>
      </c>
      <c r="K997" t="s">
        <v>47</v>
      </c>
      <c r="L997" t="s">
        <v>994</v>
      </c>
      <c r="M997" t="s">
        <v>37</v>
      </c>
      <c r="N997" t="s">
        <v>38</v>
      </c>
      <c r="O997">
        <v>89080</v>
      </c>
      <c r="P997" s="6"/>
    </row>
    <row r="998" spans="1:16" x14ac:dyDescent="0.3">
      <c r="A998" t="s">
        <v>33</v>
      </c>
      <c r="B998">
        <v>30</v>
      </c>
      <c r="C998" t="s">
        <v>49</v>
      </c>
      <c r="D998" t="s">
        <v>406</v>
      </c>
      <c r="E998" t="s">
        <v>59</v>
      </c>
      <c r="G998">
        <v>7500</v>
      </c>
      <c r="H998" s="6"/>
      <c r="I998" t="s">
        <v>33</v>
      </c>
      <c r="J998">
        <v>83</v>
      </c>
      <c r="K998" t="s">
        <v>49</v>
      </c>
      <c r="L998" t="s">
        <v>995</v>
      </c>
      <c r="M998" t="s">
        <v>37</v>
      </c>
      <c r="N998" t="s">
        <v>38</v>
      </c>
      <c r="O998">
        <v>27350</v>
      </c>
      <c r="P998" s="6"/>
    </row>
    <row r="999" spans="1:16" x14ac:dyDescent="0.3">
      <c r="A999" t="s">
        <v>33</v>
      </c>
      <c r="B999">
        <v>30</v>
      </c>
      <c r="C999" t="s">
        <v>51</v>
      </c>
      <c r="D999" t="s">
        <v>407</v>
      </c>
      <c r="E999" t="s">
        <v>36</v>
      </c>
      <c r="G999">
        <v>0</v>
      </c>
      <c r="H999" s="6"/>
      <c r="I999" t="s">
        <v>33</v>
      </c>
      <c r="J999">
        <v>83</v>
      </c>
      <c r="K999" t="s">
        <v>51</v>
      </c>
      <c r="L999" t="s">
        <v>996</v>
      </c>
      <c r="M999" t="s">
        <v>37</v>
      </c>
      <c r="N999" t="s">
        <v>38</v>
      </c>
      <c r="O999">
        <v>30300</v>
      </c>
      <c r="P999" s="6"/>
    </row>
    <row r="1000" spans="1:16" x14ac:dyDescent="0.3">
      <c r="A1000" t="s">
        <v>33</v>
      </c>
      <c r="B1000">
        <v>30</v>
      </c>
      <c r="C1000" t="s">
        <v>51</v>
      </c>
      <c r="D1000" t="s">
        <v>407</v>
      </c>
      <c r="E1000" t="s">
        <v>41</v>
      </c>
      <c r="G1000">
        <v>303300</v>
      </c>
      <c r="H1000" s="6"/>
      <c r="I1000" t="s">
        <v>33</v>
      </c>
      <c r="J1000">
        <v>84</v>
      </c>
      <c r="K1000" t="s">
        <v>34</v>
      </c>
      <c r="L1000" t="s">
        <v>997</v>
      </c>
      <c r="M1000" t="s">
        <v>37</v>
      </c>
      <c r="N1000" t="s">
        <v>38</v>
      </c>
      <c r="O1000">
        <v>20200</v>
      </c>
      <c r="P1000" s="6"/>
    </row>
    <row r="1001" spans="1:16" x14ac:dyDescent="0.3">
      <c r="A1001" t="s">
        <v>33</v>
      </c>
      <c r="B1001">
        <v>30</v>
      </c>
      <c r="C1001" t="s">
        <v>51</v>
      </c>
      <c r="D1001" t="s">
        <v>407</v>
      </c>
      <c r="E1001" t="s">
        <v>59</v>
      </c>
      <c r="G1001">
        <v>30500</v>
      </c>
      <c r="H1001" s="6"/>
      <c r="I1001" t="s">
        <v>33</v>
      </c>
      <c r="J1001">
        <v>84</v>
      </c>
      <c r="K1001" t="s">
        <v>42</v>
      </c>
      <c r="L1001" t="s">
        <v>998</v>
      </c>
      <c r="M1001" t="s">
        <v>37</v>
      </c>
      <c r="N1001" t="s">
        <v>38</v>
      </c>
      <c r="O1001">
        <v>789107</v>
      </c>
      <c r="P1001" s="6"/>
    </row>
    <row r="1002" spans="1:16" x14ac:dyDescent="0.3">
      <c r="A1002" t="s">
        <v>33</v>
      </c>
      <c r="B1002">
        <v>30</v>
      </c>
      <c r="C1002" t="s">
        <v>53</v>
      </c>
      <c r="D1002" t="s">
        <v>408</v>
      </c>
      <c r="E1002" t="s">
        <v>36</v>
      </c>
      <c r="G1002">
        <v>4249</v>
      </c>
      <c r="H1002" s="6"/>
      <c r="I1002" t="s">
        <v>33</v>
      </c>
      <c r="J1002">
        <v>84</v>
      </c>
      <c r="K1002" t="s">
        <v>47</v>
      </c>
      <c r="L1002" t="s">
        <v>999</v>
      </c>
      <c r="M1002" t="s">
        <v>37</v>
      </c>
      <c r="N1002" t="s">
        <v>38</v>
      </c>
      <c r="O1002">
        <v>0</v>
      </c>
      <c r="P1002" s="6"/>
    </row>
    <row r="1003" spans="1:16" x14ac:dyDescent="0.3">
      <c r="A1003" t="s">
        <v>33</v>
      </c>
      <c r="B1003">
        <v>30</v>
      </c>
      <c r="C1003" t="s">
        <v>53</v>
      </c>
      <c r="D1003" t="s">
        <v>408</v>
      </c>
      <c r="E1003" t="s">
        <v>41</v>
      </c>
      <c r="G1003">
        <v>122370</v>
      </c>
      <c r="H1003" s="6"/>
      <c r="I1003" t="s">
        <v>33</v>
      </c>
      <c r="J1003">
        <v>84</v>
      </c>
      <c r="K1003" t="s">
        <v>49</v>
      </c>
      <c r="L1003" t="s">
        <v>1000</v>
      </c>
      <c r="M1003" t="s">
        <v>37</v>
      </c>
      <c r="N1003" t="s">
        <v>38</v>
      </c>
      <c r="O1003">
        <v>10040</v>
      </c>
      <c r="P1003" s="6"/>
    </row>
    <row r="1004" spans="1:16" x14ac:dyDescent="0.3">
      <c r="A1004" t="s">
        <v>33</v>
      </c>
      <c r="B1004">
        <v>30</v>
      </c>
      <c r="C1004" t="s">
        <v>53</v>
      </c>
      <c r="D1004" t="s">
        <v>408</v>
      </c>
      <c r="E1004" t="s">
        <v>46</v>
      </c>
      <c r="G1004">
        <v>28000</v>
      </c>
      <c r="H1004" s="6"/>
      <c r="I1004" t="s">
        <v>33</v>
      </c>
      <c r="J1004">
        <v>84</v>
      </c>
      <c r="K1004" t="s">
        <v>51</v>
      </c>
      <c r="L1004" t="s">
        <v>1001</v>
      </c>
      <c r="M1004" t="s">
        <v>37</v>
      </c>
      <c r="N1004" t="s">
        <v>38</v>
      </c>
      <c r="O1004">
        <v>33000</v>
      </c>
      <c r="P1004" s="6"/>
    </row>
    <row r="1005" spans="1:16" x14ac:dyDescent="0.3">
      <c r="A1005" t="s">
        <v>33</v>
      </c>
      <c r="B1005">
        <v>30</v>
      </c>
      <c r="C1005" t="s">
        <v>53</v>
      </c>
      <c r="D1005" t="s">
        <v>408</v>
      </c>
      <c r="E1005" t="s">
        <v>72</v>
      </c>
      <c r="G1005">
        <v>32000</v>
      </c>
      <c r="H1005" s="6"/>
      <c r="I1005" t="s">
        <v>33</v>
      </c>
      <c r="J1005">
        <v>84</v>
      </c>
      <c r="K1005" t="s">
        <v>53</v>
      </c>
      <c r="L1005" t="s">
        <v>1002</v>
      </c>
      <c r="M1005" t="s">
        <v>37</v>
      </c>
      <c r="N1005" t="s">
        <v>38</v>
      </c>
      <c r="O1005">
        <v>4000</v>
      </c>
      <c r="P1005" s="6"/>
    </row>
    <row r="1006" spans="1:16" x14ac:dyDescent="0.3">
      <c r="A1006" t="s">
        <v>33</v>
      </c>
      <c r="B1006">
        <v>30</v>
      </c>
      <c r="C1006" t="s">
        <v>55</v>
      </c>
      <c r="D1006" t="s">
        <v>409</v>
      </c>
      <c r="E1006" t="s">
        <v>36</v>
      </c>
      <c r="G1006">
        <v>5000</v>
      </c>
      <c r="H1006" s="6"/>
      <c r="I1006" t="s">
        <v>33</v>
      </c>
      <c r="J1006">
        <v>84</v>
      </c>
      <c r="K1006" t="s">
        <v>55</v>
      </c>
      <c r="L1006" t="s">
        <v>1003</v>
      </c>
      <c r="M1006" t="s">
        <v>391</v>
      </c>
      <c r="N1006" t="s">
        <v>38</v>
      </c>
      <c r="O1006">
        <v>136000</v>
      </c>
      <c r="P1006" s="6"/>
    </row>
    <row r="1007" spans="1:16" x14ac:dyDescent="0.3">
      <c r="A1007" t="s">
        <v>33</v>
      </c>
      <c r="B1007">
        <v>30</v>
      </c>
      <c r="C1007" t="s">
        <v>55</v>
      </c>
      <c r="D1007" t="s">
        <v>409</v>
      </c>
      <c r="E1007" t="s">
        <v>41</v>
      </c>
      <c r="G1007">
        <v>53775</v>
      </c>
      <c r="H1007" s="6"/>
      <c r="I1007" t="s">
        <v>33</v>
      </c>
      <c r="J1007">
        <v>84</v>
      </c>
      <c r="K1007" t="s">
        <v>55</v>
      </c>
      <c r="L1007" t="s">
        <v>1003</v>
      </c>
      <c r="M1007" t="s">
        <v>37</v>
      </c>
      <c r="N1007" t="s">
        <v>38</v>
      </c>
      <c r="O1007">
        <v>39073</v>
      </c>
      <c r="P1007" s="6"/>
    </row>
    <row r="1008" spans="1:16" x14ac:dyDescent="0.3">
      <c r="A1008" t="s">
        <v>33</v>
      </c>
      <c r="B1008">
        <v>30</v>
      </c>
      <c r="C1008" t="s">
        <v>55</v>
      </c>
      <c r="D1008" t="s">
        <v>409</v>
      </c>
      <c r="E1008" t="s">
        <v>46</v>
      </c>
      <c r="G1008">
        <v>73000</v>
      </c>
      <c r="H1008" s="6"/>
      <c r="I1008" t="s">
        <v>33</v>
      </c>
      <c r="J1008">
        <v>84</v>
      </c>
      <c r="K1008" t="s">
        <v>57</v>
      </c>
      <c r="L1008" t="s">
        <v>1004</v>
      </c>
      <c r="M1008" t="s">
        <v>98</v>
      </c>
      <c r="N1008" t="s">
        <v>38</v>
      </c>
      <c r="O1008">
        <v>78064</v>
      </c>
      <c r="P1008" s="6"/>
    </row>
    <row r="1009" spans="1:16" x14ac:dyDescent="0.3">
      <c r="A1009" t="s">
        <v>33</v>
      </c>
      <c r="B1009">
        <v>30</v>
      </c>
      <c r="C1009" t="s">
        <v>55</v>
      </c>
      <c r="D1009" t="s">
        <v>409</v>
      </c>
      <c r="E1009" t="s">
        <v>72</v>
      </c>
      <c r="G1009">
        <v>15000</v>
      </c>
      <c r="H1009" s="6"/>
      <c r="I1009" t="s">
        <v>33</v>
      </c>
      <c r="J1009">
        <v>84</v>
      </c>
      <c r="K1009" t="s">
        <v>57</v>
      </c>
      <c r="L1009" t="s">
        <v>1004</v>
      </c>
      <c r="M1009" t="s">
        <v>37</v>
      </c>
      <c r="N1009" t="s">
        <v>38</v>
      </c>
      <c r="O1009">
        <v>10078</v>
      </c>
      <c r="P1009" s="6"/>
    </row>
    <row r="1010" spans="1:16" x14ac:dyDescent="0.3">
      <c r="A1010" t="s">
        <v>33</v>
      </c>
      <c r="B1010">
        <v>30</v>
      </c>
      <c r="C1010" t="s">
        <v>57</v>
      </c>
      <c r="D1010" t="s">
        <v>410</v>
      </c>
      <c r="E1010" t="s">
        <v>36</v>
      </c>
      <c r="G1010">
        <v>0</v>
      </c>
      <c r="H1010" s="6"/>
      <c r="I1010" t="s">
        <v>33</v>
      </c>
      <c r="J1010">
        <v>84</v>
      </c>
      <c r="K1010" t="s">
        <v>60</v>
      </c>
      <c r="L1010" t="s">
        <v>1005</v>
      </c>
      <c r="M1010" t="s">
        <v>37</v>
      </c>
      <c r="N1010" t="s">
        <v>38</v>
      </c>
      <c r="O1010">
        <v>3000</v>
      </c>
      <c r="P1010" s="6"/>
    </row>
    <row r="1011" spans="1:16" x14ac:dyDescent="0.3">
      <c r="A1011" t="s">
        <v>33</v>
      </c>
      <c r="B1011">
        <v>30</v>
      </c>
      <c r="C1011" t="s">
        <v>57</v>
      </c>
      <c r="D1011" t="s">
        <v>410</v>
      </c>
      <c r="E1011" t="s">
        <v>41</v>
      </c>
      <c r="G1011">
        <v>3846418</v>
      </c>
      <c r="H1011" s="6"/>
      <c r="I1011" t="s">
        <v>33</v>
      </c>
      <c r="J1011">
        <v>84</v>
      </c>
      <c r="K1011" t="s">
        <v>62</v>
      </c>
      <c r="L1011" t="s">
        <v>1006</v>
      </c>
      <c r="M1011" t="s">
        <v>37</v>
      </c>
      <c r="N1011" t="s">
        <v>38</v>
      </c>
      <c r="O1011">
        <v>8500</v>
      </c>
      <c r="P1011" s="6"/>
    </row>
    <row r="1012" spans="1:16" x14ac:dyDescent="0.3">
      <c r="A1012" t="s">
        <v>33</v>
      </c>
      <c r="B1012">
        <v>30</v>
      </c>
      <c r="C1012" t="s">
        <v>57</v>
      </c>
      <c r="D1012" t="s">
        <v>410</v>
      </c>
      <c r="E1012" t="s">
        <v>46</v>
      </c>
      <c r="G1012">
        <v>10198275</v>
      </c>
      <c r="H1012" s="6"/>
      <c r="I1012" t="s">
        <v>33</v>
      </c>
      <c r="J1012">
        <v>84</v>
      </c>
      <c r="K1012" t="s">
        <v>64</v>
      </c>
      <c r="L1012" t="s">
        <v>1007</v>
      </c>
      <c r="M1012" t="s">
        <v>37</v>
      </c>
      <c r="N1012" t="s">
        <v>38</v>
      </c>
      <c r="O1012">
        <v>15000</v>
      </c>
      <c r="P1012" s="6"/>
    </row>
    <row r="1013" spans="1:16" x14ac:dyDescent="0.3">
      <c r="A1013" t="s">
        <v>33</v>
      </c>
      <c r="B1013">
        <v>30</v>
      </c>
      <c r="C1013" t="s">
        <v>57</v>
      </c>
      <c r="D1013" t="s">
        <v>410</v>
      </c>
      <c r="E1013" t="s">
        <v>72</v>
      </c>
      <c r="G1013">
        <v>500000</v>
      </c>
      <c r="H1013" s="6"/>
      <c r="I1013" t="s">
        <v>33</v>
      </c>
      <c r="J1013">
        <v>84</v>
      </c>
      <c r="K1013" t="s">
        <v>66</v>
      </c>
      <c r="L1013" t="s">
        <v>1008</v>
      </c>
      <c r="M1013" t="s">
        <v>37</v>
      </c>
      <c r="N1013" t="s">
        <v>38</v>
      </c>
      <c r="O1013">
        <v>338322</v>
      </c>
      <c r="P1013" s="6"/>
    </row>
    <row r="1014" spans="1:16" x14ac:dyDescent="0.3">
      <c r="A1014" t="s">
        <v>33</v>
      </c>
      <c r="B1014">
        <v>30</v>
      </c>
      <c r="C1014" t="s">
        <v>57</v>
      </c>
      <c r="D1014" t="s">
        <v>410</v>
      </c>
      <c r="E1014" t="s">
        <v>59</v>
      </c>
      <c r="G1014">
        <v>86500</v>
      </c>
      <c r="H1014" s="6"/>
      <c r="I1014" t="s">
        <v>33</v>
      </c>
      <c r="J1014">
        <v>85</v>
      </c>
      <c r="K1014" t="s">
        <v>34</v>
      </c>
      <c r="L1014" t="s">
        <v>1009</v>
      </c>
      <c r="M1014" t="s">
        <v>37</v>
      </c>
      <c r="N1014" t="s">
        <v>38</v>
      </c>
      <c r="O1014">
        <v>55085</v>
      </c>
      <c r="P1014" s="6"/>
    </row>
    <row r="1015" spans="1:16" x14ac:dyDescent="0.3">
      <c r="A1015" t="s">
        <v>33</v>
      </c>
      <c r="B1015">
        <v>30</v>
      </c>
      <c r="C1015" t="s">
        <v>60</v>
      </c>
      <c r="D1015" t="s">
        <v>412</v>
      </c>
      <c r="E1015" t="s">
        <v>36</v>
      </c>
      <c r="G1015">
        <v>187648</v>
      </c>
      <c r="H1015" s="6"/>
      <c r="I1015" t="s">
        <v>33</v>
      </c>
      <c r="J1015">
        <v>85</v>
      </c>
      <c r="K1015" t="s">
        <v>42</v>
      </c>
      <c r="L1015" t="s">
        <v>1010</v>
      </c>
      <c r="M1015" t="s">
        <v>37</v>
      </c>
      <c r="N1015" t="s">
        <v>38</v>
      </c>
      <c r="O1015">
        <v>50000</v>
      </c>
      <c r="P1015" s="6"/>
    </row>
    <row r="1016" spans="1:16" x14ac:dyDescent="0.3">
      <c r="A1016" t="s">
        <v>33</v>
      </c>
      <c r="B1016">
        <v>30</v>
      </c>
      <c r="C1016" t="s">
        <v>60</v>
      </c>
      <c r="D1016" t="s">
        <v>412</v>
      </c>
      <c r="E1016" t="s">
        <v>41</v>
      </c>
      <c r="G1016">
        <v>1329837</v>
      </c>
      <c r="H1016" s="6"/>
      <c r="I1016" t="s">
        <v>33</v>
      </c>
      <c r="J1016">
        <v>85</v>
      </c>
      <c r="K1016" t="s">
        <v>47</v>
      </c>
      <c r="L1016" t="s">
        <v>1011</v>
      </c>
      <c r="M1016" t="s">
        <v>37</v>
      </c>
      <c r="N1016" t="s">
        <v>38</v>
      </c>
      <c r="O1016">
        <v>15279</v>
      </c>
      <c r="P1016" s="6"/>
    </row>
    <row r="1017" spans="1:16" x14ac:dyDescent="0.3">
      <c r="A1017" t="s">
        <v>33</v>
      </c>
      <c r="B1017">
        <v>30</v>
      </c>
      <c r="C1017" t="s">
        <v>60</v>
      </c>
      <c r="D1017" t="s">
        <v>412</v>
      </c>
      <c r="E1017" t="s">
        <v>187</v>
      </c>
      <c r="G1017">
        <v>7799023</v>
      </c>
      <c r="H1017" s="6"/>
      <c r="I1017" t="s">
        <v>33</v>
      </c>
      <c r="J1017">
        <v>85</v>
      </c>
      <c r="K1017" t="s">
        <v>49</v>
      </c>
      <c r="L1017" t="s">
        <v>1012</v>
      </c>
      <c r="M1017" t="s">
        <v>37</v>
      </c>
      <c r="N1017" t="s">
        <v>38</v>
      </c>
      <c r="O1017">
        <v>126800</v>
      </c>
      <c r="P1017" s="6"/>
    </row>
    <row r="1018" spans="1:16" x14ac:dyDescent="0.3">
      <c r="A1018" t="s">
        <v>33</v>
      </c>
      <c r="B1018">
        <v>30</v>
      </c>
      <c r="C1018" t="s">
        <v>60</v>
      </c>
      <c r="D1018" t="s">
        <v>412</v>
      </c>
      <c r="E1018" t="s">
        <v>189</v>
      </c>
      <c r="G1018">
        <v>300726</v>
      </c>
      <c r="H1018" s="6"/>
      <c r="I1018" t="s">
        <v>33</v>
      </c>
      <c r="J1018">
        <v>85</v>
      </c>
      <c r="K1018" t="s">
        <v>51</v>
      </c>
      <c r="L1018" t="s">
        <v>1013</v>
      </c>
      <c r="M1018" t="s">
        <v>37</v>
      </c>
      <c r="N1018" t="s">
        <v>38</v>
      </c>
      <c r="O1018">
        <v>5000</v>
      </c>
      <c r="P1018" s="6"/>
    </row>
    <row r="1019" spans="1:16" x14ac:dyDescent="0.3">
      <c r="A1019" t="s">
        <v>33</v>
      </c>
      <c r="B1019">
        <v>31</v>
      </c>
      <c r="C1019" t="s">
        <v>34</v>
      </c>
      <c r="D1019" t="s">
        <v>414</v>
      </c>
      <c r="E1019" t="s">
        <v>36</v>
      </c>
      <c r="G1019">
        <v>30000</v>
      </c>
      <c r="H1019" s="6"/>
      <c r="I1019" t="s">
        <v>33</v>
      </c>
      <c r="J1019">
        <v>85</v>
      </c>
      <c r="K1019" t="s">
        <v>53</v>
      </c>
      <c r="L1019" t="s">
        <v>1014</v>
      </c>
      <c r="M1019" t="s">
        <v>37</v>
      </c>
      <c r="N1019" t="s">
        <v>38</v>
      </c>
      <c r="O1019">
        <v>26500</v>
      </c>
      <c r="P1019" s="6"/>
    </row>
    <row r="1020" spans="1:16" x14ac:dyDescent="0.3">
      <c r="A1020" t="s">
        <v>33</v>
      </c>
      <c r="B1020">
        <v>31</v>
      </c>
      <c r="C1020" t="s">
        <v>34</v>
      </c>
      <c r="D1020" t="s">
        <v>414</v>
      </c>
      <c r="E1020" t="s">
        <v>41</v>
      </c>
      <c r="G1020">
        <v>124600</v>
      </c>
      <c r="H1020" s="6"/>
      <c r="I1020" t="s">
        <v>33</v>
      </c>
      <c r="J1020">
        <v>85</v>
      </c>
      <c r="K1020" t="s">
        <v>55</v>
      </c>
      <c r="L1020" t="s">
        <v>1015</v>
      </c>
      <c r="M1020" t="s">
        <v>37</v>
      </c>
      <c r="N1020" t="s">
        <v>38</v>
      </c>
      <c r="O1020">
        <v>10350</v>
      </c>
      <c r="P1020" s="6"/>
    </row>
    <row r="1021" spans="1:16" x14ac:dyDescent="0.3">
      <c r="A1021" t="s">
        <v>33</v>
      </c>
      <c r="B1021">
        <v>31</v>
      </c>
      <c r="C1021" t="s">
        <v>34</v>
      </c>
      <c r="D1021" t="s">
        <v>414</v>
      </c>
      <c r="E1021" t="s">
        <v>187</v>
      </c>
      <c r="G1021">
        <v>417815</v>
      </c>
      <c r="H1021" s="6"/>
      <c r="I1021" t="s">
        <v>33</v>
      </c>
      <c r="J1021">
        <v>86</v>
      </c>
      <c r="K1021" t="s">
        <v>34</v>
      </c>
      <c r="L1021" t="s">
        <v>1016</v>
      </c>
      <c r="M1021" t="s">
        <v>37</v>
      </c>
      <c r="N1021" t="s">
        <v>38</v>
      </c>
      <c r="O1021">
        <v>4900</v>
      </c>
      <c r="P1021" s="6"/>
    </row>
    <row r="1022" spans="1:16" x14ac:dyDescent="0.3">
      <c r="A1022" t="s">
        <v>33</v>
      </c>
      <c r="B1022">
        <v>31</v>
      </c>
      <c r="C1022" t="s">
        <v>34</v>
      </c>
      <c r="D1022" t="s">
        <v>414</v>
      </c>
      <c r="E1022" t="s">
        <v>189</v>
      </c>
      <c r="G1022">
        <v>350000</v>
      </c>
      <c r="H1022" s="6"/>
      <c r="I1022" t="s">
        <v>33</v>
      </c>
      <c r="J1022">
        <v>86</v>
      </c>
      <c r="K1022" t="s">
        <v>42</v>
      </c>
      <c r="L1022" t="s">
        <v>1017</v>
      </c>
      <c r="M1022" t="s">
        <v>37</v>
      </c>
      <c r="N1022" t="s">
        <v>38</v>
      </c>
      <c r="O1022">
        <v>6000</v>
      </c>
      <c r="P1022" s="6"/>
    </row>
    <row r="1023" spans="1:16" x14ac:dyDescent="0.3">
      <c r="A1023" t="s">
        <v>33</v>
      </c>
      <c r="B1023">
        <v>31</v>
      </c>
      <c r="C1023" t="s">
        <v>42</v>
      </c>
      <c r="D1023" t="s">
        <v>415</v>
      </c>
      <c r="E1023" t="s">
        <v>41</v>
      </c>
      <c r="G1023">
        <v>21990</v>
      </c>
      <c r="H1023" s="6"/>
      <c r="I1023" t="s">
        <v>33</v>
      </c>
      <c r="J1023">
        <v>86</v>
      </c>
      <c r="K1023" t="s">
        <v>47</v>
      </c>
      <c r="L1023" t="s">
        <v>1018</v>
      </c>
      <c r="M1023" t="s">
        <v>37</v>
      </c>
      <c r="N1023" t="s">
        <v>38</v>
      </c>
      <c r="O1023">
        <v>5000</v>
      </c>
      <c r="P1023" s="6"/>
    </row>
    <row r="1024" spans="1:16" x14ac:dyDescent="0.3">
      <c r="A1024" t="s">
        <v>33</v>
      </c>
      <c r="B1024">
        <v>31</v>
      </c>
      <c r="C1024" t="s">
        <v>47</v>
      </c>
      <c r="D1024" t="s">
        <v>416</v>
      </c>
      <c r="E1024" t="s">
        <v>41</v>
      </c>
      <c r="G1024">
        <v>26705</v>
      </c>
      <c r="H1024" s="6"/>
      <c r="I1024" t="s">
        <v>33</v>
      </c>
      <c r="J1024">
        <v>86</v>
      </c>
      <c r="K1024" t="s">
        <v>49</v>
      </c>
      <c r="L1024" t="s">
        <v>1019</v>
      </c>
      <c r="M1024" t="s">
        <v>37</v>
      </c>
      <c r="N1024" t="s">
        <v>38</v>
      </c>
      <c r="O1024">
        <v>10000</v>
      </c>
      <c r="P1024" s="6"/>
    </row>
    <row r="1025" spans="1:16" x14ac:dyDescent="0.3">
      <c r="A1025" t="s">
        <v>33</v>
      </c>
      <c r="B1025">
        <v>31</v>
      </c>
      <c r="C1025" t="s">
        <v>47</v>
      </c>
      <c r="D1025" t="s">
        <v>416</v>
      </c>
      <c r="E1025" t="s">
        <v>46</v>
      </c>
      <c r="G1025">
        <v>82600</v>
      </c>
      <c r="H1025" s="6"/>
      <c r="I1025" t="s">
        <v>33</v>
      </c>
      <c r="J1025">
        <v>86</v>
      </c>
      <c r="K1025" t="s">
        <v>51</v>
      </c>
      <c r="L1025" t="s">
        <v>1020</v>
      </c>
      <c r="M1025" t="s">
        <v>37</v>
      </c>
      <c r="N1025" t="s">
        <v>38</v>
      </c>
      <c r="O1025">
        <v>5950</v>
      </c>
      <c r="P1025" s="6"/>
    </row>
    <row r="1026" spans="1:16" x14ac:dyDescent="0.3">
      <c r="A1026" t="s">
        <v>33</v>
      </c>
      <c r="B1026">
        <v>31</v>
      </c>
      <c r="C1026" t="s">
        <v>47</v>
      </c>
      <c r="D1026" t="s">
        <v>416</v>
      </c>
      <c r="E1026" t="s">
        <v>72</v>
      </c>
      <c r="G1026">
        <v>60000</v>
      </c>
      <c r="H1026" s="6"/>
      <c r="I1026" t="s">
        <v>33</v>
      </c>
      <c r="J1026">
        <v>86</v>
      </c>
      <c r="K1026" t="s">
        <v>53</v>
      </c>
      <c r="L1026" t="s">
        <v>1021</v>
      </c>
      <c r="M1026" t="s">
        <v>37</v>
      </c>
      <c r="N1026" t="s">
        <v>38</v>
      </c>
      <c r="O1026">
        <v>12000</v>
      </c>
      <c r="P1026" s="6"/>
    </row>
    <row r="1027" spans="1:16" x14ac:dyDescent="0.3">
      <c r="A1027" t="s">
        <v>33</v>
      </c>
      <c r="B1027">
        <v>31</v>
      </c>
      <c r="C1027" t="s">
        <v>49</v>
      </c>
      <c r="D1027" t="s">
        <v>417</v>
      </c>
      <c r="E1027" t="s">
        <v>36</v>
      </c>
      <c r="G1027">
        <v>180000</v>
      </c>
      <c r="H1027" s="6"/>
      <c r="I1027" t="s">
        <v>33</v>
      </c>
      <c r="J1027">
        <v>86</v>
      </c>
      <c r="K1027" t="s">
        <v>55</v>
      </c>
      <c r="L1027" t="s">
        <v>1022</v>
      </c>
      <c r="M1027" t="s">
        <v>37</v>
      </c>
      <c r="N1027" t="s">
        <v>38</v>
      </c>
      <c r="O1027">
        <v>6500</v>
      </c>
      <c r="P1027" s="6"/>
    </row>
    <row r="1028" spans="1:16" x14ac:dyDescent="0.3">
      <c r="A1028" t="s">
        <v>33</v>
      </c>
      <c r="B1028">
        <v>31</v>
      </c>
      <c r="C1028" t="s">
        <v>49</v>
      </c>
      <c r="D1028" t="s">
        <v>417</v>
      </c>
      <c r="E1028" t="s">
        <v>41</v>
      </c>
      <c r="G1028">
        <v>89323</v>
      </c>
      <c r="H1028" s="6"/>
      <c r="I1028" t="s">
        <v>33</v>
      </c>
      <c r="J1028">
        <v>86</v>
      </c>
      <c r="K1028" t="s">
        <v>57</v>
      </c>
      <c r="L1028" t="s">
        <v>1023</v>
      </c>
      <c r="M1028" t="s">
        <v>37</v>
      </c>
      <c r="N1028" t="s">
        <v>38</v>
      </c>
      <c r="O1028">
        <v>6900</v>
      </c>
      <c r="P1028" s="6"/>
    </row>
    <row r="1029" spans="1:16" x14ac:dyDescent="0.3">
      <c r="A1029" t="s">
        <v>33</v>
      </c>
      <c r="B1029">
        <v>31</v>
      </c>
      <c r="C1029" t="s">
        <v>51</v>
      </c>
      <c r="D1029" t="s">
        <v>418</v>
      </c>
      <c r="E1029" t="s">
        <v>41</v>
      </c>
      <c r="G1029">
        <v>20600</v>
      </c>
      <c r="H1029" s="6"/>
      <c r="I1029" t="s">
        <v>33</v>
      </c>
      <c r="J1029">
        <v>86</v>
      </c>
      <c r="K1029" t="s">
        <v>60</v>
      </c>
      <c r="L1029" t="s">
        <v>1024</v>
      </c>
      <c r="M1029" t="s">
        <v>37</v>
      </c>
      <c r="N1029" t="s">
        <v>38</v>
      </c>
      <c r="O1029">
        <v>0</v>
      </c>
      <c r="P1029" s="6"/>
    </row>
    <row r="1030" spans="1:16" x14ac:dyDescent="0.3">
      <c r="A1030" t="s">
        <v>33</v>
      </c>
      <c r="B1030">
        <v>31</v>
      </c>
      <c r="C1030" t="s">
        <v>53</v>
      </c>
      <c r="D1030" t="s">
        <v>419</v>
      </c>
      <c r="E1030" t="s">
        <v>41</v>
      </c>
      <c r="G1030">
        <v>108700</v>
      </c>
      <c r="H1030" s="6"/>
      <c r="I1030" t="s">
        <v>33</v>
      </c>
      <c r="J1030">
        <v>86</v>
      </c>
      <c r="K1030" t="s">
        <v>62</v>
      </c>
      <c r="L1030" t="s">
        <v>1025</v>
      </c>
      <c r="M1030" t="s">
        <v>37</v>
      </c>
      <c r="N1030" t="s">
        <v>38</v>
      </c>
      <c r="O1030">
        <v>6300</v>
      </c>
      <c r="P1030" s="6"/>
    </row>
    <row r="1031" spans="1:16" x14ac:dyDescent="0.3">
      <c r="A1031" t="s">
        <v>33</v>
      </c>
      <c r="B1031">
        <v>31</v>
      </c>
      <c r="C1031" t="s">
        <v>55</v>
      </c>
      <c r="D1031" t="s">
        <v>420</v>
      </c>
      <c r="E1031" t="s">
        <v>41</v>
      </c>
      <c r="G1031">
        <v>27000</v>
      </c>
      <c r="H1031" s="6"/>
      <c r="I1031" t="s">
        <v>33</v>
      </c>
      <c r="J1031">
        <v>86</v>
      </c>
      <c r="K1031" t="s">
        <v>64</v>
      </c>
      <c r="L1031" t="s">
        <v>1026</v>
      </c>
      <c r="M1031" t="s">
        <v>37</v>
      </c>
      <c r="N1031" t="s">
        <v>38</v>
      </c>
      <c r="O1031">
        <v>5970</v>
      </c>
      <c r="P1031" s="6"/>
    </row>
    <row r="1032" spans="1:16" x14ac:dyDescent="0.3">
      <c r="A1032" t="s">
        <v>33</v>
      </c>
      <c r="B1032">
        <v>31</v>
      </c>
      <c r="C1032" t="s">
        <v>57</v>
      </c>
      <c r="D1032" t="s">
        <v>421</v>
      </c>
      <c r="E1032" t="s">
        <v>41</v>
      </c>
      <c r="G1032">
        <v>22904</v>
      </c>
      <c r="H1032" s="6"/>
      <c r="I1032" t="s">
        <v>33</v>
      </c>
      <c r="J1032">
        <v>86</v>
      </c>
      <c r="K1032" t="s">
        <v>66</v>
      </c>
      <c r="L1032" t="s">
        <v>1027</v>
      </c>
      <c r="M1032" t="s">
        <v>37</v>
      </c>
      <c r="N1032" t="s">
        <v>38</v>
      </c>
      <c r="O1032">
        <v>0</v>
      </c>
      <c r="P1032" s="6"/>
    </row>
    <row r="1033" spans="1:16" x14ac:dyDescent="0.3">
      <c r="A1033" t="s">
        <v>33</v>
      </c>
      <c r="B1033">
        <v>31</v>
      </c>
      <c r="C1033" t="s">
        <v>60</v>
      </c>
      <c r="D1033" t="s">
        <v>422</v>
      </c>
      <c r="E1033" t="s">
        <v>36</v>
      </c>
      <c r="G1033">
        <v>4000</v>
      </c>
      <c r="H1033" s="6"/>
      <c r="I1033" t="s">
        <v>33</v>
      </c>
      <c r="J1033">
        <v>87</v>
      </c>
      <c r="K1033" t="s">
        <v>34</v>
      </c>
      <c r="L1033" t="s">
        <v>1028</v>
      </c>
      <c r="M1033" t="s">
        <v>37</v>
      </c>
      <c r="N1033" t="s">
        <v>38</v>
      </c>
      <c r="O1033">
        <v>16000</v>
      </c>
      <c r="P1033" s="6"/>
    </row>
    <row r="1034" spans="1:16" x14ac:dyDescent="0.3">
      <c r="A1034" t="s">
        <v>33</v>
      </c>
      <c r="B1034">
        <v>31</v>
      </c>
      <c r="C1034" t="s">
        <v>60</v>
      </c>
      <c r="D1034" t="s">
        <v>422</v>
      </c>
      <c r="E1034" t="s">
        <v>41</v>
      </c>
      <c r="G1034">
        <v>84850</v>
      </c>
      <c r="H1034" s="6"/>
      <c r="I1034" t="s">
        <v>33</v>
      </c>
      <c r="J1034">
        <v>87</v>
      </c>
      <c r="K1034" t="s">
        <v>42</v>
      </c>
      <c r="L1034" t="s">
        <v>1029</v>
      </c>
      <c r="M1034" t="s">
        <v>37</v>
      </c>
      <c r="N1034" t="s">
        <v>38</v>
      </c>
      <c r="O1034">
        <v>91729</v>
      </c>
      <c r="P1034" s="6"/>
    </row>
    <row r="1035" spans="1:16" x14ac:dyDescent="0.3">
      <c r="A1035" t="s">
        <v>33</v>
      </c>
      <c r="B1035">
        <v>31</v>
      </c>
      <c r="C1035" t="s">
        <v>62</v>
      </c>
      <c r="D1035" t="s">
        <v>423</v>
      </c>
      <c r="E1035" t="s">
        <v>36</v>
      </c>
      <c r="G1035">
        <v>5000</v>
      </c>
      <c r="H1035" s="6"/>
      <c r="I1035" t="s">
        <v>33</v>
      </c>
      <c r="J1035">
        <v>87</v>
      </c>
      <c r="K1035" t="s">
        <v>47</v>
      </c>
      <c r="L1035" t="s">
        <v>1030</v>
      </c>
      <c r="M1035" t="s">
        <v>37</v>
      </c>
      <c r="N1035" t="s">
        <v>38</v>
      </c>
      <c r="O1035">
        <v>6000</v>
      </c>
      <c r="P1035" s="6"/>
    </row>
    <row r="1036" spans="1:16" x14ac:dyDescent="0.3">
      <c r="A1036" t="s">
        <v>33</v>
      </c>
      <c r="B1036">
        <v>31</v>
      </c>
      <c r="C1036" t="s">
        <v>62</v>
      </c>
      <c r="D1036" t="s">
        <v>423</v>
      </c>
      <c r="E1036" t="s">
        <v>41</v>
      </c>
      <c r="G1036">
        <v>21350</v>
      </c>
      <c r="H1036" s="6"/>
      <c r="I1036" t="s">
        <v>33</v>
      </c>
      <c r="J1036">
        <v>87</v>
      </c>
      <c r="K1036" t="s">
        <v>49</v>
      </c>
      <c r="L1036" t="s">
        <v>1031</v>
      </c>
      <c r="M1036" t="s">
        <v>37</v>
      </c>
      <c r="N1036" t="s">
        <v>38</v>
      </c>
      <c r="O1036">
        <v>36230</v>
      </c>
      <c r="P1036" s="6"/>
    </row>
    <row r="1037" spans="1:16" x14ac:dyDescent="0.3">
      <c r="A1037" t="s">
        <v>33</v>
      </c>
      <c r="B1037">
        <v>31</v>
      </c>
      <c r="C1037" t="s">
        <v>64</v>
      </c>
      <c r="D1037" t="s">
        <v>424</v>
      </c>
      <c r="E1037" t="s">
        <v>41</v>
      </c>
      <c r="G1037">
        <v>12000</v>
      </c>
      <c r="H1037" s="6"/>
      <c r="I1037" t="s">
        <v>33</v>
      </c>
      <c r="J1037">
        <v>87</v>
      </c>
      <c r="K1037" t="s">
        <v>51</v>
      </c>
      <c r="L1037" t="s">
        <v>1032</v>
      </c>
      <c r="M1037" t="s">
        <v>37</v>
      </c>
      <c r="N1037" t="s">
        <v>38</v>
      </c>
      <c r="O1037">
        <v>19700</v>
      </c>
      <c r="P1037" s="6"/>
    </row>
    <row r="1038" spans="1:16" x14ac:dyDescent="0.3">
      <c r="A1038" t="s">
        <v>33</v>
      </c>
      <c r="B1038">
        <v>31</v>
      </c>
      <c r="C1038" t="s">
        <v>66</v>
      </c>
      <c r="D1038" t="s">
        <v>425</v>
      </c>
      <c r="E1038" t="s">
        <v>36</v>
      </c>
      <c r="G1038">
        <v>15000</v>
      </c>
      <c r="H1038" s="6"/>
      <c r="I1038" t="s">
        <v>33</v>
      </c>
      <c r="J1038">
        <v>87</v>
      </c>
      <c r="K1038" t="s">
        <v>53</v>
      </c>
      <c r="L1038" t="s">
        <v>1033</v>
      </c>
      <c r="M1038" t="s">
        <v>37</v>
      </c>
      <c r="N1038" t="s">
        <v>38</v>
      </c>
      <c r="O1038">
        <v>1500</v>
      </c>
      <c r="P1038" s="6"/>
    </row>
    <row r="1039" spans="1:16" x14ac:dyDescent="0.3">
      <c r="A1039" t="s">
        <v>33</v>
      </c>
      <c r="B1039">
        <v>31</v>
      </c>
      <c r="C1039" t="s">
        <v>66</v>
      </c>
      <c r="D1039" t="s">
        <v>425</v>
      </c>
      <c r="E1039" t="s">
        <v>41</v>
      </c>
      <c r="G1039">
        <v>30000</v>
      </c>
      <c r="H1039" s="6"/>
      <c r="I1039" t="s">
        <v>33</v>
      </c>
      <c r="J1039">
        <v>87</v>
      </c>
      <c r="K1039" t="s">
        <v>55</v>
      </c>
      <c r="L1039" t="s">
        <v>1034</v>
      </c>
      <c r="M1039" t="s">
        <v>98</v>
      </c>
      <c r="N1039" t="s">
        <v>38</v>
      </c>
      <c r="O1039">
        <v>1877572</v>
      </c>
      <c r="P1039" s="6"/>
    </row>
    <row r="1040" spans="1:16" x14ac:dyDescent="0.3">
      <c r="A1040" t="s">
        <v>33</v>
      </c>
      <c r="B1040">
        <v>32</v>
      </c>
      <c r="C1040" t="s">
        <v>34</v>
      </c>
      <c r="D1040" t="s">
        <v>426</v>
      </c>
      <c r="E1040" t="s">
        <v>36</v>
      </c>
      <c r="G1040">
        <v>5000</v>
      </c>
      <c r="H1040" s="6"/>
      <c r="I1040" t="s">
        <v>33</v>
      </c>
      <c r="J1040">
        <v>87</v>
      </c>
      <c r="K1040" t="s">
        <v>55</v>
      </c>
      <c r="L1040" t="s">
        <v>1034</v>
      </c>
      <c r="M1040" t="s">
        <v>37</v>
      </c>
      <c r="N1040" t="s">
        <v>38</v>
      </c>
      <c r="O1040">
        <v>175000</v>
      </c>
      <c r="P1040" s="6"/>
    </row>
    <row r="1041" spans="1:16" x14ac:dyDescent="0.3">
      <c r="A1041" t="s">
        <v>33</v>
      </c>
      <c r="B1041">
        <v>32</v>
      </c>
      <c r="C1041" t="s">
        <v>34</v>
      </c>
      <c r="D1041" t="s">
        <v>426</v>
      </c>
      <c r="E1041" t="s">
        <v>41</v>
      </c>
      <c r="G1041">
        <v>467240</v>
      </c>
      <c r="H1041" s="6"/>
      <c r="I1041" t="s">
        <v>33</v>
      </c>
      <c r="J1041">
        <v>87</v>
      </c>
      <c r="K1041" t="s">
        <v>55</v>
      </c>
      <c r="L1041" t="s">
        <v>1034</v>
      </c>
      <c r="M1041" t="s">
        <v>259</v>
      </c>
      <c r="N1041" t="s">
        <v>38</v>
      </c>
      <c r="O1041">
        <v>354050</v>
      </c>
      <c r="P1041" s="6"/>
    </row>
    <row r="1042" spans="1:16" x14ac:dyDescent="0.3">
      <c r="A1042" t="s">
        <v>33</v>
      </c>
      <c r="B1042">
        <v>32</v>
      </c>
      <c r="C1042" t="s">
        <v>42</v>
      </c>
      <c r="D1042" t="s">
        <v>427</v>
      </c>
      <c r="E1042" t="s">
        <v>36</v>
      </c>
      <c r="G1042">
        <v>183419</v>
      </c>
      <c r="H1042" s="6"/>
      <c r="I1042" t="s">
        <v>33</v>
      </c>
      <c r="J1042">
        <v>87</v>
      </c>
      <c r="K1042" t="s">
        <v>57</v>
      </c>
      <c r="L1042" t="s">
        <v>1035</v>
      </c>
      <c r="M1042" t="s">
        <v>37</v>
      </c>
      <c r="N1042" t="s">
        <v>38</v>
      </c>
      <c r="O1042">
        <v>2500</v>
      </c>
      <c r="P1042" s="6"/>
    </row>
    <row r="1043" spans="1:16" x14ac:dyDescent="0.3">
      <c r="A1043" t="s">
        <v>33</v>
      </c>
      <c r="B1043">
        <v>32</v>
      </c>
      <c r="C1043" t="s">
        <v>42</v>
      </c>
      <c r="D1043" t="s">
        <v>427</v>
      </c>
      <c r="E1043" t="s">
        <v>41</v>
      </c>
      <c r="G1043">
        <v>407840</v>
      </c>
      <c r="H1043" s="6"/>
      <c r="I1043" t="s">
        <v>33</v>
      </c>
      <c r="J1043">
        <v>87</v>
      </c>
      <c r="K1043" t="s">
        <v>60</v>
      </c>
      <c r="L1043" t="s">
        <v>1036</v>
      </c>
      <c r="M1043" t="s">
        <v>37</v>
      </c>
      <c r="N1043" t="s">
        <v>38</v>
      </c>
      <c r="O1043">
        <v>8750</v>
      </c>
      <c r="P1043" s="6"/>
    </row>
    <row r="1044" spans="1:16" x14ac:dyDescent="0.3">
      <c r="A1044" t="s">
        <v>33</v>
      </c>
      <c r="B1044">
        <v>32</v>
      </c>
      <c r="C1044" t="s">
        <v>42</v>
      </c>
      <c r="D1044" t="s">
        <v>427</v>
      </c>
      <c r="E1044" t="s">
        <v>46</v>
      </c>
      <c r="G1044">
        <v>0</v>
      </c>
      <c r="H1044" s="6"/>
      <c r="I1044" t="s">
        <v>33</v>
      </c>
      <c r="J1044">
        <v>87</v>
      </c>
      <c r="K1044" t="s">
        <v>62</v>
      </c>
      <c r="L1044" t="s">
        <v>1037</v>
      </c>
      <c r="M1044" t="s">
        <v>37</v>
      </c>
      <c r="N1044" t="s">
        <v>38</v>
      </c>
      <c r="O1044">
        <v>23000</v>
      </c>
      <c r="P1044" s="6"/>
    </row>
    <row r="1045" spans="1:16" x14ac:dyDescent="0.3">
      <c r="A1045" t="s">
        <v>33</v>
      </c>
      <c r="B1045">
        <v>32</v>
      </c>
      <c r="C1045" t="s">
        <v>42</v>
      </c>
      <c r="D1045" t="s">
        <v>427</v>
      </c>
      <c r="E1045" t="s">
        <v>72</v>
      </c>
      <c r="G1045">
        <v>0</v>
      </c>
      <c r="H1045" s="6"/>
      <c r="I1045" t="s">
        <v>33</v>
      </c>
      <c r="J1045">
        <v>88</v>
      </c>
      <c r="K1045" t="s">
        <v>34</v>
      </c>
      <c r="L1045" t="s">
        <v>1038</v>
      </c>
      <c r="M1045" t="s">
        <v>37</v>
      </c>
      <c r="N1045" t="s">
        <v>38</v>
      </c>
      <c r="O1045">
        <v>14100</v>
      </c>
      <c r="P1045" s="6"/>
    </row>
    <row r="1046" spans="1:16" x14ac:dyDescent="0.3">
      <c r="A1046" t="s">
        <v>33</v>
      </c>
      <c r="B1046">
        <v>32</v>
      </c>
      <c r="C1046" t="s">
        <v>47</v>
      </c>
      <c r="D1046" t="s">
        <v>428</v>
      </c>
      <c r="E1046" t="s">
        <v>36</v>
      </c>
      <c r="G1046">
        <v>0</v>
      </c>
      <c r="H1046" s="6"/>
      <c r="I1046" t="s">
        <v>33</v>
      </c>
      <c r="J1046">
        <v>88</v>
      </c>
      <c r="K1046" t="s">
        <v>42</v>
      </c>
      <c r="L1046" t="s">
        <v>1039</v>
      </c>
      <c r="M1046" t="s">
        <v>37</v>
      </c>
      <c r="N1046" t="s">
        <v>38</v>
      </c>
      <c r="O1046">
        <v>15800</v>
      </c>
      <c r="P1046" s="6"/>
    </row>
    <row r="1047" spans="1:16" x14ac:dyDescent="0.3">
      <c r="A1047" t="s">
        <v>33</v>
      </c>
      <c r="B1047">
        <v>32</v>
      </c>
      <c r="C1047" t="s">
        <v>47</v>
      </c>
      <c r="D1047" t="s">
        <v>428</v>
      </c>
      <c r="E1047" t="s">
        <v>41</v>
      </c>
      <c r="G1047">
        <v>23003</v>
      </c>
      <c r="H1047" s="6"/>
      <c r="I1047" t="s">
        <v>33</v>
      </c>
      <c r="J1047">
        <v>88</v>
      </c>
      <c r="K1047" t="s">
        <v>47</v>
      </c>
      <c r="L1047" t="s">
        <v>1040</v>
      </c>
      <c r="M1047" t="s">
        <v>37</v>
      </c>
      <c r="N1047" t="s">
        <v>38</v>
      </c>
      <c r="O1047">
        <v>10000</v>
      </c>
      <c r="P1047" s="6"/>
    </row>
    <row r="1048" spans="1:16" x14ac:dyDescent="0.3">
      <c r="A1048" t="s">
        <v>33</v>
      </c>
      <c r="B1048">
        <v>32</v>
      </c>
      <c r="C1048" t="s">
        <v>47</v>
      </c>
      <c r="D1048" t="s">
        <v>428</v>
      </c>
      <c r="E1048" t="s">
        <v>46</v>
      </c>
      <c r="G1048">
        <v>206130</v>
      </c>
      <c r="H1048" s="6"/>
      <c r="I1048" t="s">
        <v>33</v>
      </c>
      <c r="J1048">
        <v>88</v>
      </c>
      <c r="K1048" t="s">
        <v>49</v>
      </c>
      <c r="L1048" t="s">
        <v>1041</v>
      </c>
      <c r="M1048" t="s">
        <v>37</v>
      </c>
      <c r="N1048" t="s">
        <v>38</v>
      </c>
      <c r="O1048">
        <v>12950</v>
      </c>
      <c r="P1048" s="6"/>
    </row>
    <row r="1049" spans="1:16" x14ac:dyDescent="0.3">
      <c r="A1049" t="s">
        <v>33</v>
      </c>
      <c r="B1049">
        <v>32</v>
      </c>
      <c r="C1049" t="s">
        <v>49</v>
      </c>
      <c r="D1049" t="s">
        <v>429</v>
      </c>
      <c r="E1049" t="s">
        <v>36</v>
      </c>
      <c r="G1049">
        <v>111654</v>
      </c>
      <c r="H1049" s="6"/>
      <c r="I1049" t="s">
        <v>33</v>
      </c>
      <c r="J1049">
        <v>88</v>
      </c>
      <c r="K1049" t="s">
        <v>51</v>
      </c>
      <c r="L1049" t="s">
        <v>1042</v>
      </c>
      <c r="M1049" t="s">
        <v>37</v>
      </c>
      <c r="N1049" t="s">
        <v>38</v>
      </c>
      <c r="O1049">
        <v>18750</v>
      </c>
      <c r="P1049" s="6"/>
    </row>
    <row r="1050" spans="1:16" x14ac:dyDescent="0.3">
      <c r="A1050" t="s">
        <v>33</v>
      </c>
      <c r="B1050">
        <v>32</v>
      </c>
      <c r="C1050" t="s">
        <v>49</v>
      </c>
      <c r="D1050" t="s">
        <v>429</v>
      </c>
      <c r="E1050" t="s">
        <v>41</v>
      </c>
      <c r="G1050">
        <v>128601</v>
      </c>
      <c r="H1050" s="6"/>
      <c r="I1050" t="s">
        <v>33</v>
      </c>
      <c r="J1050">
        <v>88</v>
      </c>
      <c r="K1050" t="s">
        <v>53</v>
      </c>
      <c r="L1050" t="s">
        <v>1043</v>
      </c>
      <c r="M1050" t="s">
        <v>37</v>
      </c>
      <c r="N1050" t="s">
        <v>38</v>
      </c>
      <c r="O1050">
        <v>11850</v>
      </c>
      <c r="P1050" s="6"/>
    </row>
    <row r="1051" spans="1:16" x14ac:dyDescent="0.3">
      <c r="A1051" t="s">
        <v>33</v>
      </c>
      <c r="B1051">
        <v>32</v>
      </c>
      <c r="C1051" t="s">
        <v>49</v>
      </c>
      <c r="D1051" t="s">
        <v>429</v>
      </c>
      <c r="E1051" t="s">
        <v>46</v>
      </c>
      <c r="G1051">
        <v>143250</v>
      </c>
      <c r="H1051" s="6"/>
      <c r="I1051" t="s">
        <v>33</v>
      </c>
      <c r="J1051">
        <v>88</v>
      </c>
      <c r="K1051" t="s">
        <v>55</v>
      </c>
      <c r="L1051" t="s">
        <v>1044</v>
      </c>
      <c r="M1051" t="s">
        <v>37</v>
      </c>
      <c r="N1051" t="s">
        <v>38</v>
      </c>
      <c r="O1051">
        <v>15900</v>
      </c>
      <c r="P1051" s="6"/>
    </row>
    <row r="1052" spans="1:16" x14ac:dyDescent="0.3">
      <c r="A1052" t="s">
        <v>33</v>
      </c>
      <c r="B1052">
        <v>32</v>
      </c>
      <c r="C1052" t="s">
        <v>49</v>
      </c>
      <c r="D1052" t="s">
        <v>429</v>
      </c>
      <c r="E1052" t="s">
        <v>72</v>
      </c>
      <c r="G1052">
        <v>100000</v>
      </c>
      <c r="H1052" s="6"/>
      <c r="I1052" t="s">
        <v>33</v>
      </c>
      <c r="J1052">
        <v>88</v>
      </c>
      <c r="K1052" t="s">
        <v>57</v>
      </c>
      <c r="L1052" t="s">
        <v>1045</v>
      </c>
      <c r="M1052" t="s">
        <v>37</v>
      </c>
      <c r="N1052" t="s">
        <v>38</v>
      </c>
      <c r="O1052">
        <v>15000</v>
      </c>
      <c r="P1052" s="6"/>
    </row>
    <row r="1053" spans="1:16" x14ac:dyDescent="0.3">
      <c r="A1053" t="s">
        <v>33</v>
      </c>
      <c r="B1053">
        <v>32</v>
      </c>
      <c r="C1053" t="s">
        <v>51</v>
      </c>
      <c r="D1053" t="s">
        <v>430</v>
      </c>
      <c r="E1053" t="s">
        <v>41</v>
      </c>
      <c r="G1053">
        <v>78250</v>
      </c>
      <c r="H1053" s="6"/>
      <c r="I1053" t="s">
        <v>33</v>
      </c>
      <c r="J1053">
        <v>88</v>
      </c>
      <c r="K1053" t="s">
        <v>60</v>
      </c>
      <c r="L1053" t="s">
        <v>1046</v>
      </c>
      <c r="M1053" t="s">
        <v>37</v>
      </c>
      <c r="N1053" t="s">
        <v>38</v>
      </c>
      <c r="O1053">
        <v>17850</v>
      </c>
      <c r="P1053" s="6"/>
    </row>
    <row r="1054" spans="1:16" x14ac:dyDescent="0.3">
      <c r="A1054" t="s">
        <v>33</v>
      </c>
      <c r="B1054">
        <v>32</v>
      </c>
      <c r="C1054" t="s">
        <v>51</v>
      </c>
      <c r="D1054" t="s">
        <v>430</v>
      </c>
      <c r="E1054" t="s">
        <v>46</v>
      </c>
      <c r="G1054">
        <v>162808</v>
      </c>
      <c r="H1054" s="6"/>
      <c r="I1054" t="s">
        <v>33</v>
      </c>
      <c r="J1054">
        <v>88</v>
      </c>
      <c r="K1054" t="s">
        <v>62</v>
      </c>
      <c r="L1054" t="s">
        <v>1047</v>
      </c>
      <c r="M1054" t="s">
        <v>37</v>
      </c>
      <c r="N1054" t="s">
        <v>38</v>
      </c>
      <c r="O1054">
        <v>14700</v>
      </c>
      <c r="P1054" s="6"/>
    </row>
    <row r="1055" spans="1:16" x14ac:dyDescent="0.3">
      <c r="A1055" t="s">
        <v>33</v>
      </c>
      <c r="B1055">
        <v>32</v>
      </c>
      <c r="C1055" t="s">
        <v>51</v>
      </c>
      <c r="D1055" t="s">
        <v>430</v>
      </c>
      <c r="E1055" t="s">
        <v>72</v>
      </c>
      <c r="G1055">
        <v>0</v>
      </c>
      <c r="H1055" s="6"/>
      <c r="I1055" t="s">
        <v>33</v>
      </c>
      <c r="J1055">
        <v>88</v>
      </c>
      <c r="K1055" t="s">
        <v>64</v>
      </c>
      <c r="L1055" t="s">
        <v>1048</v>
      </c>
      <c r="M1055" t="s">
        <v>37</v>
      </c>
      <c r="N1055" t="s">
        <v>38</v>
      </c>
      <c r="O1055">
        <v>12900</v>
      </c>
      <c r="P1055" s="6"/>
    </row>
    <row r="1056" spans="1:16" x14ac:dyDescent="0.3">
      <c r="A1056" t="s">
        <v>33</v>
      </c>
      <c r="B1056">
        <v>32</v>
      </c>
      <c r="C1056" t="s">
        <v>53</v>
      </c>
      <c r="D1056" t="s">
        <v>431</v>
      </c>
      <c r="E1056" t="s">
        <v>36</v>
      </c>
      <c r="G1056">
        <v>621000</v>
      </c>
      <c r="H1056" s="6"/>
      <c r="I1056" t="s">
        <v>33</v>
      </c>
      <c r="J1056">
        <v>88</v>
      </c>
      <c r="K1056" t="s">
        <v>66</v>
      </c>
      <c r="L1056" t="s">
        <v>1049</v>
      </c>
      <c r="M1056" t="s">
        <v>37</v>
      </c>
      <c r="N1056" t="s">
        <v>38</v>
      </c>
      <c r="O1056">
        <v>17000</v>
      </c>
      <c r="P1056" s="6"/>
    </row>
    <row r="1057" spans="1:16" x14ac:dyDescent="0.3">
      <c r="A1057" t="s">
        <v>33</v>
      </c>
      <c r="B1057">
        <v>32</v>
      </c>
      <c r="C1057" t="s">
        <v>53</v>
      </c>
      <c r="D1057" t="s">
        <v>431</v>
      </c>
      <c r="E1057" t="s">
        <v>41</v>
      </c>
      <c r="G1057">
        <v>1349070</v>
      </c>
      <c r="H1057" s="6"/>
      <c r="I1057" t="s">
        <v>33</v>
      </c>
      <c r="J1057">
        <v>88</v>
      </c>
      <c r="K1057" t="s">
        <v>84</v>
      </c>
      <c r="L1057" t="s">
        <v>1050</v>
      </c>
      <c r="M1057" t="s">
        <v>37</v>
      </c>
      <c r="N1057" t="s">
        <v>38</v>
      </c>
      <c r="O1057">
        <v>154000</v>
      </c>
      <c r="P1057" s="6"/>
    </row>
    <row r="1058" spans="1:16" x14ac:dyDescent="0.3">
      <c r="A1058" t="s">
        <v>33</v>
      </c>
      <c r="B1058">
        <v>32</v>
      </c>
      <c r="C1058" t="s">
        <v>53</v>
      </c>
      <c r="D1058" t="s">
        <v>431</v>
      </c>
      <c r="E1058" t="s">
        <v>59</v>
      </c>
      <c r="G1058">
        <v>1384280</v>
      </c>
      <c r="H1058" s="6"/>
      <c r="I1058" t="s">
        <v>33</v>
      </c>
      <c r="J1058">
        <v>89</v>
      </c>
      <c r="K1058" t="s">
        <v>34</v>
      </c>
      <c r="L1058" t="s">
        <v>1051</v>
      </c>
      <c r="M1058" t="s">
        <v>37</v>
      </c>
      <c r="N1058" t="s">
        <v>38</v>
      </c>
      <c r="O1058">
        <v>8574</v>
      </c>
      <c r="P1058" s="6"/>
    </row>
    <row r="1059" spans="1:16" x14ac:dyDescent="0.3">
      <c r="A1059" t="s">
        <v>33</v>
      </c>
      <c r="B1059">
        <v>32</v>
      </c>
      <c r="C1059" t="s">
        <v>55</v>
      </c>
      <c r="D1059" t="s">
        <v>432</v>
      </c>
      <c r="E1059" t="s">
        <v>41</v>
      </c>
      <c r="G1059">
        <v>536400</v>
      </c>
      <c r="H1059" s="6"/>
      <c r="I1059" t="s">
        <v>33</v>
      </c>
      <c r="J1059">
        <v>89</v>
      </c>
      <c r="K1059" t="s">
        <v>42</v>
      </c>
      <c r="L1059" t="s">
        <v>1052</v>
      </c>
      <c r="M1059" t="s">
        <v>37</v>
      </c>
      <c r="N1059" t="s">
        <v>38</v>
      </c>
      <c r="O1059">
        <v>20000</v>
      </c>
      <c r="P1059" s="6"/>
    </row>
    <row r="1060" spans="1:16" x14ac:dyDescent="0.3">
      <c r="A1060" t="s">
        <v>33</v>
      </c>
      <c r="B1060">
        <v>32</v>
      </c>
      <c r="C1060" t="s">
        <v>55</v>
      </c>
      <c r="D1060" t="s">
        <v>432</v>
      </c>
      <c r="E1060" t="s">
        <v>46</v>
      </c>
      <c r="G1060">
        <v>857616</v>
      </c>
      <c r="H1060" s="6"/>
      <c r="I1060" t="s">
        <v>33</v>
      </c>
      <c r="J1060">
        <v>89</v>
      </c>
      <c r="K1060" t="s">
        <v>47</v>
      </c>
      <c r="L1060" t="s">
        <v>1053</v>
      </c>
      <c r="M1060" t="s">
        <v>37</v>
      </c>
      <c r="N1060" t="s">
        <v>38</v>
      </c>
      <c r="O1060">
        <v>50586</v>
      </c>
      <c r="P1060" s="6"/>
    </row>
    <row r="1061" spans="1:16" x14ac:dyDescent="0.3">
      <c r="A1061" t="s">
        <v>33</v>
      </c>
      <c r="B1061">
        <v>32</v>
      </c>
      <c r="C1061" t="s">
        <v>55</v>
      </c>
      <c r="D1061" t="s">
        <v>432</v>
      </c>
      <c r="E1061" t="s">
        <v>72</v>
      </c>
      <c r="G1061">
        <v>150000</v>
      </c>
      <c r="H1061" s="6"/>
      <c r="I1061" t="s">
        <v>33</v>
      </c>
      <c r="J1061">
        <v>89</v>
      </c>
      <c r="K1061" t="s">
        <v>49</v>
      </c>
      <c r="L1061" t="s">
        <v>1054</v>
      </c>
      <c r="M1061" t="s">
        <v>37</v>
      </c>
      <c r="N1061" t="s">
        <v>38</v>
      </c>
      <c r="O1061">
        <v>6200</v>
      </c>
      <c r="P1061" s="6"/>
    </row>
    <row r="1062" spans="1:16" x14ac:dyDescent="0.3">
      <c r="A1062" t="s">
        <v>33</v>
      </c>
      <c r="B1062">
        <v>32</v>
      </c>
      <c r="C1062" t="s">
        <v>57</v>
      </c>
      <c r="D1062" t="s">
        <v>433</v>
      </c>
      <c r="E1062" t="s">
        <v>36</v>
      </c>
      <c r="G1062">
        <v>10000</v>
      </c>
      <c r="H1062" s="6"/>
      <c r="I1062" t="s">
        <v>33</v>
      </c>
      <c r="J1062">
        <v>89</v>
      </c>
      <c r="K1062" t="s">
        <v>51</v>
      </c>
      <c r="L1062" t="s">
        <v>1055</v>
      </c>
      <c r="M1062" t="s">
        <v>37</v>
      </c>
      <c r="N1062" t="s">
        <v>38</v>
      </c>
      <c r="O1062">
        <v>7550</v>
      </c>
      <c r="P1062" s="6"/>
    </row>
    <row r="1063" spans="1:16" x14ac:dyDescent="0.3">
      <c r="A1063" t="s">
        <v>33</v>
      </c>
      <c r="B1063">
        <v>32</v>
      </c>
      <c r="C1063" t="s">
        <v>57</v>
      </c>
      <c r="D1063" t="s">
        <v>433</v>
      </c>
      <c r="E1063" t="s">
        <v>41</v>
      </c>
      <c r="G1063">
        <v>178300</v>
      </c>
      <c r="H1063" s="6"/>
      <c r="I1063" t="s">
        <v>33</v>
      </c>
      <c r="J1063">
        <v>89</v>
      </c>
      <c r="K1063" t="s">
        <v>53</v>
      </c>
      <c r="L1063" t="s">
        <v>1056</v>
      </c>
      <c r="M1063" t="s">
        <v>37</v>
      </c>
      <c r="N1063" t="s">
        <v>38</v>
      </c>
      <c r="O1063">
        <v>9900</v>
      </c>
      <c r="P1063" s="6"/>
    </row>
    <row r="1064" spans="1:16" x14ac:dyDescent="0.3">
      <c r="A1064" t="s">
        <v>33</v>
      </c>
      <c r="B1064">
        <v>32</v>
      </c>
      <c r="C1064" t="s">
        <v>57</v>
      </c>
      <c r="D1064" t="s">
        <v>433</v>
      </c>
      <c r="E1064" t="s">
        <v>59</v>
      </c>
      <c r="G1064">
        <v>32600</v>
      </c>
      <c r="H1064" s="6"/>
      <c r="I1064" t="s">
        <v>33</v>
      </c>
      <c r="J1064">
        <v>89</v>
      </c>
      <c r="K1064" t="s">
        <v>55</v>
      </c>
      <c r="L1064" t="s">
        <v>1057</v>
      </c>
      <c r="M1064" t="s">
        <v>37</v>
      </c>
      <c r="N1064" t="s">
        <v>38</v>
      </c>
      <c r="O1064">
        <v>0</v>
      </c>
      <c r="P1064" s="6"/>
    </row>
    <row r="1065" spans="1:16" x14ac:dyDescent="0.3">
      <c r="A1065" t="s">
        <v>33</v>
      </c>
      <c r="B1065">
        <v>32</v>
      </c>
      <c r="C1065" t="s">
        <v>60</v>
      </c>
      <c r="D1065" t="s">
        <v>434</v>
      </c>
      <c r="E1065" t="s">
        <v>36</v>
      </c>
      <c r="G1065">
        <v>0</v>
      </c>
      <c r="H1065" s="6"/>
      <c r="I1065" t="s">
        <v>33</v>
      </c>
      <c r="J1065">
        <v>89</v>
      </c>
      <c r="K1065" t="s">
        <v>57</v>
      </c>
      <c r="L1065" t="s">
        <v>1058</v>
      </c>
      <c r="M1065" t="s">
        <v>37</v>
      </c>
      <c r="N1065" t="s">
        <v>38</v>
      </c>
      <c r="O1065">
        <v>8500</v>
      </c>
      <c r="P1065" s="6"/>
    </row>
    <row r="1066" spans="1:16" x14ac:dyDescent="0.3">
      <c r="A1066" t="s">
        <v>33</v>
      </c>
      <c r="B1066">
        <v>32</v>
      </c>
      <c r="C1066" t="s">
        <v>60</v>
      </c>
      <c r="D1066" t="s">
        <v>434</v>
      </c>
      <c r="E1066" t="s">
        <v>41</v>
      </c>
      <c r="G1066">
        <v>50025</v>
      </c>
      <c r="H1066" s="6"/>
      <c r="I1066" t="s">
        <v>33</v>
      </c>
      <c r="J1066">
        <v>89</v>
      </c>
      <c r="K1066" t="s">
        <v>60</v>
      </c>
      <c r="L1066" t="s">
        <v>1059</v>
      </c>
      <c r="M1066" t="s">
        <v>37</v>
      </c>
      <c r="N1066" t="s">
        <v>38</v>
      </c>
      <c r="O1066">
        <v>100000</v>
      </c>
      <c r="P1066" s="6"/>
    </row>
    <row r="1067" spans="1:16" x14ac:dyDescent="0.3">
      <c r="A1067" t="s">
        <v>33</v>
      </c>
      <c r="B1067">
        <v>32</v>
      </c>
      <c r="C1067" t="s">
        <v>60</v>
      </c>
      <c r="D1067" t="s">
        <v>434</v>
      </c>
      <c r="E1067" t="s">
        <v>46</v>
      </c>
      <c r="G1067">
        <v>70000</v>
      </c>
      <c r="H1067" s="6"/>
      <c r="I1067" t="s">
        <v>33</v>
      </c>
      <c r="J1067">
        <v>89</v>
      </c>
      <c r="K1067" t="s">
        <v>62</v>
      </c>
      <c r="L1067" t="s">
        <v>1060</v>
      </c>
      <c r="M1067" t="s">
        <v>37</v>
      </c>
      <c r="N1067" t="s">
        <v>38</v>
      </c>
      <c r="O1067">
        <v>51000</v>
      </c>
      <c r="P1067" s="6"/>
    </row>
    <row r="1068" spans="1:16" x14ac:dyDescent="0.3">
      <c r="A1068" t="s">
        <v>33</v>
      </c>
      <c r="B1068">
        <v>32</v>
      </c>
      <c r="C1068" t="s">
        <v>60</v>
      </c>
      <c r="D1068" t="s">
        <v>434</v>
      </c>
      <c r="E1068" t="s">
        <v>68</v>
      </c>
      <c r="G1068">
        <v>20000</v>
      </c>
      <c r="H1068" s="6"/>
      <c r="I1068" t="s">
        <v>33</v>
      </c>
      <c r="J1068">
        <v>89</v>
      </c>
      <c r="K1068" t="s">
        <v>64</v>
      </c>
      <c r="L1068" t="s">
        <v>1061</v>
      </c>
      <c r="M1068" t="s">
        <v>37</v>
      </c>
      <c r="N1068" t="s">
        <v>38</v>
      </c>
      <c r="O1068">
        <v>35000</v>
      </c>
      <c r="P1068" s="6"/>
    </row>
    <row r="1069" spans="1:16" x14ac:dyDescent="0.3">
      <c r="A1069" t="s">
        <v>33</v>
      </c>
      <c r="B1069">
        <v>32</v>
      </c>
      <c r="C1069" t="s">
        <v>62</v>
      </c>
      <c r="D1069" t="s">
        <v>435</v>
      </c>
      <c r="E1069" t="s">
        <v>41</v>
      </c>
      <c r="G1069">
        <v>1266934</v>
      </c>
      <c r="H1069" s="6"/>
      <c r="I1069" t="s">
        <v>33</v>
      </c>
      <c r="J1069">
        <v>89</v>
      </c>
      <c r="K1069" t="s">
        <v>66</v>
      </c>
      <c r="L1069" t="s">
        <v>1062</v>
      </c>
      <c r="M1069" t="s">
        <v>37</v>
      </c>
      <c r="N1069" t="s">
        <v>38</v>
      </c>
      <c r="O1069">
        <v>5000</v>
      </c>
      <c r="P1069" s="6"/>
    </row>
    <row r="1070" spans="1:16" x14ac:dyDescent="0.3">
      <c r="A1070" t="s">
        <v>33</v>
      </c>
      <c r="B1070">
        <v>32</v>
      </c>
      <c r="C1070" t="s">
        <v>62</v>
      </c>
      <c r="D1070" t="s">
        <v>435</v>
      </c>
      <c r="E1070" t="s">
        <v>187</v>
      </c>
      <c r="G1070">
        <v>4129232</v>
      </c>
      <c r="H1070" s="6"/>
      <c r="I1070" t="s">
        <v>33</v>
      </c>
      <c r="J1070">
        <v>89</v>
      </c>
      <c r="K1070" t="s">
        <v>84</v>
      </c>
      <c r="L1070" t="s">
        <v>1063</v>
      </c>
      <c r="M1070" t="s">
        <v>37</v>
      </c>
      <c r="N1070" t="s">
        <v>38</v>
      </c>
      <c r="O1070">
        <v>4200</v>
      </c>
      <c r="P1070" s="6"/>
    </row>
    <row r="1071" spans="1:16" x14ac:dyDescent="0.3">
      <c r="A1071" t="s">
        <v>33</v>
      </c>
      <c r="B1071">
        <v>32</v>
      </c>
      <c r="C1071" t="s">
        <v>62</v>
      </c>
      <c r="D1071" t="s">
        <v>435</v>
      </c>
      <c r="E1071" t="s">
        <v>189</v>
      </c>
      <c r="G1071">
        <v>227000</v>
      </c>
      <c r="H1071" s="6"/>
      <c r="I1071" t="s">
        <v>33</v>
      </c>
      <c r="J1071">
        <v>89</v>
      </c>
      <c r="K1071" t="s">
        <v>86</v>
      </c>
      <c r="L1071" t="s">
        <v>1064</v>
      </c>
      <c r="M1071" t="s">
        <v>37</v>
      </c>
      <c r="N1071" t="s">
        <v>38</v>
      </c>
      <c r="O1071">
        <v>702750</v>
      </c>
      <c r="P1071" s="6"/>
    </row>
    <row r="1072" spans="1:16" x14ac:dyDescent="0.3">
      <c r="A1072" t="s">
        <v>33</v>
      </c>
      <c r="B1072">
        <v>32</v>
      </c>
      <c r="C1072" t="s">
        <v>64</v>
      </c>
      <c r="D1072" t="s">
        <v>436</v>
      </c>
      <c r="E1072" t="s">
        <v>36</v>
      </c>
      <c r="G1072">
        <v>14692</v>
      </c>
      <c r="H1072" s="6"/>
      <c r="I1072" t="s">
        <v>33</v>
      </c>
      <c r="J1072">
        <v>89</v>
      </c>
      <c r="K1072" t="s">
        <v>88</v>
      </c>
      <c r="L1072" t="s">
        <v>1065</v>
      </c>
      <c r="M1072" t="s">
        <v>37</v>
      </c>
      <c r="N1072" t="s">
        <v>38</v>
      </c>
      <c r="O1072">
        <v>15000</v>
      </c>
      <c r="P1072" s="6"/>
    </row>
    <row r="1073" spans="1:16" x14ac:dyDescent="0.3">
      <c r="A1073" t="s">
        <v>33</v>
      </c>
      <c r="B1073">
        <v>32</v>
      </c>
      <c r="C1073" t="s">
        <v>64</v>
      </c>
      <c r="D1073" t="s">
        <v>436</v>
      </c>
      <c r="E1073" t="s">
        <v>41</v>
      </c>
      <c r="G1073">
        <v>154631</v>
      </c>
      <c r="H1073" s="6"/>
      <c r="I1073" t="s">
        <v>33</v>
      </c>
      <c r="J1073">
        <v>90</v>
      </c>
      <c r="K1073" t="s">
        <v>34</v>
      </c>
      <c r="L1073" t="s">
        <v>1066</v>
      </c>
      <c r="M1073" t="s">
        <v>37</v>
      </c>
      <c r="N1073" t="s">
        <v>38</v>
      </c>
      <c r="O1073">
        <v>1200</v>
      </c>
      <c r="P1073" s="6"/>
    </row>
    <row r="1074" spans="1:16" x14ac:dyDescent="0.3">
      <c r="A1074" t="s">
        <v>33</v>
      </c>
      <c r="B1074">
        <v>32</v>
      </c>
      <c r="C1074" t="s">
        <v>64</v>
      </c>
      <c r="D1074" t="s">
        <v>436</v>
      </c>
      <c r="E1074" t="s">
        <v>46</v>
      </c>
      <c r="G1074">
        <v>201933</v>
      </c>
      <c r="H1074" s="6"/>
      <c r="I1074" t="s">
        <v>33</v>
      </c>
      <c r="J1074">
        <v>90</v>
      </c>
      <c r="K1074" t="s">
        <v>42</v>
      </c>
      <c r="L1074" t="s">
        <v>1067</v>
      </c>
      <c r="M1074" t="s">
        <v>37</v>
      </c>
      <c r="N1074" t="s">
        <v>38</v>
      </c>
      <c r="O1074">
        <v>48149</v>
      </c>
      <c r="P1074" s="6"/>
    </row>
    <row r="1075" spans="1:16" x14ac:dyDescent="0.3">
      <c r="A1075" t="s">
        <v>33</v>
      </c>
      <c r="B1075">
        <v>32</v>
      </c>
      <c r="C1075" t="s">
        <v>64</v>
      </c>
      <c r="D1075" t="s">
        <v>436</v>
      </c>
      <c r="E1075" t="s">
        <v>72</v>
      </c>
      <c r="G1075">
        <v>25000</v>
      </c>
      <c r="H1075" s="6"/>
      <c r="I1075" t="s">
        <v>33</v>
      </c>
      <c r="J1075">
        <v>90</v>
      </c>
      <c r="K1075" t="s">
        <v>47</v>
      </c>
      <c r="L1075" t="s">
        <v>1068</v>
      </c>
      <c r="M1075" t="s">
        <v>37</v>
      </c>
      <c r="N1075" t="s">
        <v>38</v>
      </c>
      <c r="O1075">
        <v>9700</v>
      </c>
      <c r="P1075" s="6"/>
    </row>
    <row r="1076" spans="1:16" x14ac:dyDescent="0.3">
      <c r="A1076" t="s">
        <v>33</v>
      </c>
      <c r="B1076">
        <v>32</v>
      </c>
      <c r="C1076" t="s">
        <v>66</v>
      </c>
      <c r="D1076" t="s">
        <v>437</v>
      </c>
      <c r="E1076" t="s">
        <v>36</v>
      </c>
      <c r="G1076">
        <v>0</v>
      </c>
      <c r="H1076" s="6"/>
      <c r="I1076" t="s">
        <v>33</v>
      </c>
      <c r="J1076">
        <v>90</v>
      </c>
      <c r="K1076" t="s">
        <v>49</v>
      </c>
      <c r="L1076" t="s">
        <v>1069</v>
      </c>
      <c r="M1076" t="s">
        <v>37</v>
      </c>
      <c r="N1076" t="s">
        <v>38</v>
      </c>
      <c r="O1076">
        <v>22650</v>
      </c>
      <c r="P1076" s="6"/>
    </row>
    <row r="1077" spans="1:16" x14ac:dyDescent="0.3">
      <c r="A1077" t="s">
        <v>33</v>
      </c>
      <c r="B1077">
        <v>32</v>
      </c>
      <c r="C1077" t="s">
        <v>66</v>
      </c>
      <c r="D1077" t="s">
        <v>437</v>
      </c>
      <c r="E1077" t="s">
        <v>41</v>
      </c>
      <c r="G1077">
        <v>8659629</v>
      </c>
      <c r="H1077" s="6"/>
      <c r="I1077" t="s">
        <v>33</v>
      </c>
      <c r="J1077">
        <v>90</v>
      </c>
      <c r="K1077" t="s">
        <v>51</v>
      </c>
      <c r="L1077" t="s">
        <v>1070</v>
      </c>
      <c r="M1077" t="s">
        <v>37</v>
      </c>
      <c r="N1077" t="s">
        <v>38</v>
      </c>
      <c r="O1077">
        <v>92213</v>
      </c>
      <c r="P1077" s="6"/>
    </row>
    <row r="1078" spans="1:16" x14ac:dyDescent="0.3">
      <c r="A1078" t="s">
        <v>33</v>
      </c>
      <c r="B1078">
        <v>32</v>
      </c>
      <c r="C1078" t="s">
        <v>66</v>
      </c>
      <c r="D1078" t="s">
        <v>437</v>
      </c>
      <c r="E1078" t="s">
        <v>46</v>
      </c>
      <c r="G1078">
        <v>16590005</v>
      </c>
      <c r="H1078" s="6"/>
      <c r="I1078" t="s">
        <v>33</v>
      </c>
      <c r="J1078">
        <v>90</v>
      </c>
      <c r="K1078" t="s">
        <v>53</v>
      </c>
      <c r="L1078" t="s">
        <v>1071</v>
      </c>
      <c r="M1078" t="s">
        <v>37</v>
      </c>
      <c r="N1078" t="s">
        <v>38</v>
      </c>
      <c r="O1078">
        <v>4000</v>
      </c>
      <c r="P1078" s="6"/>
    </row>
    <row r="1079" spans="1:16" x14ac:dyDescent="0.3">
      <c r="A1079" t="s">
        <v>33</v>
      </c>
      <c r="B1079">
        <v>32</v>
      </c>
      <c r="C1079" t="s">
        <v>66</v>
      </c>
      <c r="D1079" t="s">
        <v>437</v>
      </c>
      <c r="E1079" t="s">
        <v>72</v>
      </c>
      <c r="G1079">
        <v>344053</v>
      </c>
      <c r="H1079" s="6"/>
      <c r="I1079" t="s">
        <v>33</v>
      </c>
      <c r="J1079">
        <v>90</v>
      </c>
      <c r="K1079" t="s">
        <v>55</v>
      </c>
      <c r="L1079" t="s">
        <v>1072</v>
      </c>
      <c r="M1079" t="s">
        <v>37</v>
      </c>
      <c r="N1079" t="s">
        <v>38</v>
      </c>
      <c r="O1079">
        <v>5000</v>
      </c>
      <c r="P1079" s="6"/>
    </row>
    <row r="1080" spans="1:16" x14ac:dyDescent="0.3">
      <c r="A1080" t="s">
        <v>33</v>
      </c>
      <c r="B1080">
        <v>32</v>
      </c>
      <c r="C1080" t="s">
        <v>66</v>
      </c>
      <c r="D1080" t="s">
        <v>437</v>
      </c>
      <c r="E1080" t="s">
        <v>59</v>
      </c>
      <c r="G1080">
        <v>2669848</v>
      </c>
      <c r="H1080" s="6"/>
      <c r="I1080" t="s">
        <v>33</v>
      </c>
      <c r="J1080">
        <v>90</v>
      </c>
      <c r="K1080" t="s">
        <v>55</v>
      </c>
      <c r="L1080" t="s">
        <v>1072</v>
      </c>
      <c r="M1080" t="s">
        <v>259</v>
      </c>
      <c r="N1080" t="s">
        <v>38</v>
      </c>
      <c r="O1080">
        <v>12542</v>
      </c>
      <c r="P1080" s="6"/>
    </row>
    <row r="1081" spans="1:16" x14ac:dyDescent="0.3">
      <c r="A1081" t="s">
        <v>33</v>
      </c>
      <c r="B1081">
        <v>33</v>
      </c>
      <c r="C1081" t="s">
        <v>34</v>
      </c>
      <c r="D1081" t="s">
        <v>439</v>
      </c>
      <c r="E1081" t="s">
        <v>41</v>
      </c>
      <c r="G1081">
        <v>36650</v>
      </c>
      <c r="H1081" s="6"/>
      <c r="I1081" t="s">
        <v>33</v>
      </c>
      <c r="J1081">
        <v>90</v>
      </c>
      <c r="K1081" t="s">
        <v>57</v>
      </c>
      <c r="L1081" t="s">
        <v>1073</v>
      </c>
      <c r="M1081" t="s">
        <v>37</v>
      </c>
      <c r="N1081" t="s">
        <v>38</v>
      </c>
      <c r="O1081">
        <v>9500</v>
      </c>
      <c r="P1081" s="6"/>
    </row>
    <row r="1082" spans="1:16" x14ac:dyDescent="0.3">
      <c r="A1082" t="s">
        <v>33</v>
      </c>
      <c r="B1082">
        <v>33</v>
      </c>
      <c r="C1082" t="s">
        <v>34</v>
      </c>
      <c r="D1082" t="s">
        <v>439</v>
      </c>
      <c r="E1082" t="s">
        <v>46</v>
      </c>
      <c r="G1082">
        <v>34543</v>
      </c>
      <c r="H1082" s="6"/>
      <c r="I1082" t="s">
        <v>33</v>
      </c>
      <c r="J1082">
        <v>90</v>
      </c>
      <c r="K1082" t="s">
        <v>57</v>
      </c>
      <c r="L1082" t="s">
        <v>1073</v>
      </c>
      <c r="M1082" t="s">
        <v>259</v>
      </c>
      <c r="N1082" t="s">
        <v>38</v>
      </c>
      <c r="O1082">
        <v>0</v>
      </c>
      <c r="P1082" s="6"/>
    </row>
    <row r="1083" spans="1:16" x14ac:dyDescent="0.3">
      <c r="A1083" t="s">
        <v>33</v>
      </c>
      <c r="B1083">
        <v>33</v>
      </c>
      <c r="C1083" t="s">
        <v>34</v>
      </c>
      <c r="D1083" t="s">
        <v>439</v>
      </c>
      <c r="E1083" t="s">
        <v>72</v>
      </c>
      <c r="G1083">
        <v>19440</v>
      </c>
      <c r="H1083" s="6"/>
      <c r="I1083" t="s">
        <v>33</v>
      </c>
      <c r="J1083">
        <v>90</v>
      </c>
      <c r="K1083" t="s">
        <v>60</v>
      </c>
      <c r="L1083" t="s">
        <v>1074</v>
      </c>
      <c r="M1083" t="s">
        <v>37</v>
      </c>
      <c r="N1083" t="s">
        <v>38</v>
      </c>
      <c r="O1083">
        <v>13100</v>
      </c>
      <c r="P1083" s="6"/>
    </row>
    <row r="1084" spans="1:16" x14ac:dyDescent="0.3">
      <c r="A1084" t="s">
        <v>33</v>
      </c>
      <c r="B1084">
        <v>33</v>
      </c>
      <c r="C1084" t="s">
        <v>42</v>
      </c>
      <c r="D1084" t="s">
        <v>440</v>
      </c>
      <c r="E1084" t="s">
        <v>36</v>
      </c>
      <c r="G1084">
        <v>0</v>
      </c>
      <c r="H1084" s="6"/>
      <c r="I1084" t="s">
        <v>33</v>
      </c>
      <c r="J1084">
        <v>90</v>
      </c>
      <c r="K1084" t="s">
        <v>60</v>
      </c>
      <c r="L1084" t="s">
        <v>1074</v>
      </c>
      <c r="M1084" t="s">
        <v>259</v>
      </c>
      <c r="N1084" t="s">
        <v>38</v>
      </c>
      <c r="O1084">
        <v>0</v>
      </c>
      <c r="P1084" s="6"/>
    </row>
    <row r="1085" spans="1:16" x14ac:dyDescent="0.3">
      <c r="A1085" t="s">
        <v>33</v>
      </c>
      <c r="B1085">
        <v>33</v>
      </c>
      <c r="C1085" t="s">
        <v>42</v>
      </c>
      <c r="D1085" t="s">
        <v>440</v>
      </c>
      <c r="E1085" t="s">
        <v>41</v>
      </c>
      <c r="G1085">
        <v>25471</v>
      </c>
      <c r="H1085" s="6"/>
      <c r="I1085" t="s">
        <v>33</v>
      </c>
      <c r="J1085">
        <v>91</v>
      </c>
      <c r="K1085" t="s">
        <v>34</v>
      </c>
      <c r="L1085" t="s">
        <v>1075</v>
      </c>
      <c r="M1085" t="s">
        <v>37</v>
      </c>
      <c r="N1085" t="s">
        <v>38</v>
      </c>
      <c r="O1085">
        <v>12200</v>
      </c>
      <c r="P1085" s="6"/>
    </row>
    <row r="1086" spans="1:16" x14ac:dyDescent="0.3">
      <c r="A1086" t="s">
        <v>33</v>
      </c>
      <c r="B1086">
        <v>33</v>
      </c>
      <c r="C1086" t="s">
        <v>42</v>
      </c>
      <c r="D1086" t="s">
        <v>440</v>
      </c>
      <c r="E1086" t="s">
        <v>46</v>
      </c>
      <c r="G1086">
        <v>6499</v>
      </c>
      <c r="H1086" s="6"/>
      <c r="I1086" t="s">
        <v>33</v>
      </c>
      <c r="J1086">
        <v>91</v>
      </c>
      <c r="K1086" t="s">
        <v>42</v>
      </c>
      <c r="L1086" t="s">
        <v>1076</v>
      </c>
      <c r="M1086" t="s">
        <v>37</v>
      </c>
      <c r="N1086" t="s">
        <v>38</v>
      </c>
      <c r="O1086">
        <v>40000</v>
      </c>
      <c r="P1086" s="6"/>
    </row>
    <row r="1087" spans="1:16" x14ac:dyDescent="0.3">
      <c r="A1087" t="s">
        <v>33</v>
      </c>
      <c r="B1087">
        <v>33</v>
      </c>
      <c r="C1087" t="s">
        <v>42</v>
      </c>
      <c r="D1087" t="s">
        <v>440</v>
      </c>
      <c r="E1087" t="s">
        <v>72</v>
      </c>
      <c r="G1087">
        <v>21305</v>
      </c>
      <c r="H1087" s="6"/>
      <c r="I1087" t="s">
        <v>33</v>
      </c>
      <c r="J1087">
        <v>91</v>
      </c>
      <c r="K1087" t="s">
        <v>47</v>
      </c>
      <c r="L1087" t="s">
        <v>1077</v>
      </c>
      <c r="M1087" t="s">
        <v>37</v>
      </c>
      <c r="N1087" t="s">
        <v>38</v>
      </c>
      <c r="O1087">
        <v>5000</v>
      </c>
      <c r="P1087" s="6"/>
    </row>
    <row r="1088" spans="1:16" x14ac:dyDescent="0.3">
      <c r="A1088" t="s">
        <v>33</v>
      </c>
      <c r="B1088">
        <v>33</v>
      </c>
      <c r="C1088" t="s">
        <v>47</v>
      </c>
      <c r="D1088" t="s">
        <v>441</v>
      </c>
      <c r="E1088" t="s">
        <v>109</v>
      </c>
      <c r="G1088">
        <v>0</v>
      </c>
      <c r="H1088" s="6"/>
      <c r="I1088" t="s">
        <v>33</v>
      </c>
      <c r="J1088">
        <v>91</v>
      </c>
      <c r="K1088" t="s">
        <v>49</v>
      </c>
      <c r="L1088" t="s">
        <v>1078</v>
      </c>
      <c r="M1088" t="s">
        <v>37</v>
      </c>
      <c r="N1088" t="s">
        <v>38</v>
      </c>
      <c r="O1088">
        <v>8000</v>
      </c>
      <c r="P1088" s="6"/>
    </row>
    <row r="1089" spans="1:16" x14ac:dyDescent="0.3">
      <c r="A1089" t="s">
        <v>33</v>
      </c>
      <c r="B1089">
        <v>33</v>
      </c>
      <c r="C1089" t="s">
        <v>47</v>
      </c>
      <c r="D1089" t="s">
        <v>441</v>
      </c>
      <c r="E1089" t="s">
        <v>36</v>
      </c>
      <c r="G1089">
        <v>1048</v>
      </c>
      <c r="H1089" s="6"/>
      <c r="I1089" t="s">
        <v>33</v>
      </c>
      <c r="J1089">
        <v>91</v>
      </c>
      <c r="K1089" t="s">
        <v>51</v>
      </c>
      <c r="L1089" t="s">
        <v>1079</v>
      </c>
      <c r="M1089" t="s">
        <v>37</v>
      </c>
      <c r="N1089" t="s">
        <v>38</v>
      </c>
      <c r="O1089">
        <v>45300</v>
      </c>
      <c r="P1089" s="6"/>
    </row>
    <row r="1090" spans="1:16" x14ac:dyDescent="0.3">
      <c r="A1090" t="s">
        <v>33</v>
      </c>
      <c r="B1090">
        <v>33</v>
      </c>
      <c r="C1090" t="s">
        <v>47</v>
      </c>
      <c r="D1090" t="s">
        <v>441</v>
      </c>
      <c r="E1090" t="s">
        <v>41</v>
      </c>
      <c r="G1090">
        <v>121553</v>
      </c>
      <c r="H1090" s="6"/>
      <c r="I1090" t="s">
        <v>33</v>
      </c>
      <c r="J1090">
        <v>91</v>
      </c>
      <c r="K1090" t="s">
        <v>53</v>
      </c>
      <c r="L1090" t="s">
        <v>1080</v>
      </c>
      <c r="M1090" t="s">
        <v>37</v>
      </c>
      <c r="N1090" t="s">
        <v>38</v>
      </c>
      <c r="O1090">
        <v>8000</v>
      </c>
      <c r="P1090" s="6"/>
    </row>
    <row r="1091" spans="1:16" x14ac:dyDescent="0.3">
      <c r="A1091" t="s">
        <v>33</v>
      </c>
      <c r="B1091">
        <v>33</v>
      </c>
      <c r="C1091" t="s">
        <v>47</v>
      </c>
      <c r="D1091" t="s">
        <v>441</v>
      </c>
      <c r="E1091" t="s">
        <v>46</v>
      </c>
      <c r="G1091">
        <v>49364</v>
      </c>
      <c r="H1091" s="6"/>
      <c r="I1091" t="s">
        <v>33</v>
      </c>
      <c r="J1091">
        <v>91</v>
      </c>
      <c r="K1091" t="s">
        <v>55</v>
      </c>
      <c r="L1091" t="s">
        <v>1081</v>
      </c>
      <c r="M1091" t="s">
        <v>37</v>
      </c>
      <c r="N1091" t="s">
        <v>38</v>
      </c>
      <c r="O1091">
        <v>24080</v>
      </c>
      <c r="P1091" s="6"/>
    </row>
    <row r="1092" spans="1:16" x14ac:dyDescent="0.3">
      <c r="A1092" t="s">
        <v>33</v>
      </c>
      <c r="B1092">
        <v>33</v>
      </c>
      <c r="C1092" t="s">
        <v>47</v>
      </c>
      <c r="D1092" t="s">
        <v>441</v>
      </c>
      <c r="E1092" t="s">
        <v>72</v>
      </c>
      <c r="G1092">
        <v>225000</v>
      </c>
      <c r="H1092" s="6"/>
      <c r="I1092" t="s">
        <v>33</v>
      </c>
      <c r="J1092">
        <v>91</v>
      </c>
      <c r="K1092" t="s">
        <v>57</v>
      </c>
      <c r="L1092" t="s">
        <v>1082</v>
      </c>
      <c r="M1092" t="s">
        <v>37</v>
      </c>
      <c r="N1092" t="s">
        <v>38</v>
      </c>
      <c r="O1092">
        <v>8000</v>
      </c>
      <c r="P1092" s="6"/>
    </row>
    <row r="1093" spans="1:16" x14ac:dyDescent="0.3">
      <c r="A1093" t="s">
        <v>33</v>
      </c>
      <c r="B1093">
        <v>33</v>
      </c>
      <c r="C1093" t="s">
        <v>49</v>
      </c>
      <c r="D1093" t="s">
        <v>442</v>
      </c>
      <c r="E1093" t="s">
        <v>41</v>
      </c>
      <c r="G1093">
        <v>50000</v>
      </c>
      <c r="H1093" s="6"/>
      <c r="I1093" t="s">
        <v>33</v>
      </c>
      <c r="J1093">
        <v>91</v>
      </c>
      <c r="K1093" t="s">
        <v>60</v>
      </c>
      <c r="L1093" t="s">
        <v>1083</v>
      </c>
      <c r="M1093" t="s">
        <v>37</v>
      </c>
      <c r="N1093" t="s">
        <v>38</v>
      </c>
      <c r="O1093">
        <v>11550</v>
      </c>
      <c r="P1093" s="6"/>
    </row>
    <row r="1094" spans="1:16" x14ac:dyDescent="0.3">
      <c r="A1094" t="s">
        <v>33</v>
      </c>
      <c r="B1094">
        <v>33</v>
      </c>
      <c r="C1094" t="s">
        <v>49</v>
      </c>
      <c r="D1094" t="s">
        <v>442</v>
      </c>
      <c r="E1094" t="s">
        <v>1084</v>
      </c>
      <c r="G1094">
        <v>200000</v>
      </c>
      <c r="H1094" s="6"/>
      <c r="I1094" t="s">
        <v>33</v>
      </c>
      <c r="J1094">
        <v>91</v>
      </c>
      <c r="K1094" t="s">
        <v>62</v>
      </c>
      <c r="L1094" t="s">
        <v>1085</v>
      </c>
      <c r="M1094" t="s">
        <v>37</v>
      </c>
      <c r="N1094" t="s">
        <v>38</v>
      </c>
      <c r="O1094">
        <v>11500</v>
      </c>
      <c r="P1094" s="6"/>
    </row>
    <row r="1095" spans="1:16" x14ac:dyDescent="0.3">
      <c r="A1095" t="s">
        <v>33</v>
      </c>
      <c r="B1095">
        <v>33</v>
      </c>
      <c r="C1095" t="s">
        <v>51</v>
      </c>
      <c r="D1095" t="s">
        <v>443</v>
      </c>
      <c r="E1095" t="s">
        <v>41</v>
      </c>
      <c r="G1095">
        <v>60661</v>
      </c>
      <c r="H1095" s="6"/>
      <c r="I1095" t="s">
        <v>33</v>
      </c>
      <c r="J1095">
        <v>91</v>
      </c>
      <c r="K1095" t="s">
        <v>64</v>
      </c>
      <c r="L1095" t="s">
        <v>1086</v>
      </c>
      <c r="M1095" t="s">
        <v>37</v>
      </c>
      <c r="N1095" t="s">
        <v>38</v>
      </c>
      <c r="O1095">
        <v>115500</v>
      </c>
      <c r="P1095" s="6"/>
    </row>
    <row r="1096" spans="1:16" x14ac:dyDescent="0.3">
      <c r="A1096" t="s">
        <v>33</v>
      </c>
      <c r="B1096">
        <v>33</v>
      </c>
      <c r="C1096" t="s">
        <v>51</v>
      </c>
      <c r="D1096" t="s">
        <v>443</v>
      </c>
      <c r="E1096" t="s">
        <v>46</v>
      </c>
      <c r="G1096">
        <v>40000</v>
      </c>
      <c r="H1096" s="6"/>
      <c r="I1096" t="s">
        <v>33</v>
      </c>
      <c r="J1096">
        <v>91</v>
      </c>
      <c r="K1096" t="s">
        <v>66</v>
      </c>
      <c r="L1096" t="s">
        <v>1087</v>
      </c>
      <c r="M1096" t="s">
        <v>37</v>
      </c>
      <c r="N1096" t="s">
        <v>38</v>
      </c>
      <c r="O1096">
        <v>2000</v>
      </c>
      <c r="P1096" s="6"/>
    </row>
    <row r="1097" spans="1:16" x14ac:dyDescent="0.3">
      <c r="A1097" t="s">
        <v>33</v>
      </c>
      <c r="B1097">
        <v>33</v>
      </c>
      <c r="C1097" t="s">
        <v>51</v>
      </c>
      <c r="D1097" t="s">
        <v>443</v>
      </c>
      <c r="E1097" t="s">
        <v>72</v>
      </c>
      <c r="G1097">
        <v>24000</v>
      </c>
      <c r="H1097" s="6"/>
      <c r="I1097" t="s">
        <v>33</v>
      </c>
      <c r="J1097">
        <v>92</v>
      </c>
      <c r="K1097" t="s">
        <v>34</v>
      </c>
      <c r="L1097" t="s">
        <v>1088</v>
      </c>
      <c r="M1097" t="s">
        <v>37</v>
      </c>
      <c r="N1097" t="s">
        <v>38</v>
      </c>
      <c r="O1097">
        <v>20250</v>
      </c>
      <c r="P1097" s="6"/>
    </row>
    <row r="1098" spans="1:16" x14ac:dyDescent="0.3">
      <c r="A1098" t="s">
        <v>33</v>
      </c>
      <c r="B1098">
        <v>33</v>
      </c>
      <c r="C1098" t="s">
        <v>53</v>
      </c>
      <c r="D1098" t="s">
        <v>444</v>
      </c>
      <c r="E1098" t="s">
        <v>36</v>
      </c>
      <c r="G1098">
        <v>3590</v>
      </c>
      <c r="H1098" s="6"/>
      <c r="I1098" t="s">
        <v>33</v>
      </c>
      <c r="J1098">
        <v>92</v>
      </c>
      <c r="K1098" t="s">
        <v>42</v>
      </c>
      <c r="L1098" t="s">
        <v>1089</v>
      </c>
      <c r="M1098" t="s">
        <v>37</v>
      </c>
      <c r="N1098" t="s">
        <v>38</v>
      </c>
      <c r="O1098">
        <v>0</v>
      </c>
      <c r="P1098" s="6"/>
    </row>
    <row r="1099" spans="1:16" x14ac:dyDescent="0.3">
      <c r="A1099" t="s">
        <v>33</v>
      </c>
      <c r="B1099">
        <v>33</v>
      </c>
      <c r="C1099" t="s">
        <v>53</v>
      </c>
      <c r="D1099" t="s">
        <v>444</v>
      </c>
      <c r="E1099" t="s">
        <v>41</v>
      </c>
      <c r="G1099">
        <v>89700</v>
      </c>
      <c r="H1099" s="6"/>
      <c r="I1099" t="s">
        <v>33</v>
      </c>
      <c r="J1099">
        <v>92</v>
      </c>
      <c r="K1099" t="s">
        <v>47</v>
      </c>
      <c r="L1099" t="s">
        <v>1090</v>
      </c>
      <c r="M1099" t="s">
        <v>37</v>
      </c>
      <c r="N1099" t="s">
        <v>38</v>
      </c>
      <c r="O1099">
        <v>3045</v>
      </c>
      <c r="P1099" s="6"/>
    </row>
    <row r="1100" spans="1:16" x14ac:dyDescent="0.3">
      <c r="A1100" t="s">
        <v>33</v>
      </c>
      <c r="B1100">
        <v>33</v>
      </c>
      <c r="C1100" t="s">
        <v>53</v>
      </c>
      <c r="D1100" t="s">
        <v>444</v>
      </c>
      <c r="E1100" t="s">
        <v>46</v>
      </c>
      <c r="G1100">
        <v>30000</v>
      </c>
      <c r="H1100" s="6"/>
      <c r="I1100" t="s">
        <v>33</v>
      </c>
      <c r="J1100">
        <v>92</v>
      </c>
      <c r="K1100" t="s">
        <v>49</v>
      </c>
      <c r="L1100" t="s">
        <v>1091</v>
      </c>
      <c r="M1100" t="s">
        <v>37</v>
      </c>
      <c r="N1100" t="s">
        <v>38</v>
      </c>
      <c r="O1100">
        <v>10000</v>
      </c>
      <c r="P1100" s="6"/>
    </row>
    <row r="1101" spans="1:16" x14ac:dyDescent="0.3">
      <c r="A1101" t="s">
        <v>33</v>
      </c>
      <c r="B1101">
        <v>33</v>
      </c>
      <c r="C1101" t="s">
        <v>55</v>
      </c>
      <c r="D1101" t="s">
        <v>445</v>
      </c>
      <c r="E1101" t="s">
        <v>36</v>
      </c>
      <c r="G1101">
        <v>0</v>
      </c>
      <c r="H1101" s="6"/>
      <c r="I1101" t="s">
        <v>33</v>
      </c>
      <c r="J1101">
        <v>92</v>
      </c>
      <c r="K1101" t="s">
        <v>51</v>
      </c>
      <c r="L1101" t="s">
        <v>1092</v>
      </c>
      <c r="M1101" t="s">
        <v>37</v>
      </c>
      <c r="N1101" t="s">
        <v>38</v>
      </c>
      <c r="O1101">
        <v>7500</v>
      </c>
      <c r="P1101" s="6"/>
    </row>
    <row r="1102" spans="1:16" x14ac:dyDescent="0.3">
      <c r="A1102" t="s">
        <v>33</v>
      </c>
      <c r="B1102">
        <v>33</v>
      </c>
      <c r="C1102" t="s">
        <v>55</v>
      </c>
      <c r="D1102" t="s">
        <v>445</v>
      </c>
      <c r="E1102" t="s">
        <v>41</v>
      </c>
      <c r="G1102">
        <v>725200</v>
      </c>
      <c r="H1102" s="6"/>
      <c r="I1102" t="s">
        <v>33</v>
      </c>
      <c r="J1102">
        <v>92</v>
      </c>
      <c r="K1102" t="s">
        <v>53</v>
      </c>
      <c r="L1102" t="s">
        <v>1093</v>
      </c>
      <c r="M1102" t="s">
        <v>37</v>
      </c>
      <c r="N1102" t="s">
        <v>38</v>
      </c>
      <c r="O1102">
        <v>17000</v>
      </c>
      <c r="P1102" s="6"/>
    </row>
    <row r="1103" spans="1:16" x14ac:dyDescent="0.3">
      <c r="A1103" t="s">
        <v>33</v>
      </c>
      <c r="B1103">
        <v>33</v>
      </c>
      <c r="C1103" t="s">
        <v>55</v>
      </c>
      <c r="D1103" t="s">
        <v>445</v>
      </c>
      <c r="E1103" t="s">
        <v>46</v>
      </c>
      <c r="G1103">
        <v>425000</v>
      </c>
      <c r="H1103" s="6"/>
      <c r="I1103" t="s">
        <v>33</v>
      </c>
      <c r="J1103">
        <v>92</v>
      </c>
      <c r="K1103" t="s">
        <v>55</v>
      </c>
      <c r="L1103" t="s">
        <v>1094</v>
      </c>
      <c r="M1103" t="s">
        <v>98</v>
      </c>
      <c r="N1103" t="s">
        <v>38</v>
      </c>
      <c r="O1103">
        <v>265524</v>
      </c>
      <c r="P1103" s="6"/>
    </row>
    <row r="1104" spans="1:16" x14ac:dyDescent="0.3">
      <c r="A1104" t="s">
        <v>33</v>
      </c>
      <c r="B1104">
        <v>33</v>
      </c>
      <c r="C1104" t="s">
        <v>55</v>
      </c>
      <c r="D1104" t="s">
        <v>445</v>
      </c>
      <c r="E1104" t="s">
        <v>59</v>
      </c>
      <c r="G1104">
        <v>65000</v>
      </c>
      <c r="H1104" s="6"/>
      <c r="I1104" t="s">
        <v>33</v>
      </c>
      <c r="J1104">
        <v>92</v>
      </c>
      <c r="K1104" t="s">
        <v>55</v>
      </c>
      <c r="L1104" t="s">
        <v>1094</v>
      </c>
      <c r="M1104" t="s">
        <v>37</v>
      </c>
      <c r="N1104" t="s">
        <v>38</v>
      </c>
      <c r="O1104">
        <v>6000</v>
      </c>
      <c r="P1104" s="6"/>
    </row>
    <row r="1105" spans="1:16" x14ac:dyDescent="0.3">
      <c r="A1105" t="s">
        <v>33</v>
      </c>
      <c r="B1105">
        <v>33</v>
      </c>
      <c r="C1105" t="s">
        <v>57</v>
      </c>
      <c r="D1105" t="s">
        <v>446</v>
      </c>
      <c r="E1105" t="s">
        <v>41</v>
      </c>
      <c r="G1105">
        <v>284700</v>
      </c>
      <c r="H1105" s="6"/>
      <c r="I1105" t="s">
        <v>33</v>
      </c>
      <c r="J1105">
        <v>92</v>
      </c>
      <c r="K1105" t="s">
        <v>57</v>
      </c>
      <c r="L1105" t="s">
        <v>1095</v>
      </c>
      <c r="M1105" t="s">
        <v>37</v>
      </c>
      <c r="N1105" t="s">
        <v>38</v>
      </c>
      <c r="O1105">
        <v>12900</v>
      </c>
      <c r="P1105" s="6"/>
    </row>
    <row r="1106" spans="1:16" x14ac:dyDescent="0.3">
      <c r="A1106" t="s">
        <v>33</v>
      </c>
      <c r="B1106">
        <v>33</v>
      </c>
      <c r="C1106" t="s">
        <v>57</v>
      </c>
      <c r="D1106" t="s">
        <v>446</v>
      </c>
      <c r="E1106" t="s">
        <v>46</v>
      </c>
      <c r="G1106">
        <v>65000</v>
      </c>
      <c r="H1106" s="6"/>
      <c r="I1106" t="s">
        <v>33</v>
      </c>
      <c r="J1106">
        <v>92</v>
      </c>
      <c r="K1106" t="s">
        <v>60</v>
      </c>
      <c r="L1106" t="s">
        <v>1096</v>
      </c>
      <c r="M1106" t="s">
        <v>37</v>
      </c>
      <c r="N1106" t="s">
        <v>38</v>
      </c>
      <c r="O1106">
        <v>7500</v>
      </c>
      <c r="P1106" s="6"/>
    </row>
    <row r="1107" spans="1:16" x14ac:dyDescent="0.3">
      <c r="A1107" t="s">
        <v>33</v>
      </c>
      <c r="B1107">
        <v>33</v>
      </c>
      <c r="C1107" t="s">
        <v>57</v>
      </c>
      <c r="D1107" t="s">
        <v>446</v>
      </c>
      <c r="E1107" t="s">
        <v>72</v>
      </c>
      <c r="G1107">
        <v>35000</v>
      </c>
      <c r="H1107" s="6"/>
      <c r="P1107" s="6"/>
    </row>
    <row r="1108" spans="1:16" x14ac:dyDescent="0.3">
      <c r="A1108" t="s">
        <v>33</v>
      </c>
      <c r="B1108">
        <v>33</v>
      </c>
      <c r="C1108" t="s">
        <v>60</v>
      </c>
      <c r="D1108" t="s">
        <v>447</v>
      </c>
      <c r="E1108" t="s">
        <v>36</v>
      </c>
      <c r="G1108">
        <v>6000</v>
      </c>
      <c r="H1108" s="6"/>
      <c r="P1108" s="6"/>
    </row>
    <row r="1109" spans="1:16" x14ac:dyDescent="0.3">
      <c r="A1109" t="s">
        <v>33</v>
      </c>
      <c r="B1109">
        <v>33</v>
      </c>
      <c r="C1109" t="s">
        <v>60</v>
      </c>
      <c r="D1109" t="s">
        <v>447</v>
      </c>
      <c r="E1109" t="s">
        <v>41</v>
      </c>
      <c r="G1109">
        <v>98313</v>
      </c>
      <c r="H1109" s="6"/>
      <c r="P1109" s="6"/>
    </row>
    <row r="1110" spans="1:16" x14ac:dyDescent="0.3">
      <c r="A1110" t="s">
        <v>33</v>
      </c>
      <c r="B1110">
        <v>33</v>
      </c>
      <c r="C1110" t="s">
        <v>60</v>
      </c>
      <c r="D1110" t="s">
        <v>447</v>
      </c>
      <c r="E1110" t="s">
        <v>46</v>
      </c>
      <c r="G1110">
        <v>38000</v>
      </c>
      <c r="H1110" s="6"/>
      <c r="P1110" s="6"/>
    </row>
    <row r="1111" spans="1:16" x14ac:dyDescent="0.3">
      <c r="A1111" t="s">
        <v>33</v>
      </c>
      <c r="B1111">
        <v>33</v>
      </c>
      <c r="C1111" t="s">
        <v>60</v>
      </c>
      <c r="D1111" t="s">
        <v>447</v>
      </c>
      <c r="E1111" t="s">
        <v>72</v>
      </c>
      <c r="G1111">
        <v>22000</v>
      </c>
      <c r="H1111" s="6"/>
      <c r="P1111" s="6"/>
    </row>
    <row r="1112" spans="1:16" x14ac:dyDescent="0.3">
      <c r="A1112" t="s">
        <v>33</v>
      </c>
      <c r="B1112">
        <v>33</v>
      </c>
      <c r="C1112" t="s">
        <v>60</v>
      </c>
      <c r="D1112" t="s">
        <v>447</v>
      </c>
      <c r="E1112" t="s">
        <v>59</v>
      </c>
      <c r="G1112">
        <v>3000</v>
      </c>
      <c r="H1112" s="6"/>
      <c r="P1112" s="6"/>
    </row>
    <row r="1113" spans="1:16" x14ac:dyDescent="0.3">
      <c r="A1113" t="s">
        <v>33</v>
      </c>
      <c r="B1113">
        <v>33</v>
      </c>
      <c r="C1113" t="s">
        <v>62</v>
      </c>
      <c r="D1113" t="s">
        <v>448</v>
      </c>
      <c r="E1113" t="s">
        <v>36</v>
      </c>
      <c r="G1113">
        <v>3718</v>
      </c>
      <c r="H1113" s="6"/>
      <c r="P1113" s="6"/>
    </row>
    <row r="1114" spans="1:16" x14ac:dyDescent="0.3">
      <c r="A1114" t="s">
        <v>33</v>
      </c>
      <c r="B1114">
        <v>33</v>
      </c>
      <c r="C1114" t="s">
        <v>62</v>
      </c>
      <c r="D1114" t="s">
        <v>448</v>
      </c>
      <c r="E1114" t="s">
        <v>41</v>
      </c>
      <c r="G1114">
        <v>138895</v>
      </c>
      <c r="H1114" s="6"/>
      <c r="P1114" s="6"/>
    </row>
    <row r="1115" spans="1:16" x14ac:dyDescent="0.3">
      <c r="A1115" t="s">
        <v>33</v>
      </c>
      <c r="B1115">
        <v>33</v>
      </c>
      <c r="C1115" t="s">
        <v>62</v>
      </c>
      <c r="D1115" t="s">
        <v>448</v>
      </c>
      <c r="E1115" t="s">
        <v>46</v>
      </c>
      <c r="G1115">
        <v>53240</v>
      </c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1:16" x14ac:dyDescent="0.3">
      <c r="A1116" t="s">
        <v>33</v>
      </c>
      <c r="B1116">
        <v>33</v>
      </c>
      <c r="C1116" t="s">
        <v>62</v>
      </c>
      <c r="D1116" t="s">
        <v>448</v>
      </c>
      <c r="E1116" t="s">
        <v>411</v>
      </c>
      <c r="G1116">
        <v>6250</v>
      </c>
      <c r="H1116" s="6"/>
      <c r="P1116" s="6"/>
    </row>
    <row r="1117" spans="1:16" x14ac:dyDescent="0.3">
      <c r="A1117" t="s">
        <v>33</v>
      </c>
      <c r="B1117">
        <v>33</v>
      </c>
      <c r="C1117" t="s">
        <v>64</v>
      </c>
      <c r="D1117" t="s">
        <v>449</v>
      </c>
      <c r="E1117" t="s">
        <v>41</v>
      </c>
      <c r="G1117">
        <v>40550</v>
      </c>
      <c r="H1117" s="6"/>
      <c r="I1117" s="6"/>
      <c r="J1117" s="6"/>
      <c r="K1117" s="6"/>
      <c r="L1117" s="6"/>
      <c r="M1117" s="6"/>
      <c r="N1117" s="6"/>
      <c r="O1117" s="6"/>
      <c r="P1117" s="6"/>
    </row>
    <row r="1118" spans="1:16" x14ac:dyDescent="0.3">
      <c r="A1118" t="s">
        <v>33</v>
      </c>
      <c r="B1118">
        <v>33</v>
      </c>
      <c r="C1118" t="s">
        <v>64</v>
      </c>
      <c r="D1118" t="s">
        <v>449</v>
      </c>
      <c r="E1118" t="s">
        <v>46</v>
      </c>
      <c r="G1118">
        <v>38500</v>
      </c>
      <c r="H1118" s="6"/>
      <c r="P1118" s="6"/>
    </row>
    <row r="1119" spans="1:16" x14ac:dyDescent="0.3">
      <c r="A1119" t="s">
        <v>33</v>
      </c>
      <c r="B1119">
        <v>33</v>
      </c>
      <c r="C1119" t="s">
        <v>64</v>
      </c>
      <c r="D1119" t="s">
        <v>449</v>
      </c>
      <c r="E1119" t="s">
        <v>72</v>
      </c>
      <c r="G1119">
        <v>45000</v>
      </c>
      <c r="H1119" s="6"/>
      <c r="P1119" s="6"/>
    </row>
    <row r="1120" spans="1:16" x14ac:dyDescent="0.3">
      <c r="A1120" t="s">
        <v>33</v>
      </c>
      <c r="B1120">
        <v>33</v>
      </c>
      <c r="C1120" t="s">
        <v>66</v>
      </c>
      <c r="D1120" t="s">
        <v>450</v>
      </c>
      <c r="E1120" t="s">
        <v>41</v>
      </c>
      <c r="G1120">
        <v>18000</v>
      </c>
      <c r="H1120" s="6"/>
      <c r="P1120" s="6"/>
    </row>
    <row r="1121" spans="1:16" x14ac:dyDescent="0.3">
      <c r="A1121" t="s">
        <v>33</v>
      </c>
      <c r="B1121">
        <v>33</v>
      </c>
      <c r="C1121" t="s">
        <v>66</v>
      </c>
      <c r="D1121" t="s">
        <v>450</v>
      </c>
      <c r="E1121" t="s">
        <v>46</v>
      </c>
      <c r="G1121">
        <v>34500</v>
      </c>
      <c r="H1121" s="6"/>
      <c r="P1121" s="6"/>
    </row>
    <row r="1122" spans="1:16" x14ac:dyDescent="0.3">
      <c r="A1122" t="s">
        <v>33</v>
      </c>
      <c r="B1122">
        <v>33</v>
      </c>
      <c r="C1122" t="s">
        <v>66</v>
      </c>
      <c r="D1122" t="s">
        <v>450</v>
      </c>
      <c r="E1122" t="s">
        <v>72</v>
      </c>
      <c r="G1122">
        <v>18000</v>
      </c>
      <c r="H1122" s="6"/>
      <c r="P1122" s="6"/>
    </row>
    <row r="1123" spans="1:16" x14ac:dyDescent="0.3">
      <c r="A1123" t="s">
        <v>33</v>
      </c>
      <c r="B1123">
        <v>33</v>
      </c>
      <c r="C1123" t="s">
        <v>66</v>
      </c>
      <c r="D1123" t="s">
        <v>450</v>
      </c>
      <c r="E1123" t="s">
        <v>59</v>
      </c>
      <c r="G1123">
        <v>3000</v>
      </c>
      <c r="H1123" s="6"/>
      <c r="P1123" s="6"/>
    </row>
    <row r="1124" spans="1:16" x14ac:dyDescent="0.3">
      <c r="A1124" t="s">
        <v>33</v>
      </c>
      <c r="B1124">
        <v>33</v>
      </c>
      <c r="C1124" t="s">
        <v>84</v>
      </c>
      <c r="D1124" t="s">
        <v>451</v>
      </c>
      <c r="E1124" t="s">
        <v>41</v>
      </c>
      <c r="G1124">
        <v>86540</v>
      </c>
      <c r="H1124" s="6"/>
      <c r="P1124" s="6"/>
    </row>
    <row r="1125" spans="1:16" x14ac:dyDescent="0.3">
      <c r="A1125" t="s">
        <v>33</v>
      </c>
      <c r="B1125">
        <v>33</v>
      </c>
      <c r="C1125" t="s">
        <v>84</v>
      </c>
      <c r="D1125" t="s">
        <v>451</v>
      </c>
      <c r="E1125" t="s">
        <v>46</v>
      </c>
      <c r="G1125">
        <v>192000</v>
      </c>
      <c r="H1125" s="6"/>
      <c r="P1125" s="6"/>
    </row>
    <row r="1126" spans="1:16" x14ac:dyDescent="0.3">
      <c r="A1126" t="s">
        <v>33</v>
      </c>
      <c r="B1126">
        <v>33</v>
      </c>
      <c r="C1126" t="s">
        <v>84</v>
      </c>
      <c r="D1126" t="s">
        <v>451</v>
      </c>
      <c r="E1126" t="s">
        <v>72</v>
      </c>
      <c r="G1126">
        <v>100000</v>
      </c>
      <c r="H1126" s="6"/>
      <c r="P1126" s="6"/>
    </row>
    <row r="1127" spans="1:16" x14ac:dyDescent="0.3">
      <c r="A1127" t="s">
        <v>33</v>
      </c>
      <c r="B1127">
        <v>33</v>
      </c>
      <c r="C1127" t="s">
        <v>84</v>
      </c>
      <c r="D1127" t="s">
        <v>451</v>
      </c>
      <c r="E1127" t="s">
        <v>59</v>
      </c>
      <c r="G1127">
        <v>18000</v>
      </c>
      <c r="H1127" s="6"/>
      <c r="P1127" s="6"/>
    </row>
    <row r="1128" spans="1:16" x14ac:dyDescent="0.3">
      <c r="A1128" t="s">
        <v>33</v>
      </c>
      <c r="B1128">
        <v>34</v>
      </c>
      <c r="C1128" t="s">
        <v>34</v>
      </c>
      <c r="D1128" t="s">
        <v>452</v>
      </c>
      <c r="E1128" t="s">
        <v>36</v>
      </c>
      <c r="G1128">
        <v>200000</v>
      </c>
      <c r="H1128" s="6"/>
      <c r="P1128" s="6"/>
    </row>
    <row r="1129" spans="1:16" x14ac:dyDescent="0.3">
      <c r="A1129" t="s">
        <v>33</v>
      </c>
      <c r="B1129">
        <v>34</v>
      </c>
      <c r="C1129" t="s">
        <v>34</v>
      </c>
      <c r="D1129" t="s">
        <v>452</v>
      </c>
      <c r="E1129" t="s">
        <v>41</v>
      </c>
      <c r="G1129">
        <v>625700</v>
      </c>
      <c r="H1129" s="6"/>
      <c r="P1129" s="6"/>
    </row>
    <row r="1130" spans="1:16" x14ac:dyDescent="0.3">
      <c r="A1130" t="s">
        <v>33</v>
      </c>
      <c r="B1130">
        <v>34</v>
      </c>
      <c r="C1130" t="s">
        <v>34</v>
      </c>
      <c r="D1130" t="s">
        <v>452</v>
      </c>
      <c r="E1130" t="s">
        <v>46</v>
      </c>
      <c r="G1130">
        <v>80000</v>
      </c>
      <c r="H1130" s="6"/>
      <c r="P1130" s="6"/>
    </row>
    <row r="1131" spans="1:16" x14ac:dyDescent="0.3">
      <c r="A1131" t="s">
        <v>33</v>
      </c>
      <c r="B1131">
        <v>34</v>
      </c>
      <c r="C1131" t="s">
        <v>34</v>
      </c>
      <c r="D1131" t="s">
        <v>452</v>
      </c>
      <c r="E1131" t="s">
        <v>72</v>
      </c>
      <c r="G1131">
        <v>0</v>
      </c>
      <c r="H1131" s="6"/>
      <c r="P1131" s="6"/>
    </row>
    <row r="1132" spans="1:16" x14ac:dyDescent="0.3">
      <c r="A1132" t="s">
        <v>33</v>
      </c>
      <c r="B1132">
        <v>34</v>
      </c>
      <c r="C1132" t="s">
        <v>34</v>
      </c>
      <c r="D1132" t="s">
        <v>452</v>
      </c>
      <c r="E1132" t="s">
        <v>411</v>
      </c>
      <c r="G1132">
        <v>40000</v>
      </c>
      <c r="H1132" s="6"/>
      <c r="P1132" s="6"/>
    </row>
    <row r="1133" spans="1:16" x14ac:dyDescent="0.3">
      <c r="A1133" t="s">
        <v>33</v>
      </c>
      <c r="B1133">
        <v>34</v>
      </c>
      <c r="C1133" t="s">
        <v>34</v>
      </c>
      <c r="D1133" t="s">
        <v>452</v>
      </c>
      <c r="E1133" t="s">
        <v>112</v>
      </c>
      <c r="G1133">
        <v>0</v>
      </c>
      <c r="H1133" s="6"/>
      <c r="P1133" s="6"/>
    </row>
    <row r="1134" spans="1:16" x14ac:dyDescent="0.3">
      <c r="A1134" t="s">
        <v>33</v>
      </c>
      <c r="B1134">
        <v>34</v>
      </c>
      <c r="C1134" t="s">
        <v>42</v>
      </c>
      <c r="D1134" t="s">
        <v>453</v>
      </c>
      <c r="E1134" t="s">
        <v>41</v>
      </c>
      <c r="G1134">
        <v>23430</v>
      </c>
      <c r="H1134" s="6"/>
      <c r="P1134" s="6"/>
    </row>
    <row r="1135" spans="1:16" x14ac:dyDescent="0.3">
      <c r="A1135" t="s">
        <v>33</v>
      </c>
      <c r="B1135">
        <v>34</v>
      </c>
      <c r="C1135" t="s">
        <v>42</v>
      </c>
      <c r="D1135" t="s">
        <v>453</v>
      </c>
      <c r="E1135" t="s">
        <v>46</v>
      </c>
      <c r="G1135">
        <v>47509</v>
      </c>
      <c r="H1135" s="6"/>
      <c r="P1135" s="6"/>
    </row>
    <row r="1136" spans="1:16" x14ac:dyDescent="0.3">
      <c r="A1136" t="s">
        <v>33</v>
      </c>
      <c r="B1136">
        <v>34</v>
      </c>
      <c r="C1136" t="s">
        <v>47</v>
      </c>
      <c r="D1136" t="s">
        <v>454</v>
      </c>
      <c r="E1136" t="s">
        <v>36</v>
      </c>
      <c r="G1136">
        <v>0</v>
      </c>
      <c r="H1136" s="6"/>
      <c r="P1136" s="6"/>
    </row>
    <row r="1137" spans="1:16" x14ac:dyDescent="0.3">
      <c r="A1137" t="s">
        <v>33</v>
      </c>
      <c r="B1137">
        <v>34</v>
      </c>
      <c r="C1137" t="s">
        <v>47</v>
      </c>
      <c r="D1137" t="s">
        <v>454</v>
      </c>
      <c r="E1137" t="s">
        <v>41</v>
      </c>
      <c r="G1137">
        <v>42775</v>
      </c>
      <c r="H1137" s="6"/>
      <c r="P1137" s="6"/>
    </row>
    <row r="1138" spans="1:16" x14ac:dyDescent="0.3">
      <c r="A1138" t="s">
        <v>33</v>
      </c>
      <c r="B1138">
        <v>34</v>
      </c>
      <c r="C1138" t="s">
        <v>47</v>
      </c>
      <c r="D1138" t="s">
        <v>454</v>
      </c>
      <c r="E1138" t="s">
        <v>46</v>
      </c>
      <c r="G1138">
        <v>77500</v>
      </c>
      <c r="H1138" s="6"/>
      <c r="P1138" s="6"/>
    </row>
    <row r="1139" spans="1:16" x14ac:dyDescent="0.3">
      <c r="A1139" t="s">
        <v>33</v>
      </c>
      <c r="B1139">
        <v>34</v>
      </c>
      <c r="C1139" t="s">
        <v>49</v>
      </c>
      <c r="D1139" t="s">
        <v>455</v>
      </c>
      <c r="E1139" t="s">
        <v>41</v>
      </c>
      <c r="G1139">
        <v>77000</v>
      </c>
      <c r="H1139" s="6"/>
      <c r="P1139" s="6"/>
    </row>
    <row r="1140" spans="1:16" x14ac:dyDescent="0.3">
      <c r="A1140" t="s">
        <v>33</v>
      </c>
      <c r="B1140">
        <v>34</v>
      </c>
      <c r="C1140" t="s">
        <v>49</v>
      </c>
      <c r="D1140" t="s">
        <v>455</v>
      </c>
      <c r="E1140" t="s">
        <v>46</v>
      </c>
      <c r="G1140">
        <v>124600</v>
      </c>
      <c r="H1140" s="6"/>
      <c r="P1140" s="6"/>
    </row>
    <row r="1141" spans="1:16" x14ac:dyDescent="0.3">
      <c r="A1141" t="s">
        <v>33</v>
      </c>
      <c r="B1141">
        <v>34</v>
      </c>
      <c r="C1141" t="s">
        <v>49</v>
      </c>
      <c r="D1141" t="s">
        <v>455</v>
      </c>
      <c r="E1141" t="s">
        <v>72</v>
      </c>
      <c r="G1141">
        <v>80000</v>
      </c>
      <c r="H1141" s="6"/>
      <c r="P1141" s="6"/>
    </row>
    <row r="1142" spans="1:16" x14ac:dyDescent="0.3">
      <c r="A1142" t="s">
        <v>33</v>
      </c>
      <c r="B1142">
        <v>34</v>
      </c>
      <c r="C1142" t="s">
        <v>51</v>
      </c>
      <c r="D1142" t="s">
        <v>456</v>
      </c>
      <c r="E1142" t="s">
        <v>41</v>
      </c>
      <c r="G1142">
        <v>19790</v>
      </c>
      <c r="H1142" s="6"/>
      <c r="P1142" s="6"/>
    </row>
    <row r="1143" spans="1:16" x14ac:dyDescent="0.3">
      <c r="A1143" t="s">
        <v>33</v>
      </c>
      <c r="B1143">
        <v>34</v>
      </c>
      <c r="C1143" t="s">
        <v>51</v>
      </c>
      <c r="D1143" t="s">
        <v>456</v>
      </c>
      <c r="E1143" t="s">
        <v>46</v>
      </c>
      <c r="G1143">
        <v>32000</v>
      </c>
      <c r="H1143" s="6"/>
      <c r="P1143" s="6"/>
    </row>
    <row r="1144" spans="1:16" x14ac:dyDescent="0.3">
      <c r="A1144" t="s">
        <v>33</v>
      </c>
      <c r="B1144">
        <v>34</v>
      </c>
      <c r="C1144" t="s">
        <v>51</v>
      </c>
      <c r="D1144" t="s">
        <v>456</v>
      </c>
      <c r="E1144" t="s">
        <v>72</v>
      </c>
      <c r="G1144">
        <v>5000</v>
      </c>
      <c r="H1144" s="6"/>
      <c r="P1144" s="6"/>
    </row>
    <row r="1145" spans="1:16" x14ac:dyDescent="0.3">
      <c r="A1145" t="s">
        <v>33</v>
      </c>
      <c r="B1145">
        <v>34</v>
      </c>
      <c r="C1145" t="s">
        <v>53</v>
      </c>
      <c r="D1145" t="s">
        <v>457</v>
      </c>
      <c r="E1145" t="s">
        <v>36</v>
      </c>
      <c r="G1145">
        <v>2000</v>
      </c>
      <c r="H1145" s="6"/>
      <c r="P1145" s="6"/>
    </row>
    <row r="1146" spans="1:16" x14ac:dyDescent="0.3">
      <c r="A1146" t="s">
        <v>33</v>
      </c>
      <c r="B1146">
        <v>34</v>
      </c>
      <c r="C1146" t="s">
        <v>53</v>
      </c>
      <c r="D1146" t="s">
        <v>457</v>
      </c>
      <c r="E1146" t="s">
        <v>41</v>
      </c>
      <c r="G1146">
        <v>34640</v>
      </c>
      <c r="H1146" s="6"/>
      <c r="P1146" s="6"/>
    </row>
    <row r="1147" spans="1:16" x14ac:dyDescent="0.3">
      <c r="A1147" t="s">
        <v>33</v>
      </c>
      <c r="B1147">
        <v>34</v>
      </c>
      <c r="C1147" t="s">
        <v>53</v>
      </c>
      <c r="D1147" t="s">
        <v>457</v>
      </c>
      <c r="E1147" t="s">
        <v>46</v>
      </c>
      <c r="G1147">
        <v>42000</v>
      </c>
      <c r="H1147" s="6"/>
      <c r="P1147" s="6"/>
    </row>
    <row r="1148" spans="1:16" x14ac:dyDescent="0.3">
      <c r="A1148" t="s">
        <v>33</v>
      </c>
      <c r="B1148">
        <v>34</v>
      </c>
      <c r="C1148" t="s">
        <v>55</v>
      </c>
      <c r="D1148" t="s">
        <v>458</v>
      </c>
      <c r="E1148" t="s">
        <v>41</v>
      </c>
      <c r="G1148">
        <v>0</v>
      </c>
      <c r="H1148" s="6"/>
      <c r="P1148" s="6"/>
    </row>
    <row r="1149" spans="1:16" x14ac:dyDescent="0.3">
      <c r="A1149" t="s">
        <v>33</v>
      </c>
      <c r="B1149">
        <v>34</v>
      </c>
      <c r="C1149" t="s">
        <v>55</v>
      </c>
      <c r="D1149" t="s">
        <v>458</v>
      </c>
      <c r="E1149" t="s">
        <v>46</v>
      </c>
      <c r="G1149">
        <v>0</v>
      </c>
      <c r="H1149" s="6"/>
      <c r="P1149" s="6"/>
    </row>
    <row r="1150" spans="1:16" x14ac:dyDescent="0.3">
      <c r="A1150" t="s">
        <v>33</v>
      </c>
      <c r="B1150">
        <v>34</v>
      </c>
      <c r="C1150" t="s">
        <v>57</v>
      </c>
      <c r="D1150" t="s">
        <v>459</v>
      </c>
      <c r="E1150" t="s">
        <v>41</v>
      </c>
      <c r="G1150">
        <v>45407</v>
      </c>
      <c r="H1150" s="6"/>
      <c r="P1150" s="6"/>
    </row>
    <row r="1151" spans="1:16" x14ac:dyDescent="0.3">
      <c r="A1151" t="s">
        <v>33</v>
      </c>
      <c r="B1151">
        <v>34</v>
      </c>
      <c r="C1151" t="s">
        <v>57</v>
      </c>
      <c r="D1151" t="s">
        <v>459</v>
      </c>
      <c r="E1151" t="s">
        <v>46</v>
      </c>
      <c r="G1151">
        <v>38500</v>
      </c>
      <c r="H1151" s="6"/>
      <c r="P1151" s="6"/>
    </row>
    <row r="1152" spans="1:16" x14ac:dyDescent="0.3">
      <c r="A1152" t="s">
        <v>33</v>
      </c>
      <c r="B1152">
        <v>34</v>
      </c>
      <c r="C1152" t="s">
        <v>57</v>
      </c>
      <c r="D1152" t="s">
        <v>459</v>
      </c>
      <c r="E1152" t="s">
        <v>72</v>
      </c>
      <c r="G1152">
        <v>40000</v>
      </c>
      <c r="H1152" s="6"/>
      <c r="P1152" s="6"/>
    </row>
    <row r="1153" spans="1:16" x14ac:dyDescent="0.3">
      <c r="A1153" t="s">
        <v>33</v>
      </c>
      <c r="B1153">
        <v>34</v>
      </c>
      <c r="C1153" t="s">
        <v>60</v>
      </c>
      <c r="D1153" t="s">
        <v>460</v>
      </c>
      <c r="E1153" t="s">
        <v>41</v>
      </c>
      <c r="G1153">
        <v>30713</v>
      </c>
      <c r="H1153" s="6"/>
      <c r="P1153" s="6"/>
    </row>
    <row r="1154" spans="1:16" x14ac:dyDescent="0.3">
      <c r="A1154" t="s">
        <v>33</v>
      </c>
      <c r="B1154">
        <v>34</v>
      </c>
      <c r="C1154" t="s">
        <v>60</v>
      </c>
      <c r="D1154" t="s">
        <v>460</v>
      </c>
      <c r="E1154" t="s">
        <v>46</v>
      </c>
      <c r="G1154">
        <v>29000</v>
      </c>
      <c r="H1154" s="6"/>
      <c r="P1154" s="6"/>
    </row>
    <row r="1155" spans="1:16" x14ac:dyDescent="0.3">
      <c r="A1155" t="s">
        <v>33</v>
      </c>
      <c r="B1155">
        <v>34</v>
      </c>
      <c r="C1155" t="s">
        <v>60</v>
      </c>
      <c r="D1155" t="s">
        <v>460</v>
      </c>
      <c r="E1155" t="s">
        <v>72</v>
      </c>
      <c r="G1155">
        <v>25000</v>
      </c>
      <c r="H1155" s="6"/>
      <c r="P1155" s="6"/>
    </row>
    <row r="1156" spans="1:16" x14ac:dyDescent="0.3">
      <c r="A1156" t="s">
        <v>33</v>
      </c>
      <c r="B1156">
        <v>34</v>
      </c>
      <c r="C1156" t="s">
        <v>62</v>
      </c>
      <c r="D1156" t="s">
        <v>461</v>
      </c>
      <c r="E1156" t="s">
        <v>36</v>
      </c>
      <c r="G1156">
        <v>0</v>
      </c>
      <c r="H1156" s="6"/>
      <c r="P1156" s="6"/>
    </row>
    <row r="1157" spans="1:16" x14ac:dyDescent="0.3">
      <c r="A1157" t="s">
        <v>33</v>
      </c>
      <c r="B1157">
        <v>34</v>
      </c>
      <c r="C1157" t="s">
        <v>62</v>
      </c>
      <c r="D1157" t="s">
        <v>461</v>
      </c>
      <c r="E1157" t="s">
        <v>41</v>
      </c>
      <c r="G1157">
        <v>103900</v>
      </c>
      <c r="H1157" s="6"/>
      <c r="P1157" s="6"/>
    </row>
    <row r="1158" spans="1:16" x14ac:dyDescent="0.3">
      <c r="A1158" t="s">
        <v>33</v>
      </c>
      <c r="B1158">
        <v>34</v>
      </c>
      <c r="C1158" t="s">
        <v>62</v>
      </c>
      <c r="D1158" t="s">
        <v>461</v>
      </c>
      <c r="E1158" t="s">
        <v>46</v>
      </c>
      <c r="G1158">
        <v>232630</v>
      </c>
      <c r="H1158" s="6"/>
      <c r="P1158" s="6"/>
    </row>
    <row r="1159" spans="1:16" x14ac:dyDescent="0.3">
      <c r="A1159" t="s">
        <v>33</v>
      </c>
      <c r="B1159">
        <v>34</v>
      </c>
      <c r="C1159" t="s">
        <v>62</v>
      </c>
      <c r="D1159" t="s">
        <v>461</v>
      </c>
      <c r="E1159" t="s">
        <v>72</v>
      </c>
      <c r="G1159">
        <v>35000</v>
      </c>
      <c r="H1159" s="6"/>
      <c r="P1159" s="6"/>
    </row>
    <row r="1160" spans="1:16" x14ac:dyDescent="0.3">
      <c r="A1160" t="s">
        <v>33</v>
      </c>
      <c r="B1160">
        <v>34</v>
      </c>
      <c r="C1160" t="s">
        <v>62</v>
      </c>
      <c r="D1160" t="s">
        <v>461</v>
      </c>
      <c r="E1160" t="s">
        <v>59</v>
      </c>
      <c r="G1160">
        <v>7500</v>
      </c>
      <c r="H1160" s="6"/>
      <c r="P1160" s="6"/>
    </row>
    <row r="1161" spans="1:16" x14ac:dyDescent="0.3">
      <c r="A1161" t="s">
        <v>33</v>
      </c>
      <c r="B1161">
        <v>34</v>
      </c>
      <c r="C1161" t="s">
        <v>64</v>
      </c>
      <c r="D1161" t="s">
        <v>462</v>
      </c>
      <c r="E1161" t="s">
        <v>36</v>
      </c>
      <c r="G1161">
        <v>0</v>
      </c>
      <c r="H1161" s="6"/>
      <c r="P1161" s="6"/>
    </row>
    <row r="1162" spans="1:16" x14ac:dyDescent="0.3">
      <c r="A1162" t="s">
        <v>33</v>
      </c>
      <c r="B1162">
        <v>34</v>
      </c>
      <c r="C1162" t="s">
        <v>64</v>
      </c>
      <c r="D1162" t="s">
        <v>462</v>
      </c>
      <c r="E1162" t="s">
        <v>41</v>
      </c>
      <c r="G1162">
        <v>29050</v>
      </c>
      <c r="H1162" s="6"/>
      <c r="P1162" s="6"/>
    </row>
    <row r="1163" spans="1:16" x14ac:dyDescent="0.3">
      <c r="A1163" t="s">
        <v>33</v>
      </c>
      <c r="B1163">
        <v>34</v>
      </c>
      <c r="C1163" t="s">
        <v>64</v>
      </c>
      <c r="D1163" t="s">
        <v>462</v>
      </c>
      <c r="E1163" t="s">
        <v>46</v>
      </c>
      <c r="G1163">
        <v>23443</v>
      </c>
      <c r="H1163" s="6"/>
      <c r="P1163" s="6"/>
    </row>
    <row r="1164" spans="1:16" x14ac:dyDescent="0.3">
      <c r="A1164" t="s">
        <v>33</v>
      </c>
      <c r="B1164">
        <v>34</v>
      </c>
      <c r="C1164" t="s">
        <v>64</v>
      </c>
      <c r="D1164" t="s">
        <v>462</v>
      </c>
      <c r="E1164" t="s">
        <v>72</v>
      </c>
      <c r="G1164">
        <v>0</v>
      </c>
      <c r="H1164" s="6"/>
      <c r="P1164" s="6"/>
    </row>
    <row r="1165" spans="1:16" x14ac:dyDescent="0.3">
      <c r="A1165" t="s">
        <v>33</v>
      </c>
      <c r="B1165">
        <v>35</v>
      </c>
      <c r="C1165" t="s">
        <v>34</v>
      </c>
      <c r="D1165" t="s">
        <v>463</v>
      </c>
      <c r="E1165" t="s">
        <v>36</v>
      </c>
      <c r="G1165">
        <v>4850</v>
      </c>
      <c r="H1165" s="6"/>
      <c r="P1165" s="6"/>
    </row>
    <row r="1166" spans="1:16" x14ac:dyDescent="0.3">
      <c r="A1166" t="s">
        <v>33</v>
      </c>
      <c r="B1166">
        <v>35</v>
      </c>
      <c r="C1166" t="s">
        <v>34</v>
      </c>
      <c r="D1166" t="s">
        <v>463</v>
      </c>
      <c r="E1166" t="s">
        <v>41</v>
      </c>
      <c r="G1166">
        <v>39006</v>
      </c>
      <c r="H1166" s="6"/>
      <c r="P1166" s="6"/>
    </row>
    <row r="1167" spans="1:16" x14ac:dyDescent="0.3">
      <c r="A1167" t="s">
        <v>33</v>
      </c>
      <c r="B1167">
        <v>35</v>
      </c>
      <c r="C1167" t="s">
        <v>34</v>
      </c>
      <c r="D1167" t="s">
        <v>463</v>
      </c>
      <c r="E1167" t="s">
        <v>46</v>
      </c>
      <c r="G1167">
        <v>56176</v>
      </c>
      <c r="H1167" s="6"/>
      <c r="P1167" s="6"/>
    </row>
    <row r="1168" spans="1:16" x14ac:dyDescent="0.3">
      <c r="A1168" t="s">
        <v>33</v>
      </c>
      <c r="B1168">
        <v>35</v>
      </c>
      <c r="C1168" t="s">
        <v>34</v>
      </c>
      <c r="D1168" t="s">
        <v>463</v>
      </c>
      <c r="E1168" t="s">
        <v>72</v>
      </c>
      <c r="G1168">
        <v>260000</v>
      </c>
      <c r="H1168" s="6"/>
      <c r="P1168" s="6"/>
    </row>
    <row r="1169" spans="1:16" x14ac:dyDescent="0.3">
      <c r="A1169" t="s">
        <v>33</v>
      </c>
      <c r="B1169">
        <v>35</v>
      </c>
      <c r="C1169" t="s">
        <v>34</v>
      </c>
      <c r="D1169" t="s">
        <v>463</v>
      </c>
      <c r="E1169" t="s">
        <v>59</v>
      </c>
      <c r="G1169">
        <v>10805</v>
      </c>
      <c r="H1169" s="6"/>
      <c r="P1169" s="6"/>
    </row>
    <row r="1170" spans="1:16" x14ac:dyDescent="0.3">
      <c r="A1170" t="s">
        <v>33</v>
      </c>
      <c r="B1170">
        <v>35</v>
      </c>
      <c r="C1170" t="s">
        <v>42</v>
      </c>
      <c r="D1170" t="s">
        <v>464</v>
      </c>
      <c r="E1170" t="s">
        <v>36</v>
      </c>
      <c r="G1170">
        <v>0</v>
      </c>
      <c r="H1170" s="6"/>
      <c r="P1170" s="6"/>
    </row>
    <row r="1171" spans="1:16" x14ac:dyDescent="0.3">
      <c r="A1171" t="s">
        <v>33</v>
      </c>
      <c r="B1171">
        <v>35</v>
      </c>
      <c r="C1171" t="s">
        <v>42</v>
      </c>
      <c r="D1171" t="s">
        <v>464</v>
      </c>
      <c r="E1171" t="s">
        <v>41</v>
      </c>
      <c r="G1171">
        <v>38875</v>
      </c>
      <c r="H1171" s="6"/>
      <c r="P1171" s="6"/>
    </row>
    <row r="1172" spans="1:16" x14ac:dyDescent="0.3">
      <c r="A1172" t="s">
        <v>33</v>
      </c>
      <c r="B1172">
        <v>35</v>
      </c>
      <c r="C1172" t="s">
        <v>42</v>
      </c>
      <c r="D1172" t="s">
        <v>464</v>
      </c>
      <c r="E1172" t="s">
        <v>46</v>
      </c>
      <c r="G1172">
        <v>52000</v>
      </c>
      <c r="H1172" s="6"/>
      <c r="P1172" s="6"/>
    </row>
    <row r="1173" spans="1:16" x14ac:dyDescent="0.3">
      <c r="A1173" t="s">
        <v>33</v>
      </c>
      <c r="B1173">
        <v>35</v>
      </c>
      <c r="C1173" t="s">
        <v>42</v>
      </c>
      <c r="D1173" t="s">
        <v>464</v>
      </c>
      <c r="E1173" t="s">
        <v>72</v>
      </c>
      <c r="G1173">
        <v>12500</v>
      </c>
      <c r="H1173" s="6"/>
      <c r="P1173" s="6"/>
    </row>
    <row r="1174" spans="1:16" x14ac:dyDescent="0.3">
      <c r="A1174" t="s">
        <v>33</v>
      </c>
      <c r="B1174">
        <v>35</v>
      </c>
      <c r="C1174" t="s">
        <v>47</v>
      </c>
      <c r="D1174" t="s">
        <v>465</v>
      </c>
      <c r="E1174" t="s">
        <v>41</v>
      </c>
      <c r="G1174">
        <v>188168</v>
      </c>
      <c r="H1174" s="6"/>
      <c r="P1174" s="6"/>
    </row>
    <row r="1175" spans="1:16" x14ac:dyDescent="0.3">
      <c r="A1175" t="s">
        <v>33</v>
      </c>
      <c r="B1175">
        <v>35</v>
      </c>
      <c r="C1175" t="s">
        <v>47</v>
      </c>
      <c r="D1175" t="s">
        <v>465</v>
      </c>
      <c r="E1175" t="s">
        <v>46</v>
      </c>
      <c r="G1175">
        <v>79500</v>
      </c>
      <c r="H1175" s="6"/>
      <c r="P1175" s="6"/>
    </row>
    <row r="1176" spans="1:16" x14ac:dyDescent="0.3">
      <c r="A1176" t="s">
        <v>33</v>
      </c>
      <c r="B1176">
        <v>35</v>
      </c>
      <c r="C1176" t="s">
        <v>47</v>
      </c>
      <c r="D1176" t="s">
        <v>465</v>
      </c>
      <c r="E1176" t="s">
        <v>72</v>
      </c>
      <c r="G1176">
        <v>31500</v>
      </c>
      <c r="H1176" s="6"/>
      <c r="P1176" s="6"/>
    </row>
    <row r="1177" spans="1:16" x14ac:dyDescent="0.3">
      <c r="A1177" t="s">
        <v>33</v>
      </c>
      <c r="B1177">
        <v>35</v>
      </c>
      <c r="C1177" t="s">
        <v>47</v>
      </c>
      <c r="D1177" t="s">
        <v>465</v>
      </c>
      <c r="E1177" t="s">
        <v>411</v>
      </c>
      <c r="G1177">
        <v>57000</v>
      </c>
      <c r="H1177" s="6"/>
      <c r="P1177" s="6"/>
    </row>
    <row r="1178" spans="1:16" x14ac:dyDescent="0.3">
      <c r="A1178" t="s">
        <v>33</v>
      </c>
      <c r="B1178">
        <v>35</v>
      </c>
      <c r="C1178" t="s">
        <v>49</v>
      </c>
      <c r="D1178" t="s">
        <v>466</v>
      </c>
      <c r="E1178" t="s">
        <v>36</v>
      </c>
      <c r="G1178">
        <v>30000</v>
      </c>
      <c r="H1178" s="6"/>
      <c r="P1178" s="6"/>
    </row>
    <row r="1179" spans="1:16" x14ac:dyDescent="0.3">
      <c r="A1179" t="s">
        <v>33</v>
      </c>
      <c r="B1179">
        <v>35</v>
      </c>
      <c r="C1179" t="s">
        <v>49</v>
      </c>
      <c r="D1179" t="s">
        <v>466</v>
      </c>
      <c r="E1179" t="s">
        <v>41</v>
      </c>
      <c r="G1179">
        <v>98900</v>
      </c>
      <c r="H1179" s="6"/>
      <c r="P1179" s="6"/>
    </row>
    <row r="1180" spans="1:16" x14ac:dyDescent="0.3">
      <c r="A1180" t="s">
        <v>33</v>
      </c>
      <c r="B1180">
        <v>35</v>
      </c>
      <c r="C1180" t="s">
        <v>49</v>
      </c>
      <c r="D1180" t="s">
        <v>466</v>
      </c>
      <c r="E1180" t="s">
        <v>46</v>
      </c>
      <c r="G1180">
        <v>37062</v>
      </c>
      <c r="H1180" s="6"/>
      <c r="P1180" s="6"/>
    </row>
    <row r="1181" spans="1:16" x14ac:dyDescent="0.3">
      <c r="A1181" t="s">
        <v>33</v>
      </c>
      <c r="B1181">
        <v>35</v>
      </c>
      <c r="C1181" t="s">
        <v>49</v>
      </c>
      <c r="D1181" t="s">
        <v>466</v>
      </c>
      <c r="E1181" t="s">
        <v>72</v>
      </c>
      <c r="G1181">
        <v>0</v>
      </c>
      <c r="H1181" s="6"/>
      <c r="P1181" s="6"/>
    </row>
    <row r="1182" spans="1:16" x14ac:dyDescent="0.3">
      <c r="A1182" t="s">
        <v>33</v>
      </c>
      <c r="B1182">
        <v>35</v>
      </c>
      <c r="C1182" t="s">
        <v>49</v>
      </c>
      <c r="D1182" t="s">
        <v>466</v>
      </c>
      <c r="E1182" t="s">
        <v>59</v>
      </c>
      <c r="G1182">
        <v>1500</v>
      </c>
      <c r="H1182" s="6"/>
      <c r="P1182" s="6"/>
    </row>
    <row r="1183" spans="1:16" x14ac:dyDescent="0.3">
      <c r="A1183" t="s">
        <v>33</v>
      </c>
      <c r="B1183">
        <v>35</v>
      </c>
      <c r="C1183" t="s">
        <v>51</v>
      </c>
      <c r="D1183" t="s">
        <v>467</v>
      </c>
      <c r="E1183" t="s">
        <v>41</v>
      </c>
      <c r="G1183">
        <v>15374</v>
      </c>
      <c r="H1183" s="6"/>
      <c r="P1183" s="6"/>
    </row>
    <row r="1184" spans="1:16" x14ac:dyDescent="0.3">
      <c r="A1184" t="s">
        <v>33</v>
      </c>
      <c r="B1184">
        <v>35</v>
      </c>
      <c r="C1184" t="s">
        <v>51</v>
      </c>
      <c r="D1184" t="s">
        <v>467</v>
      </c>
      <c r="E1184" t="s">
        <v>46</v>
      </c>
      <c r="G1184">
        <v>60355</v>
      </c>
      <c r="H1184" s="6"/>
      <c r="P1184" s="6"/>
    </row>
    <row r="1185" spans="1:16" x14ac:dyDescent="0.3">
      <c r="A1185" t="s">
        <v>33</v>
      </c>
      <c r="B1185">
        <v>35</v>
      </c>
      <c r="C1185" t="s">
        <v>51</v>
      </c>
      <c r="D1185" t="s">
        <v>467</v>
      </c>
      <c r="E1185" t="s">
        <v>72</v>
      </c>
      <c r="G1185">
        <v>0</v>
      </c>
      <c r="H1185" s="6"/>
      <c r="P1185" s="6"/>
    </row>
    <row r="1186" spans="1:16" x14ac:dyDescent="0.3">
      <c r="A1186" t="s">
        <v>33</v>
      </c>
      <c r="B1186">
        <v>35</v>
      </c>
      <c r="C1186" t="s">
        <v>53</v>
      </c>
      <c r="D1186" t="s">
        <v>468</v>
      </c>
      <c r="E1186" t="s">
        <v>36</v>
      </c>
      <c r="G1186">
        <v>0</v>
      </c>
      <c r="H1186" s="6"/>
      <c r="P1186" s="6"/>
    </row>
    <row r="1187" spans="1:16" x14ac:dyDescent="0.3">
      <c r="A1187" t="s">
        <v>33</v>
      </c>
      <c r="B1187">
        <v>35</v>
      </c>
      <c r="C1187" t="s">
        <v>53</v>
      </c>
      <c r="D1187" t="s">
        <v>468</v>
      </c>
      <c r="E1187" t="s">
        <v>41</v>
      </c>
      <c r="G1187">
        <v>17025</v>
      </c>
      <c r="H1187" s="6"/>
      <c r="P1187" s="6"/>
    </row>
    <row r="1188" spans="1:16" x14ac:dyDescent="0.3">
      <c r="A1188" t="s">
        <v>33</v>
      </c>
      <c r="B1188">
        <v>35</v>
      </c>
      <c r="C1188" t="s">
        <v>53</v>
      </c>
      <c r="D1188" t="s">
        <v>468</v>
      </c>
      <c r="E1188" t="s">
        <v>46</v>
      </c>
      <c r="G1188">
        <v>23500</v>
      </c>
      <c r="H1188" s="6"/>
      <c r="P1188" s="6"/>
    </row>
    <row r="1189" spans="1:16" x14ac:dyDescent="0.3">
      <c r="A1189" t="s">
        <v>33</v>
      </c>
      <c r="B1189">
        <v>35</v>
      </c>
      <c r="C1189" t="s">
        <v>53</v>
      </c>
      <c r="D1189" t="s">
        <v>468</v>
      </c>
      <c r="E1189" t="s">
        <v>72</v>
      </c>
      <c r="G1189">
        <v>50000</v>
      </c>
      <c r="H1189" s="6"/>
      <c r="P1189" s="6"/>
    </row>
    <row r="1190" spans="1:16" x14ac:dyDescent="0.3">
      <c r="A1190" t="s">
        <v>33</v>
      </c>
      <c r="B1190">
        <v>35</v>
      </c>
      <c r="C1190" t="s">
        <v>55</v>
      </c>
      <c r="D1190" t="s">
        <v>469</v>
      </c>
      <c r="E1190" t="s">
        <v>41</v>
      </c>
      <c r="G1190">
        <v>23750</v>
      </c>
      <c r="H1190" s="6"/>
      <c r="P1190" s="6"/>
    </row>
    <row r="1191" spans="1:16" x14ac:dyDescent="0.3">
      <c r="A1191" t="s">
        <v>33</v>
      </c>
      <c r="B1191">
        <v>35</v>
      </c>
      <c r="C1191" t="s">
        <v>55</v>
      </c>
      <c r="D1191" t="s">
        <v>469</v>
      </c>
      <c r="E1191" t="s">
        <v>46</v>
      </c>
      <c r="G1191">
        <v>9500</v>
      </c>
      <c r="H1191" s="6"/>
      <c r="P1191" s="6"/>
    </row>
    <row r="1192" spans="1:16" x14ac:dyDescent="0.3">
      <c r="A1192" t="s">
        <v>33</v>
      </c>
      <c r="B1192">
        <v>35</v>
      </c>
      <c r="C1192" t="s">
        <v>55</v>
      </c>
      <c r="D1192" t="s">
        <v>469</v>
      </c>
      <c r="E1192" t="s">
        <v>72</v>
      </c>
      <c r="G1192">
        <v>25000</v>
      </c>
      <c r="H1192" s="6"/>
      <c r="P1192" s="6"/>
    </row>
    <row r="1193" spans="1:16" x14ac:dyDescent="0.3">
      <c r="A1193" t="s">
        <v>33</v>
      </c>
      <c r="B1193">
        <v>35</v>
      </c>
      <c r="C1193" t="s">
        <v>57</v>
      </c>
      <c r="D1193" t="s">
        <v>470</v>
      </c>
      <c r="E1193" t="s">
        <v>36</v>
      </c>
      <c r="G1193">
        <v>0</v>
      </c>
      <c r="H1193" s="6"/>
      <c r="P1193" s="6"/>
    </row>
    <row r="1194" spans="1:16" x14ac:dyDescent="0.3">
      <c r="A1194" t="s">
        <v>33</v>
      </c>
      <c r="B1194">
        <v>35</v>
      </c>
      <c r="C1194" t="s">
        <v>57</v>
      </c>
      <c r="D1194" t="s">
        <v>470</v>
      </c>
      <c r="E1194" t="s">
        <v>41</v>
      </c>
      <c r="G1194">
        <v>20175</v>
      </c>
      <c r="H1194" s="6"/>
      <c r="P1194" s="6"/>
    </row>
    <row r="1195" spans="1:16" x14ac:dyDescent="0.3">
      <c r="A1195" t="s">
        <v>33</v>
      </c>
      <c r="B1195">
        <v>35</v>
      </c>
      <c r="C1195" t="s">
        <v>57</v>
      </c>
      <c r="D1195" t="s">
        <v>470</v>
      </c>
      <c r="E1195" t="s">
        <v>46</v>
      </c>
      <c r="G1195">
        <v>26100</v>
      </c>
      <c r="H1195" s="6"/>
      <c r="P1195" s="6"/>
    </row>
    <row r="1196" spans="1:16" x14ac:dyDescent="0.3">
      <c r="A1196" t="s">
        <v>33</v>
      </c>
      <c r="B1196">
        <v>35</v>
      </c>
      <c r="C1196" t="s">
        <v>57</v>
      </c>
      <c r="D1196" t="s">
        <v>470</v>
      </c>
      <c r="E1196" t="s">
        <v>72</v>
      </c>
      <c r="G1196">
        <v>30000</v>
      </c>
      <c r="H1196" s="6"/>
      <c r="P1196" s="6"/>
    </row>
    <row r="1197" spans="1:16" x14ac:dyDescent="0.3">
      <c r="A1197" t="s">
        <v>33</v>
      </c>
      <c r="B1197">
        <v>35</v>
      </c>
      <c r="C1197" t="s">
        <v>60</v>
      </c>
      <c r="D1197" t="s">
        <v>471</v>
      </c>
      <c r="E1197" t="s">
        <v>41</v>
      </c>
      <c r="G1197">
        <v>20750</v>
      </c>
      <c r="H1197" s="6"/>
      <c r="P1197" s="6"/>
    </row>
    <row r="1198" spans="1:16" x14ac:dyDescent="0.3">
      <c r="A1198" t="s">
        <v>33</v>
      </c>
      <c r="B1198">
        <v>35</v>
      </c>
      <c r="C1198" t="s">
        <v>60</v>
      </c>
      <c r="D1198" t="s">
        <v>471</v>
      </c>
      <c r="E1198" t="s">
        <v>46</v>
      </c>
      <c r="G1198">
        <v>25000</v>
      </c>
      <c r="H1198" s="6"/>
      <c r="P1198" s="6"/>
    </row>
    <row r="1199" spans="1:16" x14ac:dyDescent="0.3">
      <c r="A1199" t="s">
        <v>33</v>
      </c>
      <c r="B1199">
        <v>35</v>
      </c>
      <c r="C1199" t="s">
        <v>60</v>
      </c>
      <c r="D1199" t="s">
        <v>471</v>
      </c>
      <c r="E1199" t="s">
        <v>72</v>
      </c>
      <c r="G1199">
        <v>170896</v>
      </c>
      <c r="H1199" s="6"/>
      <c r="P1199" s="6"/>
    </row>
    <row r="1200" spans="1:16" x14ac:dyDescent="0.3">
      <c r="A1200" t="s">
        <v>33</v>
      </c>
      <c r="B1200">
        <v>35</v>
      </c>
      <c r="C1200" t="s">
        <v>62</v>
      </c>
      <c r="D1200" t="s">
        <v>472</v>
      </c>
      <c r="E1200" t="s">
        <v>36</v>
      </c>
      <c r="G1200">
        <v>10000</v>
      </c>
      <c r="H1200" s="6"/>
      <c r="P1200" s="6"/>
    </row>
    <row r="1201" spans="1:16" x14ac:dyDescent="0.3">
      <c r="A1201" t="s">
        <v>33</v>
      </c>
      <c r="B1201">
        <v>35</v>
      </c>
      <c r="C1201" t="s">
        <v>62</v>
      </c>
      <c r="D1201" t="s">
        <v>472</v>
      </c>
      <c r="E1201" t="s">
        <v>41</v>
      </c>
      <c r="G1201">
        <v>16000</v>
      </c>
      <c r="H1201" s="6"/>
      <c r="P1201" s="6"/>
    </row>
    <row r="1202" spans="1:16" x14ac:dyDescent="0.3">
      <c r="A1202" t="s">
        <v>33</v>
      </c>
      <c r="B1202">
        <v>35</v>
      </c>
      <c r="C1202" t="s">
        <v>62</v>
      </c>
      <c r="D1202" t="s">
        <v>472</v>
      </c>
      <c r="E1202" t="s">
        <v>46</v>
      </c>
      <c r="G1202">
        <v>25000</v>
      </c>
      <c r="H1202" s="6"/>
      <c r="P1202" s="6"/>
    </row>
    <row r="1203" spans="1:16" x14ac:dyDescent="0.3">
      <c r="A1203" t="s">
        <v>33</v>
      </c>
      <c r="B1203">
        <v>35</v>
      </c>
      <c r="C1203" t="s">
        <v>62</v>
      </c>
      <c r="D1203" t="s">
        <v>472</v>
      </c>
      <c r="E1203" t="s">
        <v>72</v>
      </c>
      <c r="G1203">
        <v>4000</v>
      </c>
      <c r="H1203" s="6"/>
      <c r="P1203" s="6"/>
    </row>
    <row r="1204" spans="1:16" x14ac:dyDescent="0.3">
      <c r="A1204" t="s">
        <v>33</v>
      </c>
      <c r="B1204">
        <v>35</v>
      </c>
      <c r="C1204" t="s">
        <v>64</v>
      </c>
      <c r="D1204" t="s">
        <v>473</v>
      </c>
      <c r="E1204" t="s">
        <v>41</v>
      </c>
      <c r="G1204">
        <v>19918</v>
      </c>
      <c r="H1204" s="6"/>
      <c r="P1204" s="6"/>
    </row>
    <row r="1205" spans="1:16" x14ac:dyDescent="0.3">
      <c r="A1205" t="s">
        <v>33</v>
      </c>
      <c r="B1205">
        <v>35</v>
      </c>
      <c r="C1205" t="s">
        <v>64</v>
      </c>
      <c r="D1205" t="s">
        <v>473</v>
      </c>
      <c r="E1205" t="s">
        <v>46</v>
      </c>
      <c r="G1205">
        <v>41783</v>
      </c>
      <c r="H1205" s="6"/>
      <c r="P1205" s="6"/>
    </row>
    <row r="1206" spans="1:16" x14ac:dyDescent="0.3">
      <c r="A1206" t="s">
        <v>33</v>
      </c>
      <c r="B1206">
        <v>35</v>
      </c>
      <c r="C1206" t="s">
        <v>64</v>
      </c>
      <c r="D1206" t="s">
        <v>473</v>
      </c>
      <c r="E1206" t="s">
        <v>72</v>
      </c>
      <c r="G1206">
        <v>76000</v>
      </c>
      <c r="H1206" s="6"/>
      <c r="P1206" s="6"/>
    </row>
    <row r="1207" spans="1:16" x14ac:dyDescent="0.3">
      <c r="A1207" t="s">
        <v>33</v>
      </c>
      <c r="B1207">
        <v>35</v>
      </c>
      <c r="C1207" t="s">
        <v>64</v>
      </c>
      <c r="D1207" t="s">
        <v>473</v>
      </c>
      <c r="E1207" t="s">
        <v>59</v>
      </c>
      <c r="G1207">
        <v>14000</v>
      </c>
      <c r="H1207" s="6"/>
      <c r="P1207" s="6"/>
    </row>
    <row r="1208" spans="1:16" x14ac:dyDescent="0.3">
      <c r="A1208" t="s">
        <v>33</v>
      </c>
      <c r="B1208">
        <v>35</v>
      </c>
      <c r="C1208" t="s">
        <v>66</v>
      </c>
      <c r="D1208" t="s">
        <v>474</v>
      </c>
      <c r="E1208" t="s">
        <v>41</v>
      </c>
      <c r="G1208">
        <v>15500</v>
      </c>
      <c r="H1208" s="6"/>
      <c r="P1208" s="6"/>
    </row>
    <row r="1209" spans="1:16" x14ac:dyDescent="0.3">
      <c r="A1209" t="s">
        <v>33</v>
      </c>
      <c r="B1209">
        <v>35</v>
      </c>
      <c r="C1209" t="s">
        <v>66</v>
      </c>
      <c r="D1209" t="s">
        <v>474</v>
      </c>
      <c r="E1209" t="s">
        <v>46</v>
      </c>
      <c r="G1209">
        <v>0</v>
      </c>
      <c r="H1209" s="6"/>
      <c r="P1209" s="6"/>
    </row>
    <row r="1210" spans="1:16" x14ac:dyDescent="0.3">
      <c r="A1210" t="s">
        <v>33</v>
      </c>
      <c r="B1210">
        <v>35</v>
      </c>
      <c r="C1210" t="s">
        <v>66</v>
      </c>
      <c r="D1210" t="s">
        <v>474</v>
      </c>
      <c r="E1210" t="s">
        <v>72</v>
      </c>
      <c r="G1210">
        <v>0</v>
      </c>
      <c r="H1210" s="6"/>
      <c r="P1210" s="6"/>
    </row>
    <row r="1211" spans="1:16" x14ac:dyDescent="0.3">
      <c r="A1211" t="s">
        <v>33</v>
      </c>
      <c r="B1211">
        <v>36</v>
      </c>
      <c r="C1211" t="s">
        <v>34</v>
      </c>
      <c r="D1211" t="s">
        <v>475</v>
      </c>
      <c r="E1211" t="s">
        <v>41</v>
      </c>
      <c r="G1211">
        <v>82650</v>
      </c>
      <c r="H1211" s="6"/>
      <c r="P1211" s="6"/>
    </row>
    <row r="1212" spans="1:16" x14ac:dyDescent="0.3">
      <c r="A1212" t="s">
        <v>33</v>
      </c>
      <c r="B1212">
        <v>36</v>
      </c>
      <c r="C1212" t="s">
        <v>34</v>
      </c>
      <c r="D1212" t="s">
        <v>475</v>
      </c>
      <c r="E1212" t="s">
        <v>59</v>
      </c>
      <c r="G1212">
        <v>15000</v>
      </c>
      <c r="H1212" s="6"/>
      <c r="P1212" s="6"/>
    </row>
    <row r="1213" spans="1:16" x14ac:dyDescent="0.3">
      <c r="A1213" t="s">
        <v>33</v>
      </c>
      <c r="B1213">
        <v>36</v>
      </c>
      <c r="C1213" t="s">
        <v>42</v>
      </c>
      <c r="D1213" t="s">
        <v>476</v>
      </c>
      <c r="E1213" t="s">
        <v>41</v>
      </c>
      <c r="G1213">
        <v>104200</v>
      </c>
      <c r="H1213" s="6"/>
      <c r="P1213" s="6"/>
    </row>
    <row r="1214" spans="1:16" x14ac:dyDescent="0.3">
      <c r="A1214" t="s">
        <v>33</v>
      </c>
      <c r="B1214">
        <v>36</v>
      </c>
      <c r="C1214" t="s">
        <v>42</v>
      </c>
      <c r="D1214" t="s">
        <v>476</v>
      </c>
      <c r="E1214" t="s">
        <v>187</v>
      </c>
      <c r="G1214">
        <v>211950</v>
      </c>
      <c r="H1214" s="6"/>
      <c r="P1214" s="6"/>
    </row>
    <row r="1215" spans="1:16" x14ac:dyDescent="0.3">
      <c r="A1215" t="s">
        <v>33</v>
      </c>
      <c r="B1215">
        <v>36</v>
      </c>
      <c r="C1215" t="s">
        <v>42</v>
      </c>
      <c r="D1215" t="s">
        <v>476</v>
      </c>
      <c r="E1215" t="s">
        <v>189</v>
      </c>
      <c r="G1215">
        <v>25000</v>
      </c>
      <c r="H1215" s="6"/>
      <c r="P1215" s="6"/>
    </row>
    <row r="1216" spans="1:16" x14ac:dyDescent="0.3">
      <c r="A1216" t="s">
        <v>33</v>
      </c>
      <c r="B1216">
        <v>36</v>
      </c>
      <c r="C1216" t="s">
        <v>47</v>
      </c>
      <c r="D1216" t="s">
        <v>477</v>
      </c>
      <c r="E1216" t="s">
        <v>41</v>
      </c>
      <c r="G1216">
        <v>38568</v>
      </c>
      <c r="H1216" s="6"/>
      <c r="P1216" s="6"/>
    </row>
    <row r="1217" spans="1:16" x14ac:dyDescent="0.3">
      <c r="A1217" t="s">
        <v>33</v>
      </c>
      <c r="B1217">
        <v>36</v>
      </c>
      <c r="C1217" t="s">
        <v>49</v>
      </c>
      <c r="D1217" t="s">
        <v>478</v>
      </c>
      <c r="E1217" t="s">
        <v>41</v>
      </c>
      <c r="G1217">
        <v>49680</v>
      </c>
      <c r="H1217" s="6"/>
      <c r="P1217" s="6"/>
    </row>
    <row r="1218" spans="1:16" x14ac:dyDescent="0.3">
      <c r="A1218" t="s">
        <v>33</v>
      </c>
      <c r="B1218">
        <v>36</v>
      </c>
      <c r="C1218" t="s">
        <v>51</v>
      </c>
      <c r="D1218" t="s">
        <v>479</v>
      </c>
      <c r="E1218" t="s">
        <v>41</v>
      </c>
      <c r="G1218">
        <v>41401</v>
      </c>
      <c r="H1218" s="6"/>
      <c r="P1218" s="6"/>
    </row>
    <row r="1219" spans="1:16" x14ac:dyDescent="0.3">
      <c r="A1219" t="s">
        <v>33</v>
      </c>
      <c r="B1219">
        <v>36</v>
      </c>
      <c r="C1219" t="s">
        <v>53</v>
      </c>
      <c r="D1219" t="s">
        <v>480</v>
      </c>
      <c r="E1219" t="s">
        <v>41</v>
      </c>
      <c r="G1219">
        <v>263725</v>
      </c>
      <c r="H1219" s="6"/>
      <c r="P1219" s="6"/>
    </row>
    <row r="1220" spans="1:16" x14ac:dyDescent="0.3">
      <c r="A1220" t="s">
        <v>33</v>
      </c>
      <c r="B1220">
        <v>36</v>
      </c>
      <c r="C1220" t="s">
        <v>55</v>
      </c>
      <c r="D1220" t="s">
        <v>481</v>
      </c>
      <c r="E1220" t="s">
        <v>41</v>
      </c>
      <c r="G1220">
        <v>24172</v>
      </c>
      <c r="H1220" s="6"/>
      <c r="P1220" s="6"/>
    </row>
    <row r="1221" spans="1:16" x14ac:dyDescent="0.3">
      <c r="A1221" t="s">
        <v>33</v>
      </c>
      <c r="B1221">
        <v>36</v>
      </c>
      <c r="C1221" t="s">
        <v>57</v>
      </c>
      <c r="D1221" t="s">
        <v>482</v>
      </c>
      <c r="E1221" t="s">
        <v>41</v>
      </c>
      <c r="G1221">
        <v>50688</v>
      </c>
      <c r="H1221" s="6"/>
      <c r="P1221" s="6"/>
    </row>
    <row r="1222" spans="1:16" x14ac:dyDescent="0.3">
      <c r="A1222" t="s">
        <v>33</v>
      </c>
      <c r="B1222">
        <v>36</v>
      </c>
      <c r="C1222" t="s">
        <v>60</v>
      </c>
      <c r="D1222" t="s">
        <v>483</v>
      </c>
      <c r="E1222" t="s">
        <v>36</v>
      </c>
      <c r="G1222">
        <v>772</v>
      </c>
      <c r="H1222" s="6"/>
      <c r="P1222" s="6"/>
    </row>
    <row r="1223" spans="1:16" x14ac:dyDescent="0.3">
      <c r="A1223" t="s">
        <v>33</v>
      </c>
      <c r="B1223">
        <v>36</v>
      </c>
      <c r="C1223" t="s">
        <v>60</v>
      </c>
      <c r="D1223" t="s">
        <v>483</v>
      </c>
      <c r="E1223" t="s">
        <v>41</v>
      </c>
      <c r="G1223">
        <v>45991</v>
      </c>
      <c r="H1223" s="6"/>
      <c r="P1223" s="6"/>
    </row>
    <row r="1224" spans="1:16" x14ac:dyDescent="0.3">
      <c r="A1224" t="s">
        <v>33</v>
      </c>
      <c r="B1224">
        <v>36</v>
      </c>
      <c r="C1224" t="s">
        <v>62</v>
      </c>
      <c r="D1224" t="s">
        <v>484</v>
      </c>
      <c r="E1224" t="s">
        <v>41</v>
      </c>
      <c r="G1224">
        <v>31899</v>
      </c>
      <c r="H1224" s="6"/>
      <c r="P1224" s="6"/>
    </row>
    <row r="1225" spans="1:16" x14ac:dyDescent="0.3">
      <c r="A1225" t="s">
        <v>33</v>
      </c>
      <c r="B1225">
        <v>36</v>
      </c>
      <c r="C1225" t="s">
        <v>64</v>
      </c>
      <c r="D1225" t="s">
        <v>485</v>
      </c>
      <c r="E1225" t="s">
        <v>41</v>
      </c>
      <c r="G1225">
        <v>54000</v>
      </c>
      <c r="H1225" s="6"/>
      <c r="P1225" s="6"/>
    </row>
    <row r="1226" spans="1:16" x14ac:dyDescent="0.3">
      <c r="A1226" t="s">
        <v>33</v>
      </c>
      <c r="B1226">
        <v>36</v>
      </c>
      <c r="C1226" t="s">
        <v>66</v>
      </c>
      <c r="D1226" t="s">
        <v>486</v>
      </c>
      <c r="E1226" t="s">
        <v>41</v>
      </c>
      <c r="G1226">
        <v>16700</v>
      </c>
      <c r="H1226" s="6"/>
      <c r="P1226" s="6"/>
    </row>
    <row r="1227" spans="1:16" x14ac:dyDescent="0.3">
      <c r="A1227" t="s">
        <v>33</v>
      </c>
      <c r="B1227">
        <v>37</v>
      </c>
      <c r="C1227" t="s">
        <v>34</v>
      </c>
      <c r="D1227" t="s">
        <v>487</v>
      </c>
      <c r="E1227" t="s">
        <v>41</v>
      </c>
      <c r="G1227">
        <v>21305</v>
      </c>
      <c r="H1227" s="6"/>
      <c r="P1227" s="6"/>
    </row>
    <row r="1228" spans="1:16" x14ac:dyDescent="0.3">
      <c r="A1228" t="s">
        <v>33</v>
      </c>
      <c r="B1228">
        <v>37</v>
      </c>
      <c r="C1228" t="s">
        <v>34</v>
      </c>
      <c r="D1228" t="s">
        <v>487</v>
      </c>
      <c r="E1228" t="s">
        <v>46</v>
      </c>
      <c r="G1228">
        <v>20000</v>
      </c>
      <c r="H1228" s="6"/>
      <c r="P1228" s="6"/>
    </row>
    <row r="1229" spans="1:16" x14ac:dyDescent="0.3">
      <c r="A1229" t="s">
        <v>33</v>
      </c>
      <c r="B1229">
        <v>37</v>
      </c>
      <c r="C1229" t="s">
        <v>42</v>
      </c>
      <c r="D1229" t="s">
        <v>488</v>
      </c>
      <c r="E1229" t="s">
        <v>36</v>
      </c>
      <c r="G1229">
        <v>70000</v>
      </c>
      <c r="H1229" s="6"/>
      <c r="P1229" s="6"/>
    </row>
    <row r="1230" spans="1:16" x14ac:dyDescent="0.3">
      <c r="A1230" t="s">
        <v>33</v>
      </c>
      <c r="B1230">
        <v>37</v>
      </c>
      <c r="C1230" t="s">
        <v>42</v>
      </c>
      <c r="D1230" t="s">
        <v>488</v>
      </c>
      <c r="E1230" t="s">
        <v>41</v>
      </c>
      <c r="G1230">
        <v>145000</v>
      </c>
      <c r="H1230" s="6"/>
      <c r="P1230" s="6"/>
    </row>
    <row r="1231" spans="1:16" x14ac:dyDescent="0.3">
      <c r="A1231" t="s">
        <v>33</v>
      </c>
      <c r="B1231">
        <v>37</v>
      </c>
      <c r="C1231" t="s">
        <v>42</v>
      </c>
      <c r="D1231" t="s">
        <v>488</v>
      </c>
      <c r="E1231" t="s">
        <v>246</v>
      </c>
      <c r="G1231">
        <v>100799</v>
      </c>
      <c r="H1231" s="6"/>
      <c r="P1231" s="6"/>
    </row>
    <row r="1232" spans="1:16" x14ac:dyDescent="0.3">
      <c r="A1232" t="s">
        <v>33</v>
      </c>
      <c r="B1232">
        <v>37</v>
      </c>
      <c r="C1232" t="s">
        <v>42</v>
      </c>
      <c r="D1232" t="s">
        <v>488</v>
      </c>
      <c r="E1232" t="s">
        <v>672</v>
      </c>
      <c r="G1232">
        <v>20050</v>
      </c>
      <c r="H1232" s="6"/>
      <c r="P1232" s="6"/>
    </row>
    <row r="1233" spans="1:16" x14ac:dyDescent="0.3">
      <c r="A1233" t="s">
        <v>33</v>
      </c>
      <c r="B1233">
        <v>37</v>
      </c>
      <c r="C1233" t="s">
        <v>42</v>
      </c>
      <c r="D1233" t="s">
        <v>488</v>
      </c>
      <c r="E1233" t="s">
        <v>72</v>
      </c>
      <c r="G1233">
        <v>43000</v>
      </c>
      <c r="H1233" s="6"/>
      <c r="P1233" s="6"/>
    </row>
    <row r="1234" spans="1:16" x14ac:dyDescent="0.3">
      <c r="A1234" t="s">
        <v>33</v>
      </c>
      <c r="B1234">
        <v>37</v>
      </c>
      <c r="C1234" t="s">
        <v>47</v>
      </c>
      <c r="D1234" t="s">
        <v>489</v>
      </c>
      <c r="E1234" t="s">
        <v>36</v>
      </c>
      <c r="G1234">
        <v>0</v>
      </c>
      <c r="H1234" s="6"/>
      <c r="P1234" s="6"/>
    </row>
    <row r="1235" spans="1:16" x14ac:dyDescent="0.3">
      <c r="A1235" t="s">
        <v>33</v>
      </c>
      <c r="B1235">
        <v>37</v>
      </c>
      <c r="C1235" t="s">
        <v>47</v>
      </c>
      <c r="D1235" t="s">
        <v>489</v>
      </c>
      <c r="E1235" t="s">
        <v>41</v>
      </c>
      <c r="G1235">
        <v>70000</v>
      </c>
      <c r="H1235" s="6"/>
      <c r="P1235" s="6"/>
    </row>
    <row r="1236" spans="1:16" x14ac:dyDescent="0.3">
      <c r="A1236" t="s">
        <v>33</v>
      </c>
      <c r="B1236">
        <v>37</v>
      </c>
      <c r="C1236" t="s">
        <v>47</v>
      </c>
      <c r="D1236" t="s">
        <v>489</v>
      </c>
      <c r="E1236" t="s">
        <v>46</v>
      </c>
      <c r="G1236">
        <v>16000</v>
      </c>
      <c r="H1236" s="6"/>
      <c r="P1236" s="6"/>
    </row>
    <row r="1237" spans="1:16" x14ac:dyDescent="0.3">
      <c r="A1237" t="s">
        <v>33</v>
      </c>
      <c r="B1237">
        <v>37</v>
      </c>
      <c r="C1237" t="s">
        <v>49</v>
      </c>
      <c r="D1237" t="s">
        <v>490</v>
      </c>
      <c r="E1237" t="s">
        <v>41</v>
      </c>
      <c r="G1237">
        <v>32905</v>
      </c>
      <c r="H1237" s="6"/>
      <c r="P1237" s="6"/>
    </row>
    <row r="1238" spans="1:16" x14ac:dyDescent="0.3">
      <c r="A1238" t="s">
        <v>33</v>
      </c>
      <c r="B1238">
        <v>37</v>
      </c>
      <c r="C1238" t="s">
        <v>49</v>
      </c>
      <c r="D1238" t="s">
        <v>490</v>
      </c>
      <c r="E1238" t="s">
        <v>46</v>
      </c>
      <c r="G1238">
        <v>7250</v>
      </c>
      <c r="H1238" s="6"/>
      <c r="P1238" s="6"/>
    </row>
    <row r="1239" spans="1:16" x14ac:dyDescent="0.3">
      <c r="A1239" t="s">
        <v>33</v>
      </c>
      <c r="B1239">
        <v>37</v>
      </c>
      <c r="C1239" t="s">
        <v>51</v>
      </c>
      <c r="D1239" t="s">
        <v>491</v>
      </c>
      <c r="E1239" t="s">
        <v>36</v>
      </c>
      <c r="G1239">
        <v>25000</v>
      </c>
      <c r="H1239" s="6"/>
      <c r="P1239" s="6"/>
    </row>
    <row r="1240" spans="1:16" x14ac:dyDescent="0.3">
      <c r="A1240" t="s">
        <v>33</v>
      </c>
      <c r="B1240">
        <v>37</v>
      </c>
      <c r="C1240" t="s">
        <v>51</v>
      </c>
      <c r="D1240" t="s">
        <v>491</v>
      </c>
      <c r="E1240" t="s">
        <v>41</v>
      </c>
      <c r="G1240">
        <v>21450</v>
      </c>
      <c r="H1240" s="6"/>
      <c r="P1240" s="6"/>
    </row>
    <row r="1241" spans="1:16" x14ac:dyDescent="0.3">
      <c r="A1241" t="s">
        <v>33</v>
      </c>
      <c r="B1241">
        <v>37</v>
      </c>
      <c r="C1241" t="s">
        <v>51</v>
      </c>
      <c r="D1241" t="s">
        <v>491</v>
      </c>
      <c r="E1241" t="s">
        <v>46</v>
      </c>
      <c r="G1241">
        <v>17000</v>
      </c>
      <c r="H1241" s="6"/>
      <c r="P1241" s="6"/>
    </row>
    <row r="1242" spans="1:16" x14ac:dyDescent="0.3">
      <c r="A1242" t="s">
        <v>33</v>
      </c>
      <c r="B1242">
        <v>37</v>
      </c>
      <c r="C1242" t="s">
        <v>53</v>
      </c>
      <c r="D1242" t="s">
        <v>492</v>
      </c>
      <c r="E1242" t="s">
        <v>41</v>
      </c>
      <c r="G1242">
        <v>315800</v>
      </c>
      <c r="H1242" s="6"/>
      <c r="P1242" s="6"/>
    </row>
    <row r="1243" spans="1:16" x14ac:dyDescent="0.3">
      <c r="A1243" t="s">
        <v>33</v>
      </c>
      <c r="B1243">
        <v>37</v>
      </c>
      <c r="C1243" t="s">
        <v>53</v>
      </c>
      <c r="D1243" t="s">
        <v>492</v>
      </c>
      <c r="E1243" t="s">
        <v>46</v>
      </c>
      <c r="G1243">
        <v>33800</v>
      </c>
      <c r="H1243" s="6"/>
      <c r="P1243" s="6"/>
    </row>
    <row r="1244" spans="1:16" x14ac:dyDescent="0.3">
      <c r="A1244" t="s">
        <v>33</v>
      </c>
      <c r="B1244">
        <v>37</v>
      </c>
      <c r="C1244" t="s">
        <v>53</v>
      </c>
      <c r="D1244" t="s">
        <v>492</v>
      </c>
      <c r="E1244" t="s">
        <v>72</v>
      </c>
      <c r="G1244">
        <v>350000</v>
      </c>
      <c r="H1244" s="6"/>
      <c r="P1244" s="6"/>
    </row>
    <row r="1245" spans="1:16" x14ac:dyDescent="0.3">
      <c r="A1245" t="s">
        <v>33</v>
      </c>
      <c r="B1245">
        <v>37</v>
      </c>
      <c r="C1245" t="s">
        <v>55</v>
      </c>
      <c r="D1245" t="s">
        <v>493</v>
      </c>
      <c r="E1245" t="s">
        <v>41</v>
      </c>
      <c r="G1245">
        <v>281850</v>
      </c>
      <c r="H1245" s="6"/>
      <c r="P1245" s="6"/>
    </row>
    <row r="1246" spans="1:16" x14ac:dyDescent="0.3">
      <c r="A1246" t="s">
        <v>33</v>
      </c>
      <c r="B1246">
        <v>37</v>
      </c>
      <c r="C1246" t="s">
        <v>55</v>
      </c>
      <c r="D1246" t="s">
        <v>493</v>
      </c>
      <c r="E1246" t="s">
        <v>246</v>
      </c>
      <c r="G1246">
        <v>243500</v>
      </c>
      <c r="H1246" s="6"/>
      <c r="P1246" s="6"/>
    </row>
    <row r="1247" spans="1:16" x14ac:dyDescent="0.3">
      <c r="A1247" t="s">
        <v>33</v>
      </c>
      <c r="B1247">
        <v>37</v>
      </c>
      <c r="C1247" t="s">
        <v>55</v>
      </c>
      <c r="D1247" t="s">
        <v>493</v>
      </c>
      <c r="E1247" t="s">
        <v>672</v>
      </c>
      <c r="G1247">
        <v>1337000</v>
      </c>
      <c r="H1247" s="6"/>
      <c r="P1247" s="6"/>
    </row>
    <row r="1248" spans="1:16" x14ac:dyDescent="0.3">
      <c r="A1248" t="s">
        <v>33</v>
      </c>
      <c r="B1248">
        <v>37</v>
      </c>
      <c r="C1248" t="s">
        <v>55</v>
      </c>
      <c r="D1248" t="s">
        <v>493</v>
      </c>
      <c r="E1248" t="s">
        <v>72</v>
      </c>
      <c r="G1248">
        <v>35000</v>
      </c>
      <c r="H1248" s="6"/>
      <c r="P1248" s="6"/>
    </row>
    <row r="1249" spans="1:16" x14ac:dyDescent="0.3">
      <c r="A1249" t="s">
        <v>33</v>
      </c>
      <c r="B1249">
        <v>37</v>
      </c>
      <c r="C1249" t="s">
        <v>57</v>
      </c>
      <c r="D1249" t="s">
        <v>494</v>
      </c>
      <c r="E1249" t="s">
        <v>36</v>
      </c>
      <c r="G1249">
        <v>50000</v>
      </c>
      <c r="H1249" s="6"/>
      <c r="P1249" s="6"/>
    </row>
    <row r="1250" spans="1:16" x14ac:dyDescent="0.3">
      <c r="A1250" t="s">
        <v>33</v>
      </c>
      <c r="B1250">
        <v>37</v>
      </c>
      <c r="C1250" t="s">
        <v>57</v>
      </c>
      <c r="D1250" t="s">
        <v>494</v>
      </c>
      <c r="E1250" t="s">
        <v>41</v>
      </c>
      <c r="G1250">
        <v>259150</v>
      </c>
      <c r="H1250" s="6"/>
      <c r="P1250" s="6"/>
    </row>
    <row r="1251" spans="1:16" x14ac:dyDescent="0.3">
      <c r="A1251" t="s">
        <v>33</v>
      </c>
      <c r="B1251">
        <v>37</v>
      </c>
      <c r="C1251" t="s">
        <v>57</v>
      </c>
      <c r="D1251" t="s">
        <v>494</v>
      </c>
      <c r="E1251" t="s">
        <v>46</v>
      </c>
      <c r="G1251">
        <v>92000</v>
      </c>
      <c r="H1251" s="6"/>
      <c r="P1251" s="6"/>
    </row>
    <row r="1252" spans="1:16" x14ac:dyDescent="0.3">
      <c r="A1252" t="s">
        <v>33</v>
      </c>
      <c r="B1252">
        <v>37</v>
      </c>
      <c r="C1252" t="s">
        <v>57</v>
      </c>
      <c r="D1252" t="s">
        <v>494</v>
      </c>
      <c r="E1252" t="s">
        <v>72</v>
      </c>
      <c r="G1252">
        <v>100000</v>
      </c>
      <c r="H1252" s="6"/>
      <c r="P1252" s="6"/>
    </row>
    <row r="1253" spans="1:16" x14ac:dyDescent="0.3">
      <c r="A1253" t="s">
        <v>33</v>
      </c>
      <c r="B1253">
        <v>37</v>
      </c>
      <c r="C1253" t="s">
        <v>60</v>
      </c>
      <c r="D1253" t="s">
        <v>495</v>
      </c>
      <c r="E1253" t="s">
        <v>41</v>
      </c>
      <c r="G1253">
        <v>22400</v>
      </c>
      <c r="H1253" s="6"/>
      <c r="P1253" s="6"/>
    </row>
    <row r="1254" spans="1:16" x14ac:dyDescent="0.3">
      <c r="A1254" t="s">
        <v>33</v>
      </c>
      <c r="B1254">
        <v>37</v>
      </c>
      <c r="C1254" t="s">
        <v>60</v>
      </c>
      <c r="D1254" t="s">
        <v>495</v>
      </c>
      <c r="E1254" t="s">
        <v>46</v>
      </c>
      <c r="G1254">
        <v>10000</v>
      </c>
      <c r="H1254" s="6"/>
      <c r="P1254" s="6"/>
    </row>
    <row r="1255" spans="1:16" x14ac:dyDescent="0.3">
      <c r="A1255" t="s">
        <v>33</v>
      </c>
      <c r="B1255">
        <v>37</v>
      </c>
      <c r="C1255" t="s">
        <v>62</v>
      </c>
      <c r="D1255" t="s">
        <v>496</v>
      </c>
      <c r="E1255" t="s">
        <v>36</v>
      </c>
      <c r="G1255">
        <v>20000</v>
      </c>
      <c r="H1255" s="6"/>
      <c r="P1255" s="6"/>
    </row>
    <row r="1256" spans="1:16" x14ac:dyDescent="0.3">
      <c r="A1256" t="s">
        <v>33</v>
      </c>
      <c r="B1256">
        <v>37</v>
      </c>
      <c r="C1256" t="s">
        <v>62</v>
      </c>
      <c r="D1256" t="s">
        <v>496</v>
      </c>
      <c r="E1256" t="s">
        <v>41</v>
      </c>
      <c r="G1256">
        <v>26300</v>
      </c>
      <c r="H1256" s="6"/>
      <c r="P1256" s="6"/>
    </row>
    <row r="1257" spans="1:16" x14ac:dyDescent="0.3">
      <c r="A1257" t="s">
        <v>33</v>
      </c>
      <c r="B1257">
        <v>37</v>
      </c>
      <c r="C1257" t="s">
        <v>62</v>
      </c>
      <c r="D1257" t="s">
        <v>496</v>
      </c>
      <c r="E1257" t="s">
        <v>46</v>
      </c>
      <c r="G1257">
        <v>24776</v>
      </c>
      <c r="H1257" s="6"/>
      <c r="P1257" s="6"/>
    </row>
    <row r="1258" spans="1:16" x14ac:dyDescent="0.3">
      <c r="A1258" t="s">
        <v>33</v>
      </c>
      <c r="B1258">
        <v>37</v>
      </c>
      <c r="C1258" t="s">
        <v>64</v>
      </c>
      <c r="D1258" t="s">
        <v>497</v>
      </c>
      <c r="E1258" t="s">
        <v>41</v>
      </c>
      <c r="G1258">
        <v>45220</v>
      </c>
      <c r="H1258" s="6"/>
      <c r="P1258" s="6"/>
    </row>
    <row r="1259" spans="1:16" x14ac:dyDescent="0.3">
      <c r="A1259" t="s">
        <v>33</v>
      </c>
      <c r="B1259">
        <v>37</v>
      </c>
      <c r="C1259" t="s">
        <v>64</v>
      </c>
      <c r="D1259" t="s">
        <v>497</v>
      </c>
      <c r="E1259" t="s">
        <v>46</v>
      </c>
      <c r="G1259">
        <v>9700</v>
      </c>
      <c r="H1259" s="6"/>
      <c r="P1259" s="6"/>
    </row>
    <row r="1260" spans="1:16" x14ac:dyDescent="0.3">
      <c r="A1260" t="s">
        <v>33</v>
      </c>
      <c r="B1260">
        <v>37</v>
      </c>
      <c r="C1260" t="s">
        <v>64</v>
      </c>
      <c r="D1260" t="s">
        <v>497</v>
      </c>
      <c r="E1260" t="s">
        <v>72</v>
      </c>
      <c r="G1260">
        <v>100000</v>
      </c>
      <c r="H1260" s="6"/>
      <c r="P1260" s="6"/>
    </row>
    <row r="1261" spans="1:16" x14ac:dyDescent="0.3">
      <c r="A1261" t="s">
        <v>33</v>
      </c>
      <c r="B1261">
        <v>37</v>
      </c>
      <c r="C1261" t="s">
        <v>64</v>
      </c>
      <c r="D1261" t="s">
        <v>497</v>
      </c>
      <c r="E1261" t="s">
        <v>1097</v>
      </c>
      <c r="G1261">
        <v>5000</v>
      </c>
      <c r="H1261" s="6"/>
      <c r="P1261" s="6"/>
    </row>
    <row r="1262" spans="1:16" x14ac:dyDescent="0.3">
      <c r="A1262" t="s">
        <v>33</v>
      </c>
      <c r="B1262">
        <v>37</v>
      </c>
      <c r="C1262" t="s">
        <v>66</v>
      </c>
      <c r="D1262" t="s">
        <v>498</v>
      </c>
      <c r="E1262" t="s">
        <v>36</v>
      </c>
      <c r="G1262">
        <v>12000</v>
      </c>
      <c r="H1262" s="6"/>
      <c r="P1262" s="6"/>
    </row>
    <row r="1263" spans="1:16" x14ac:dyDescent="0.3">
      <c r="A1263" t="s">
        <v>33</v>
      </c>
      <c r="B1263">
        <v>37</v>
      </c>
      <c r="C1263" t="s">
        <v>66</v>
      </c>
      <c r="D1263" t="s">
        <v>498</v>
      </c>
      <c r="E1263" t="s">
        <v>41</v>
      </c>
      <c r="G1263">
        <v>78800</v>
      </c>
      <c r="H1263" s="6"/>
      <c r="P1263" s="6"/>
    </row>
    <row r="1264" spans="1:16" x14ac:dyDescent="0.3">
      <c r="A1264" t="s">
        <v>33</v>
      </c>
      <c r="B1264">
        <v>37</v>
      </c>
      <c r="C1264" t="s">
        <v>66</v>
      </c>
      <c r="D1264" t="s">
        <v>498</v>
      </c>
      <c r="E1264" t="s">
        <v>46</v>
      </c>
      <c r="G1264">
        <v>58100</v>
      </c>
      <c r="H1264" s="6"/>
      <c r="P1264" s="6"/>
    </row>
    <row r="1265" spans="1:16" x14ac:dyDescent="0.3">
      <c r="A1265" t="s">
        <v>33</v>
      </c>
      <c r="B1265">
        <v>37</v>
      </c>
      <c r="C1265" t="s">
        <v>66</v>
      </c>
      <c r="D1265" t="s">
        <v>498</v>
      </c>
      <c r="E1265" t="s">
        <v>72</v>
      </c>
      <c r="G1265">
        <v>27000</v>
      </c>
      <c r="H1265" s="6"/>
      <c r="P1265" s="6"/>
    </row>
    <row r="1266" spans="1:16" x14ac:dyDescent="0.3">
      <c r="A1266" t="s">
        <v>33</v>
      </c>
      <c r="B1266">
        <v>37</v>
      </c>
      <c r="C1266" t="s">
        <v>66</v>
      </c>
      <c r="D1266" t="s">
        <v>498</v>
      </c>
      <c r="E1266" t="s">
        <v>1097</v>
      </c>
      <c r="G1266">
        <v>0</v>
      </c>
      <c r="H1266" s="6"/>
      <c r="P1266" s="6"/>
    </row>
    <row r="1267" spans="1:16" x14ac:dyDescent="0.3">
      <c r="A1267" t="s">
        <v>33</v>
      </c>
      <c r="B1267">
        <v>37</v>
      </c>
      <c r="C1267" t="s">
        <v>84</v>
      </c>
      <c r="D1267" t="s">
        <v>499</v>
      </c>
      <c r="E1267" t="s">
        <v>36</v>
      </c>
      <c r="G1267">
        <v>10000</v>
      </c>
      <c r="H1267" s="6"/>
      <c r="P1267" s="6"/>
    </row>
    <row r="1268" spans="1:16" x14ac:dyDescent="0.3">
      <c r="A1268" t="s">
        <v>33</v>
      </c>
      <c r="B1268">
        <v>37</v>
      </c>
      <c r="C1268" t="s">
        <v>84</v>
      </c>
      <c r="D1268" t="s">
        <v>499</v>
      </c>
      <c r="E1268" t="s">
        <v>41</v>
      </c>
      <c r="G1268">
        <v>74850</v>
      </c>
      <c r="H1268" s="6"/>
      <c r="P1268" s="6"/>
    </row>
    <row r="1269" spans="1:16" x14ac:dyDescent="0.3">
      <c r="A1269" t="s">
        <v>33</v>
      </c>
      <c r="B1269">
        <v>37</v>
      </c>
      <c r="C1269" t="s">
        <v>84</v>
      </c>
      <c r="D1269" t="s">
        <v>499</v>
      </c>
      <c r="E1269" t="s">
        <v>46</v>
      </c>
      <c r="G1269">
        <v>95000</v>
      </c>
      <c r="H1269" s="6"/>
      <c r="P1269" s="6"/>
    </row>
    <row r="1270" spans="1:16" x14ac:dyDescent="0.3">
      <c r="A1270" t="s">
        <v>33</v>
      </c>
      <c r="B1270">
        <v>37</v>
      </c>
      <c r="C1270" t="s">
        <v>84</v>
      </c>
      <c r="D1270" t="s">
        <v>499</v>
      </c>
      <c r="E1270" t="s">
        <v>72</v>
      </c>
      <c r="G1270">
        <v>550000</v>
      </c>
      <c r="H1270" s="6"/>
      <c r="P1270" s="6"/>
    </row>
    <row r="1271" spans="1:16" x14ac:dyDescent="0.3">
      <c r="A1271" t="s">
        <v>33</v>
      </c>
      <c r="B1271">
        <v>38</v>
      </c>
      <c r="C1271" t="s">
        <v>34</v>
      </c>
      <c r="D1271" t="s">
        <v>500</v>
      </c>
      <c r="E1271" t="s">
        <v>41</v>
      </c>
      <c r="G1271">
        <v>51335</v>
      </c>
      <c r="H1271" s="6"/>
      <c r="P1271" s="6"/>
    </row>
    <row r="1272" spans="1:16" x14ac:dyDescent="0.3">
      <c r="A1272" t="s">
        <v>33</v>
      </c>
      <c r="B1272">
        <v>38</v>
      </c>
      <c r="C1272" t="s">
        <v>34</v>
      </c>
      <c r="D1272" t="s">
        <v>500</v>
      </c>
      <c r="E1272" t="s">
        <v>46</v>
      </c>
      <c r="G1272">
        <v>16500</v>
      </c>
      <c r="H1272" s="6"/>
      <c r="P1272" s="6"/>
    </row>
    <row r="1273" spans="1:16" x14ac:dyDescent="0.3">
      <c r="A1273" t="s">
        <v>33</v>
      </c>
      <c r="B1273">
        <v>38</v>
      </c>
      <c r="C1273" t="s">
        <v>42</v>
      </c>
      <c r="D1273" t="s">
        <v>501</v>
      </c>
      <c r="E1273" t="s">
        <v>36</v>
      </c>
      <c r="G1273">
        <v>1000</v>
      </c>
      <c r="H1273" s="6"/>
      <c r="P1273" s="6"/>
    </row>
    <row r="1274" spans="1:16" x14ac:dyDescent="0.3">
      <c r="A1274" t="s">
        <v>33</v>
      </c>
      <c r="B1274">
        <v>38</v>
      </c>
      <c r="C1274" t="s">
        <v>42</v>
      </c>
      <c r="D1274" t="s">
        <v>501</v>
      </c>
      <c r="E1274" t="s">
        <v>41</v>
      </c>
      <c r="G1274">
        <v>19034</v>
      </c>
      <c r="H1274" s="6"/>
      <c r="P1274" s="6"/>
    </row>
    <row r="1275" spans="1:16" x14ac:dyDescent="0.3">
      <c r="A1275" t="s">
        <v>33</v>
      </c>
      <c r="B1275">
        <v>38</v>
      </c>
      <c r="C1275" t="s">
        <v>42</v>
      </c>
      <c r="D1275" t="s">
        <v>501</v>
      </c>
      <c r="E1275" t="s">
        <v>46</v>
      </c>
      <c r="G1275">
        <v>22000</v>
      </c>
      <c r="H1275" s="6"/>
      <c r="P1275" s="6"/>
    </row>
    <row r="1276" spans="1:16" x14ac:dyDescent="0.3">
      <c r="A1276" t="s">
        <v>33</v>
      </c>
      <c r="B1276">
        <v>38</v>
      </c>
      <c r="C1276" t="s">
        <v>47</v>
      </c>
      <c r="D1276" t="s">
        <v>502</v>
      </c>
      <c r="E1276" t="s">
        <v>41</v>
      </c>
      <c r="G1276">
        <v>37950</v>
      </c>
      <c r="H1276" s="6"/>
      <c r="P1276" s="6"/>
    </row>
    <row r="1277" spans="1:16" x14ac:dyDescent="0.3">
      <c r="A1277" t="s">
        <v>33</v>
      </c>
      <c r="B1277">
        <v>38</v>
      </c>
      <c r="C1277" t="s">
        <v>47</v>
      </c>
      <c r="D1277" t="s">
        <v>502</v>
      </c>
      <c r="E1277" t="s">
        <v>46</v>
      </c>
      <c r="G1277">
        <v>19400</v>
      </c>
      <c r="H1277" s="6"/>
      <c r="P1277" s="6"/>
    </row>
    <row r="1278" spans="1:16" x14ac:dyDescent="0.3">
      <c r="A1278" t="s">
        <v>33</v>
      </c>
      <c r="B1278">
        <v>38</v>
      </c>
      <c r="C1278" t="s">
        <v>49</v>
      </c>
      <c r="D1278" t="s">
        <v>503</v>
      </c>
      <c r="E1278" t="s">
        <v>36</v>
      </c>
      <c r="G1278">
        <v>1500</v>
      </c>
      <c r="H1278" s="6"/>
      <c r="P1278" s="6"/>
    </row>
    <row r="1279" spans="1:16" x14ac:dyDescent="0.3">
      <c r="A1279" t="s">
        <v>33</v>
      </c>
      <c r="B1279">
        <v>38</v>
      </c>
      <c r="C1279" t="s">
        <v>49</v>
      </c>
      <c r="D1279" t="s">
        <v>503</v>
      </c>
      <c r="E1279" t="s">
        <v>41</v>
      </c>
      <c r="G1279">
        <v>17475</v>
      </c>
      <c r="H1279" s="6"/>
      <c r="P1279" s="6"/>
    </row>
    <row r="1280" spans="1:16" x14ac:dyDescent="0.3">
      <c r="A1280" t="s">
        <v>33</v>
      </c>
      <c r="B1280">
        <v>38</v>
      </c>
      <c r="C1280" t="s">
        <v>49</v>
      </c>
      <c r="D1280" t="s">
        <v>503</v>
      </c>
      <c r="E1280" t="s">
        <v>46</v>
      </c>
      <c r="G1280">
        <v>8500</v>
      </c>
      <c r="H1280" s="6"/>
      <c r="P1280" s="6"/>
    </row>
    <row r="1281" spans="1:16" x14ac:dyDescent="0.3">
      <c r="A1281" t="s">
        <v>33</v>
      </c>
      <c r="B1281">
        <v>38</v>
      </c>
      <c r="C1281" t="s">
        <v>51</v>
      </c>
      <c r="D1281" t="s">
        <v>504</v>
      </c>
      <c r="E1281" t="s">
        <v>41</v>
      </c>
      <c r="G1281">
        <v>14400</v>
      </c>
      <c r="H1281" s="6"/>
      <c r="P1281" s="6"/>
    </row>
    <row r="1282" spans="1:16" x14ac:dyDescent="0.3">
      <c r="A1282" t="s">
        <v>33</v>
      </c>
      <c r="B1282">
        <v>38</v>
      </c>
      <c r="C1282" t="s">
        <v>51</v>
      </c>
      <c r="D1282" t="s">
        <v>504</v>
      </c>
      <c r="E1282" t="s">
        <v>46</v>
      </c>
      <c r="G1282">
        <v>7500</v>
      </c>
      <c r="H1282" s="6"/>
      <c r="P1282" s="6"/>
    </row>
    <row r="1283" spans="1:16" x14ac:dyDescent="0.3">
      <c r="A1283" t="s">
        <v>33</v>
      </c>
      <c r="B1283">
        <v>38</v>
      </c>
      <c r="C1283" t="s">
        <v>53</v>
      </c>
      <c r="D1283" t="s">
        <v>505</v>
      </c>
      <c r="E1283" t="s">
        <v>41</v>
      </c>
      <c r="G1283">
        <v>16035</v>
      </c>
      <c r="H1283" s="6"/>
      <c r="P1283" s="6"/>
    </row>
    <row r="1284" spans="1:16" x14ac:dyDescent="0.3">
      <c r="A1284" t="s">
        <v>33</v>
      </c>
      <c r="B1284">
        <v>38</v>
      </c>
      <c r="C1284" t="s">
        <v>53</v>
      </c>
      <c r="D1284" t="s">
        <v>505</v>
      </c>
      <c r="E1284" t="s">
        <v>46</v>
      </c>
      <c r="G1284">
        <v>3600</v>
      </c>
      <c r="H1284" s="6"/>
      <c r="P1284" s="6"/>
    </row>
    <row r="1285" spans="1:16" x14ac:dyDescent="0.3">
      <c r="A1285" t="s">
        <v>33</v>
      </c>
      <c r="B1285">
        <v>38</v>
      </c>
      <c r="C1285" t="s">
        <v>53</v>
      </c>
      <c r="D1285" t="s">
        <v>505</v>
      </c>
      <c r="E1285" t="s">
        <v>72</v>
      </c>
      <c r="G1285">
        <v>9000</v>
      </c>
      <c r="H1285" s="6"/>
      <c r="P1285" s="6"/>
    </row>
    <row r="1286" spans="1:16" x14ac:dyDescent="0.3">
      <c r="A1286" t="s">
        <v>33</v>
      </c>
      <c r="B1286">
        <v>38</v>
      </c>
      <c r="C1286" t="s">
        <v>55</v>
      </c>
      <c r="D1286" t="s">
        <v>506</v>
      </c>
      <c r="E1286" t="s">
        <v>41</v>
      </c>
      <c r="G1286">
        <v>12817</v>
      </c>
      <c r="H1286" s="6"/>
      <c r="P1286" s="6"/>
    </row>
    <row r="1287" spans="1:16" x14ac:dyDescent="0.3">
      <c r="A1287" t="s">
        <v>33</v>
      </c>
      <c r="B1287">
        <v>38</v>
      </c>
      <c r="C1287" t="s">
        <v>55</v>
      </c>
      <c r="D1287" t="s">
        <v>506</v>
      </c>
      <c r="E1287" t="s">
        <v>46</v>
      </c>
      <c r="G1287">
        <v>10600</v>
      </c>
      <c r="H1287" s="6"/>
      <c r="P1287" s="6"/>
    </row>
    <row r="1288" spans="1:16" x14ac:dyDescent="0.3">
      <c r="A1288" t="s">
        <v>33</v>
      </c>
      <c r="B1288">
        <v>38</v>
      </c>
      <c r="C1288" t="s">
        <v>57</v>
      </c>
      <c r="D1288" t="s">
        <v>507</v>
      </c>
      <c r="E1288" t="s">
        <v>41</v>
      </c>
      <c r="G1288">
        <v>85312</v>
      </c>
      <c r="H1288" s="6"/>
      <c r="P1288" s="6"/>
    </row>
    <row r="1289" spans="1:16" x14ac:dyDescent="0.3">
      <c r="A1289" t="s">
        <v>33</v>
      </c>
      <c r="B1289">
        <v>38</v>
      </c>
      <c r="C1289" t="s">
        <v>57</v>
      </c>
      <c r="D1289" t="s">
        <v>507</v>
      </c>
      <c r="E1289" t="s">
        <v>46</v>
      </c>
      <c r="G1289">
        <v>33471</v>
      </c>
      <c r="H1289" s="6"/>
      <c r="P1289" s="6"/>
    </row>
    <row r="1290" spans="1:16" x14ac:dyDescent="0.3">
      <c r="A1290" t="s">
        <v>33</v>
      </c>
      <c r="B1290">
        <v>38</v>
      </c>
      <c r="C1290" t="s">
        <v>57</v>
      </c>
      <c r="D1290" t="s">
        <v>507</v>
      </c>
      <c r="E1290" t="s">
        <v>411</v>
      </c>
      <c r="G1290">
        <v>15714</v>
      </c>
      <c r="H1290" s="6"/>
      <c r="P1290" s="6"/>
    </row>
    <row r="1291" spans="1:16" x14ac:dyDescent="0.3">
      <c r="A1291" t="s">
        <v>33</v>
      </c>
      <c r="B1291">
        <v>38</v>
      </c>
      <c r="C1291" t="s">
        <v>60</v>
      </c>
      <c r="D1291" t="s">
        <v>508</v>
      </c>
      <c r="E1291" t="s">
        <v>41</v>
      </c>
      <c r="G1291">
        <v>24650</v>
      </c>
      <c r="H1291" s="6"/>
      <c r="P1291" s="6"/>
    </row>
    <row r="1292" spans="1:16" x14ac:dyDescent="0.3">
      <c r="A1292" t="s">
        <v>33</v>
      </c>
      <c r="B1292">
        <v>38</v>
      </c>
      <c r="C1292" t="s">
        <v>60</v>
      </c>
      <c r="D1292" t="s">
        <v>508</v>
      </c>
      <c r="E1292" t="s">
        <v>46</v>
      </c>
      <c r="G1292">
        <v>15000</v>
      </c>
      <c r="H1292" s="6"/>
      <c r="P1292" s="6"/>
    </row>
    <row r="1293" spans="1:16" x14ac:dyDescent="0.3">
      <c r="A1293" t="s">
        <v>33</v>
      </c>
      <c r="B1293">
        <v>38</v>
      </c>
      <c r="C1293" t="s">
        <v>62</v>
      </c>
      <c r="D1293" t="s">
        <v>509</v>
      </c>
      <c r="E1293" t="s">
        <v>41</v>
      </c>
      <c r="G1293">
        <v>173900</v>
      </c>
      <c r="H1293" s="6"/>
      <c r="P1293" s="6"/>
    </row>
    <row r="1294" spans="1:16" x14ac:dyDescent="0.3">
      <c r="A1294" t="s">
        <v>33</v>
      </c>
      <c r="B1294">
        <v>38</v>
      </c>
      <c r="C1294" t="s">
        <v>62</v>
      </c>
      <c r="D1294" t="s">
        <v>509</v>
      </c>
      <c r="E1294" t="s">
        <v>46</v>
      </c>
      <c r="G1294">
        <v>50000</v>
      </c>
      <c r="H1294" s="6"/>
      <c r="P1294" s="6"/>
    </row>
    <row r="1295" spans="1:16" x14ac:dyDescent="0.3">
      <c r="A1295" t="s">
        <v>33</v>
      </c>
      <c r="B1295">
        <v>38</v>
      </c>
      <c r="C1295" t="s">
        <v>62</v>
      </c>
      <c r="D1295" t="s">
        <v>509</v>
      </c>
      <c r="E1295" t="s">
        <v>1098</v>
      </c>
      <c r="G1295">
        <v>2000</v>
      </c>
      <c r="H1295" s="6"/>
      <c r="P1295" s="6"/>
    </row>
    <row r="1296" spans="1:16" x14ac:dyDescent="0.3">
      <c r="A1296" t="s">
        <v>33</v>
      </c>
      <c r="B1296">
        <v>38</v>
      </c>
      <c r="C1296" t="s">
        <v>64</v>
      </c>
      <c r="D1296" t="s">
        <v>510</v>
      </c>
      <c r="E1296" t="s">
        <v>36</v>
      </c>
      <c r="G1296">
        <v>6588</v>
      </c>
      <c r="H1296" s="6"/>
      <c r="P1296" s="6"/>
    </row>
    <row r="1297" spans="1:16" x14ac:dyDescent="0.3">
      <c r="A1297" t="s">
        <v>33</v>
      </c>
      <c r="B1297">
        <v>38</v>
      </c>
      <c r="C1297" t="s">
        <v>64</v>
      </c>
      <c r="D1297" t="s">
        <v>510</v>
      </c>
      <c r="E1297" t="s">
        <v>41</v>
      </c>
      <c r="G1297">
        <v>24108</v>
      </c>
      <c r="H1297" s="6"/>
      <c r="P1297" s="6"/>
    </row>
    <row r="1298" spans="1:16" x14ac:dyDescent="0.3">
      <c r="A1298" t="s">
        <v>33</v>
      </c>
      <c r="B1298">
        <v>38</v>
      </c>
      <c r="C1298" t="s">
        <v>64</v>
      </c>
      <c r="D1298" t="s">
        <v>510</v>
      </c>
      <c r="E1298" t="s">
        <v>46</v>
      </c>
      <c r="G1298">
        <v>11663</v>
      </c>
      <c r="H1298" s="6"/>
      <c r="P1298" s="6"/>
    </row>
    <row r="1299" spans="1:16" x14ac:dyDescent="0.3">
      <c r="A1299" t="s">
        <v>33</v>
      </c>
      <c r="B1299">
        <v>38</v>
      </c>
      <c r="C1299" t="s">
        <v>66</v>
      </c>
      <c r="D1299" t="s">
        <v>511</v>
      </c>
      <c r="E1299" t="s">
        <v>36</v>
      </c>
      <c r="G1299">
        <v>0</v>
      </c>
      <c r="H1299" s="6"/>
      <c r="P1299" s="6"/>
    </row>
    <row r="1300" spans="1:16" x14ac:dyDescent="0.3">
      <c r="A1300" t="s">
        <v>33</v>
      </c>
      <c r="B1300">
        <v>38</v>
      </c>
      <c r="C1300" t="s">
        <v>66</v>
      </c>
      <c r="D1300" t="s">
        <v>511</v>
      </c>
      <c r="E1300" t="s">
        <v>41</v>
      </c>
      <c r="G1300">
        <v>98600</v>
      </c>
      <c r="H1300" s="6"/>
      <c r="P1300" s="6"/>
    </row>
    <row r="1301" spans="1:16" x14ac:dyDescent="0.3">
      <c r="A1301" t="s">
        <v>33</v>
      </c>
      <c r="B1301">
        <v>38</v>
      </c>
      <c r="C1301" t="s">
        <v>66</v>
      </c>
      <c r="D1301" t="s">
        <v>511</v>
      </c>
      <c r="E1301" t="s">
        <v>46</v>
      </c>
      <c r="G1301">
        <v>72858</v>
      </c>
      <c r="H1301" s="6"/>
      <c r="P1301" s="6"/>
    </row>
    <row r="1302" spans="1:16" x14ac:dyDescent="0.3">
      <c r="A1302" t="s">
        <v>33</v>
      </c>
      <c r="B1302">
        <v>39</v>
      </c>
      <c r="C1302" t="s">
        <v>34</v>
      </c>
      <c r="D1302" t="s">
        <v>512</v>
      </c>
      <c r="E1302" t="s">
        <v>41</v>
      </c>
      <c r="G1302">
        <v>26250</v>
      </c>
      <c r="H1302" s="6"/>
      <c r="P1302" s="6"/>
    </row>
    <row r="1303" spans="1:16" x14ac:dyDescent="0.3">
      <c r="A1303" t="s">
        <v>33</v>
      </c>
      <c r="B1303">
        <v>39</v>
      </c>
      <c r="C1303" t="s">
        <v>34</v>
      </c>
      <c r="D1303" t="s">
        <v>512</v>
      </c>
      <c r="E1303" t="s">
        <v>46</v>
      </c>
      <c r="G1303">
        <v>0</v>
      </c>
      <c r="H1303" s="6"/>
      <c r="P1303" s="6"/>
    </row>
    <row r="1304" spans="1:16" x14ac:dyDescent="0.3">
      <c r="A1304" t="s">
        <v>33</v>
      </c>
      <c r="B1304">
        <v>39</v>
      </c>
      <c r="C1304" t="s">
        <v>42</v>
      </c>
      <c r="D1304" t="s">
        <v>513</v>
      </c>
      <c r="E1304" t="s">
        <v>41</v>
      </c>
      <c r="G1304">
        <v>55394</v>
      </c>
      <c r="H1304" s="6"/>
      <c r="P1304" s="6"/>
    </row>
    <row r="1305" spans="1:16" x14ac:dyDescent="0.3">
      <c r="A1305" t="s">
        <v>33</v>
      </c>
      <c r="B1305">
        <v>39</v>
      </c>
      <c r="C1305" t="s">
        <v>42</v>
      </c>
      <c r="D1305" t="s">
        <v>513</v>
      </c>
      <c r="E1305" t="s">
        <v>46</v>
      </c>
      <c r="G1305">
        <v>34150</v>
      </c>
      <c r="H1305" s="6"/>
      <c r="P1305" s="6"/>
    </row>
    <row r="1306" spans="1:16" x14ac:dyDescent="0.3">
      <c r="A1306" t="s">
        <v>33</v>
      </c>
      <c r="B1306">
        <v>39</v>
      </c>
      <c r="C1306" t="s">
        <v>47</v>
      </c>
      <c r="D1306" t="s">
        <v>514</v>
      </c>
      <c r="E1306" t="s">
        <v>41</v>
      </c>
      <c r="G1306">
        <v>21780</v>
      </c>
      <c r="H1306" s="6"/>
      <c r="P1306" s="6"/>
    </row>
    <row r="1307" spans="1:16" x14ac:dyDescent="0.3">
      <c r="A1307" t="s">
        <v>33</v>
      </c>
      <c r="B1307">
        <v>39</v>
      </c>
      <c r="C1307" t="s">
        <v>47</v>
      </c>
      <c r="D1307" t="s">
        <v>514</v>
      </c>
      <c r="E1307" t="s">
        <v>46</v>
      </c>
      <c r="G1307">
        <v>12000</v>
      </c>
      <c r="H1307" s="6"/>
      <c r="P1307" s="6"/>
    </row>
    <row r="1308" spans="1:16" x14ac:dyDescent="0.3">
      <c r="A1308" t="s">
        <v>33</v>
      </c>
      <c r="B1308">
        <v>39</v>
      </c>
      <c r="C1308" t="s">
        <v>49</v>
      </c>
      <c r="D1308" t="s">
        <v>515</v>
      </c>
      <c r="E1308" t="s">
        <v>41</v>
      </c>
      <c r="G1308">
        <v>118310</v>
      </c>
      <c r="H1308" s="6"/>
      <c r="P1308" s="6"/>
    </row>
    <row r="1309" spans="1:16" x14ac:dyDescent="0.3">
      <c r="A1309" t="s">
        <v>33</v>
      </c>
      <c r="B1309">
        <v>39</v>
      </c>
      <c r="C1309" t="s">
        <v>49</v>
      </c>
      <c r="D1309" t="s">
        <v>515</v>
      </c>
      <c r="E1309" t="s">
        <v>46</v>
      </c>
      <c r="G1309">
        <v>211063</v>
      </c>
      <c r="H1309" s="6"/>
      <c r="P1309" s="6"/>
    </row>
    <row r="1310" spans="1:16" x14ac:dyDescent="0.3">
      <c r="A1310" t="s">
        <v>33</v>
      </c>
      <c r="B1310">
        <v>39</v>
      </c>
      <c r="C1310" t="s">
        <v>51</v>
      </c>
      <c r="D1310" t="s">
        <v>516</v>
      </c>
      <c r="E1310" t="s">
        <v>41</v>
      </c>
      <c r="G1310">
        <v>12048</v>
      </c>
      <c r="H1310" s="6"/>
      <c r="P1310" s="6"/>
    </row>
    <row r="1311" spans="1:16" x14ac:dyDescent="0.3">
      <c r="A1311" t="s">
        <v>33</v>
      </c>
      <c r="B1311">
        <v>39</v>
      </c>
      <c r="C1311" t="s">
        <v>51</v>
      </c>
      <c r="D1311" t="s">
        <v>516</v>
      </c>
      <c r="E1311" t="s">
        <v>46</v>
      </c>
      <c r="G1311">
        <v>10000</v>
      </c>
      <c r="H1311" s="6"/>
      <c r="P1311" s="6"/>
    </row>
    <row r="1312" spans="1:16" x14ac:dyDescent="0.3">
      <c r="A1312" t="s">
        <v>33</v>
      </c>
      <c r="B1312">
        <v>39</v>
      </c>
      <c r="C1312" t="s">
        <v>53</v>
      </c>
      <c r="D1312" t="s">
        <v>517</v>
      </c>
      <c r="E1312" t="s">
        <v>41</v>
      </c>
      <c r="G1312">
        <v>20000</v>
      </c>
      <c r="H1312" s="6"/>
      <c r="P1312" s="6"/>
    </row>
    <row r="1313" spans="1:16" x14ac:dyDescent="0.3">
      <c r="A1313" t="s">
        <v>33</v>
      </c>
      <c r="B1313">
        <v>39</v>
      </c>
      <c r="C1313" t="s">
        <v>53</v>
      </c>
      <c r="D1313" t="s">
        <v>517</v>
      </c>
      <c r="E1313" t="s">
        <v>46</v>
      </c>
      <c r="G1313">
        <v>10000</v>
      </c>
      <c r="H1313" s="6"/>
      <c r="P1313" s="6"/>
    </row>
    <row r="1314" spans="1:16" x14ac:dyDescent="0.3">
      <c r="A1314" t="s">
        <v>33</v>
      </c>
      <c r="B1314">
        <v>39</v>
      </c>
      <c r="C1314" t="s">
        <v>55</v>
      </c>
      <c r="D1314" t="s">
        <v>518</v>
      </c>
      <c r="E1314" t="s">
        <v>36</v>
      </c>
      <c r="G1314">
        <v>2744</v>
      </c>
      <c r="H1314" s="6"/>
      <c r="P1314" s="6"/>
    </row>
    <row r="1315" spans="1:16" x14ac:dyDescent="0.3">
      <c r="A1315" t="s">
        <v>33</v>
      </c>
      <c r="B1315">
        <v>39</v>
      </c>
      <c r="C1315" t="s">
        <v>55</v>
      </c>
      <c r="D1315" t="s">
        <v>518</v>
      </c>
      <c r="E1315" t="s">
        <v>41</v>
      </c>
      <c r="G1315">
        <v>26600</v>
      </c>
      <c r="H1315" s="6"/>
      <c r="P1315" s="6"/>
    </row>
    <row r="1316" spans="1:16" x14ac:dyDescent="0.3">
      <c r="A1316" t="s">
        <v>33</v>
      </c>
      <c r="B1316">
        <v>39</v>
      </c>
      <c r="C1316" t="s">
        <v>55</v>
      </c>
      <c r="D1316" t="s">
        <v>518</v>
      </c>
      <c r="E1316" t="s">
        <v>46</v>
      </c>
      <c r="G1316">
        <v>17100</v>
      </c>
      <c r="H1316" s="6"/>
      <c r="P1316" s="6"/>
    </row>
    <row r="1317" spans="1:16" x14ac:dyDescent="0.3">
      <c r="A1317" t="s">
        <v>33</v>
      </c>
      <c r="B1317">
        <v>39</v>
      </c>
      <c r="C1317" t="s">
        <v>55</v>
      </c>
      <c r="D1317" t="s">
        <v>518</v>
      </c>
      <c r="E1317" t="s">
        <v>72</v>
      </c>
      <c r="G1317">
        <v>18000</v>
      </c>
      <c r="H1317" s="6"/>
      <c r="P1317" s="6"/>
    </row>
    <row r="1318" spans="1:16" x14ac:dyDescent="0.3">
      <c r="A1318" t="s">
        <v>33</v>
      </c>
      <c r="B1318">
        <v>39</v>
      </c>
      <c r="C1318" t="s">
        <v>57</v>
      </c>
      <c r="D1318" t="s">
        <v>519</v>
      </c>
      <c r="E1318" t="s">
        <v>41</v>
      </c>
      <c r="G1318">
        <v>36340</v>
      </c>
      <c r="H1318" s="6"/>
      <c r="P1318" s="6"/>
    </row>
    <row r="1319" spans="1:16" x14ac:dyDescent="0.3">
      <c r="A1319" t="s">
        <v>33</v>
      </c>
      <c r="B1319">
        <v>39</v>
      </c>
      <c r="C1319" t="s">
        <v>57</v>
      </c>
      <c r="D1319" t="s">
        <v>519</v>
      </c>
      <c r="E1319" t="s">
        <v>46</v>
      </c>
      <c r="G1319">
        <v>25000</v>
      </c>
      <c r="H1319" s="6"/>
      <c r="P1319" s="6"/>
    </row>
    <row r="1320" spans="1:16" x14ac:dyDescent="0.3">
      <c r="A1320" t="s">
        <v>33</v>
      </c>
      <c r="B1320">
        <v>39</v>
      </c>
      <c r="C1320" t="s">
        <v>57</v>
      </c>
      <c r="D1320" t="s">
        <v>519</v>
      </c>
      <c r="E1320" t="s">
        <v>411</v>
      </c>
      <c r="G1320">
        <v>29237</v>
      </c>
      <c r="H1320" s="6"/>
      <c r="P1320" s="6"/>
    </row>
    <row r="1321" spans="1:16" x14ac:dyDescent="0.3">
      <c r="A1321" t="s">
        <v>33</v>
      </c>
      <c r="B1321">
        <v>39</v>
      </c>
      <c r="C1321" t="s">
        <v>60</v>
      </c>
      <c r="D1321" t="s">
        <v>520</v>
      </c>
      <c r="E1321" t="s">
        <v>36</v>
      </c>
      <c r="G1321">
        <v>5000</v>
      </c>
      <c r="H1321" s="6"/>
      <c r="P1321" s="6"/>
    </row>
    <row r="1322" spans="1:16" x14ac:dyDescent="0.3">
      <c r="A1322" t="s">
        <v>33</v>
      </c>
      <c r="B1322">
        <v>39</v>
      </c>
      <c r="C1322" t="s">
        <v>60</v>
      </c>
      <c r="D1322" t="s">
        <v>520</v>
      </c>
      <c r="E1322" t="s">
        <v>41</v>
      </c>
      <c r="G1322">
        <v>28700</v>
      </c>
      <c r="H1322" s="6"/>
      <c r="P1322" s="6"/>
    </row>
    <row r="1323" spans="1:16" x14ac:dyDescent="0.3">
      <c r="A1323" t="s">
        <v>33</v>
      </c>
      <c r="B1323">
        <v>39</v>
      </c>
      <c r="C1323" t="s">
        <v>60</v>
      </c>
      <c r="D1323" t="s">
        <v>520</v>
      </c>
      <c r="E1323" t="s">
        <v>46</v>
      </c>
      <c r="G1323">
        <v>12648</v>
      </c>
      <c r="H1323" s="6"/>
      <c r="P1323" s="6"/>
    </row>
    <row r="1324" spans="1:16" x14ac:dyDescent="0.3">
      <c r="A1324" t="s">
        <v>33</v>
      </c>
      <c r="B1324">
        <v>39</v>
      </c>
      <c r="C1324" t="s">
        <v>62</v>
      </c>
      <c r="D1324" t="s">
        <v>521</v>
      </c>
      <c r="E1324" t="s">
        <v>41</v>
      </c>
      <c r="G1324">
        <v>15000</v>
      </c>
      <c r="H1324" s="6"/>
      <c r="P1324" s="6"/>
    </row>
    <row r="1325" spans="1:16" x14ac:dyDescent="0.3">
      <c r="A1325" t="s">
        <v>33</v>
      </c>
      <c r="B1325">
        <v>39</v>
      </c>
      <c r="C1325" t="s">
        <v>62</v>
      </c>
      <c r="D1325" t="s">
        <v>521</v>
      </c>
      <c r="E1325" t="s">
        <v>46</v>
      </c>
      <c r="G1325">
        <v>19500</v>
      </c>
      <c r="H1325" s="6"/>
      <c r="P1325" s="6"/>
    </row>
    <row r="1326" spans="1:16" x14ac:dyDescent="0.3">
      <c r="A1326" t="s">
        <v>33</v>
      </c>
      <c r="B1326">
        <v>39</v>
      </c>
      <c r="C1326" t="s">
        <v>62</v>
      </c>
      <c r="D1326" t="s">
        <v>521</v>
      </c>
      <c r="E1326" t="s">
        <v>72</v>
      </c>
      <c r="G1326">
        <v>8000</v>
      </c>
      <c r="H1326" s="6"/>
      <c r="P1326" s="6"/>
    </row>
    <row r="1327" spans="1:16" x14ac:dyDescent="0.3">
      <c r="A1327" t="s">
        <v>33</v>
      </c>
      <c r="B1327">
        <v>40</v>
      </c>
      <c r="C1327" t="s">
        <v>34</v>
      </c>
      <c r="D1327" t="s">
        <v>522</v>
      </c>
      <c r="E1327" t="s">
        <v>41</v>
      </c>
      <c r="G1327">
        <v>17900</v>
      </c>
      <c r="H1327" s="6"/>
      <c r="P1327" s="6"/>
    </row>
    <row r="1328" spans="1:16" x14ac:dyDescent="0.3">
      <c r="A1328" t="s">
        <v>33</v>
      </c>
      <c r="B1328">
        <v>40</v>
      </c>
      <c r="C1328" t="s">
        <v>34</v>
      </c>
      <c r="D1328" t="s">
        <v>522</v>
      </c>
      <c r="E1328" t="s">
        <v>46</v>
      </c>
      <c r="G1328">
        <v>11600</v>
      </c>
      <c r="H1328" s="6"/>
      <c r="P1328" s="6"/>
    </row>
    <row r="1329" spans="1:16" x14ac:dyDescent="0.3">
      <c r="A1329" t="s">
        <v>33</v>
      </c>
      <c r="B1329">
        <v>40</v>
      </c>
      <c r="C1329" t="s">
        <v>42</v>
      </c>
      <c r="D1329" t="s">
        <v>523</v>
      </c>
      <c r="E1329" t="s">
        <v>36</v>
      </c>
      <c r="G1329">
        <v>0</v>
      </c>
      <c r="H1329" s="6"/>
      <c r="P1329" s="6"/>
    </row>
    <row r="1330" spans="1:16" x14ac:dyDescent="0.3">
      <c r="A1330" t="s">
        <v>33</v>
      </c>
      <c r="B1330">
        <v>40</v>
      </c>
      <c r="C1330" t="s">
        <v>42</v>
      </c>
      <c r="D1330" t="s">
        <v>523</v>
      </c>
      <c r="E1330" t="s">
        <v>41</v>
      </c>
      <c r="G1330">
        <v>27394</v>
      </c>
      <c r="H1330" s="6"/>
      <c r="P1330" s="6"/>
    </row>
    <row r="1331" spans="1:16" x14ac:dyDescent="0.3">
      <c r="A1331" t="s">
        <v>33</v>
      </c>
      <c r="B1331">
        <v>40</v>
      </c>
      <c r="C1331" t="s">
        <v>42</v>
      </c>
      <c r="D1331" t="s">
        <v>523</v>
      </c>
      <c r="E1331" t="s">
        <v>46</v>
      </c>
      <c r="G1331">
        <v>14000</v>
      </c>
      <c r="H1331" s="6"/>
      <c r="P1331" s="6"/>
    </row>
    <row r="1332" spans="1:16" x14ac:dyDescent="0.3">
      <c r="A1332" t="s">
        <v>33</v>
      </c>
      <c r="B1332">
        <v>40</v>
      </c>
      <c r="C1332" t="s">
        <v>42</v>
      </c>
      <c r="D1332" t="s">
        <v>523</v>
      </c>
      <c r="E1332" t="s">
        <v>72</v>
      </c>
      <c r="G1332">
        <v>16000</v>
      </c>
      <c r="H1332" s="6"/>
      <c r="P1332" s="6"/>
    </row>
    <row r="1333" spans="1:16" x14ac:dyDescent="0.3">
      <c r="A1333" t="s">
        <v>33</v>
      </c>
      <c r="B1333">
        <v>40</v>
      </c>
      <c r="C1333" t="s">
        <v>47</v>
      </c>
      <c r="D1333" t="s">
        <v>524</v>
      </c>
      <c r="E1333" t="s">
        <v>41</v>
      </c>
      <c r="G1333">
        <v>57800</v>
      </c>
      <c r="H1333" s="6"/>
      <c r="P1333" s="6"/>
    </row>
    <row r="1334" spans="1:16" x14ac:dyDescent="0.3">
      <c r="A1334" t="s">
        <v>33</v>
      </c>
      <c r="B1334">
        <v>40</v>
      </c>
      <c r="C1334" t="s">
        <v>47</v>
      </c>
      <c r="D1334" t="s">
        <v>524</v>
      </c>
      <c r="E1334" t="s">
        <v>46</v>
      </c>
      <c r="G1334">
        <v>6000</v>
      </c>
      <c r="H1334" s="6"/>
      <c r="P1334" s="6"/>
    </row>
    <row r="1335" spans="1:16" x14ac:dyDescent="0.3">
      <c r="A1335" t="s">
        <v>33</v>
      </c>
      <c r="B1335">
        <v>40</v>
      </c>
      <c r="C1335" t="s">
        <v>47</v>
      </c>
      <c r="D1335" t="s">
        <v>524</v>
      </c>
      <c r="E1335" t="s">
        <v>72</v>
      </c>
      <c r="G1335">
        <v>25000</v>
      </c>
      <c r="H1335" s="6"/>
      <c r="P1335" s="6"/>
    </row>
    <row r="1336" spans="1:16" x14ac:dyDescent="0.3">
      <c r="A1336" t="s">
        <v>33</v>
      </c>
      <c r="B1336">
        <v>40</v>
      </c>
      <c r="C1336" t="s">
        <v>49</v>
      </c>
      <c r="D1336" t="s">
        <v>525</v>
      </c>
      <c r="E1336" t="s">
        <v>41</v>
      </c>
      <c r="G1336">
        <v>20460</v>
      </c>
      <c r="H1336" s="6"/>
      <c r="P1336" s="6"/>
    </row>
    <row r="1337" spans="1:16" x14ac:dyDescent="0.3">
      <c r="A1337" t="s">
        <v>33</v>
      </c>
      <c r="B1337">
        <v>40</v>
      </c>
      <c r="C1337" t="s">
        <v>49</v>
      </c>
      <c r="D1337" t="s">
        <v>525</v>
      </c>
      <c r="E1337" t="s">
        <v>46</v>
      </c>
      <c r="G1337">
        <v>8000</v>
      </c>
      <c r="H1337" s="6"/>
      <c r="P1337" s="6"/>
    </row>
    <row r="1338" spans="1:16" x14ac:dyDescent="0.3">
      <c r="A1338" t="s">
        <v>33</v>
      </c>
      <c r="B1338">
        <v>40</v>
      </c>
      <c r="C1338" t="s">
        <v>51</v>
      </c>
      <c r="D1338" t="s">
        <v>526</v>
      </c>
      <c r="E1338" t="s">
        <v>41</v>
      </c>
      <c r="G1338">
        <v>51090</v>
      </c>
      <c r="H1338" s="6"/>
      <c r="P1338" s="6"/>
    </row>
    <row r="1339" spans="1:16" x14ac:dyDescent="0.3">
      <c r="A1339" t="s">
        <v>33</v>
      </c>
      <c r="B1339">
        <v>40</v>
      </c>
      <c r="C1339" t="s">
        <v>51</v>
      </c>
      <c r="D1339" t="s">
        <v>526</v>
      </c>
      <c r="E1339" t="s">
        <v>46</v>
      </c>
      <c r="G1339">
        <v>32000</v>
      </c>
      <c r="H1339" s="6"/>
      <c r="P1339" s="6"/>
    </row>
    <row r="1340" spans="1:16" x14ac:dyDescent="0.3">
      <c r="A1340" t="s">
        <v>33</v>
      </c>
      <c r="B1340">
        <v>40</v>
      </c>
      <c r="C1340" t="s">
        <v>51</v>
      </c>
      <c r="D1340" t="s">
        <v>526</v>
      </c>
      <c r="E1340" t="s">
        <v>72</v>
      </c>
      <c r="G1340">
        <v>146329</v>
      </c>
      <c r="H1340" s="6"/>
      <c r="P1340" s="6"/>
    </row>
    <row r="1341" spans="1:16" x14ac:dyDescent="0.3">
      <c r="A1341" t="s">
        <v>33</v>
      </c>
      <c r="B1341">
        <v>40</v>
      </c>
      <c r="C1341" t="s">
        <v>51</v>
      </c>
      <c r="D1341" t="s">
        <v>526</v>
      </c>
      <c r="E1341" t="s">
        <v>59</v>
      </c>
      <c r="G1341">
        <v>9000</v>
      </c>
      <c r="H1341" s="6"/>
      <c r="P1341" s="6"/>
    </row>
    <row r="1342" spans="1:16" x14ac:dyDescent="0.3">
      <c r="A1342" t="s">
        <v>33</v>
      </c>
      <c r="B1342">
        <v>40</v>
      </c>
      <c r="C1342" t="s">
        <v>53</v>
      </c>
      <c r="D1342" t="s">
        <v>527</v>
      </c>
      <c r="E1342" t="s">
        <v>41</v>
      </c>
      <c r="G1342">
        <v>17500</v>
      </c>
      <c r="H1342" s="6"/>
      <c r="P1342" s="6"/>
    </row>
    <row r="1343" spans="1:16" x14ac:dyDescent="0.3">
      <c r="A1343" t="s">
        <v>33</v>
      </c>
      <c r="B1343">
        <v>40</v>
      </c>
      <c r="C1343" t="s">
        <v>53</v>
      </c>
      <c r="D1343" t="s">
        <v>527</v>
      </c>
      <c r="E1343" t="s">
        <v>46</v>
      </c>
      <c r="G1343">
        <v>9200</v>
      </c>
      <c r="H1343" s="6"/>
      <c r="P1343" s="6"/>
    </row>
    <row r="1344" spans="1:16" x14ac:dyDescent="0.3">
      <c r="A1344" t="s">
        <v>33</v>
      </c>
      <c r="B1344">
        <v>40</v>
      </c>
      <c r="C1344" t="s">
        <v>55</v>
      </c>
      <c r="D1344" t="s">
        <v>528</v>
      </c>
      <c r="E1344" t="s">
        <v>41</v>
      </c>
      <c r="G1344">
        <v>22550</v>
      </c>
      <c r="H1344" s="6"/>
      <c r="P1344" s="6"/>
    </row>
    <row r="1345" spans="1:16" x14ac:dyDescent="0.3">
      <c r="A1345" t="s">
        <v>33</v>
      </c>
      <c r="B1345">
        <v>40</v>
      </c>
      <c r="C1345" t="s">
        <v>55</v>
      </c>
      <c r="D1345" t="s">
        <v>528</v>
      </c>
      <c r="E1345" t="s">
        <v>46</v>
      </c>
      <c r="G1345">
        <v>7000</v>
      </c>
      <c r="H1345" s="6"/>
      <c r="P1345" s="6"/>
    </row>
    <row r="1346" spans="1:16" x14ac:dyDescent="0.3">
      <c r="A1346" t="s">
        <v>33</v>
      </c>
      <c r="B1346">
        <v>40</v>
      </c>
      <c r="C1346" t="s">
        <v>57</v>
      </c>
      <c r="D1346" t="s">
        <v>529</v>
      </c>
      <c r="E1346" t="s">
        <v>36</v>
      </c>
      <c r="G1346">
        <v>500</v>
      </c>
      <c r="H1346" s="6"/>
      <c r="P1346" s="6"/>
    </row>
    <row r="1347" spans="1:16" x14ac:dyDescent="0.3">
      <c r="A1347" t="s">
        <v>33</v>
      </c>
      <c r="B1347">
        <v>40</v>
      </c>
      <c r="C1347" t="s">
        <v>57</v>
      </c>
      <c r="D1347" t="s">
        <v>529</v>
      </c>
      <c r="E1347" t="s">
        <v>41</v>
      </c>
      <c r="G1347">
        <v>14950</v>
      </c>
      <c r="H1347" s="6"/>
      <c r="P1347" s="6"/>
    </row>
    <row r="1348" spans="1:16" x14ac:dyDescent="0.3">
      <c r="A1348" t="s">
        <v>33</v>
      </c>
      <c r="B1348">
        <v>40</v>
      </c>
      <c r="C1348" t="s">
        <v>57</v>
      </c>
      <c r="D1348" t="s">
        <v>529</v>
      </c>
      <c r="E1348" t="s">
        <v>46</v>
      </c>
      <c r="G1348">
        <v>13000</v>
      </c>
      <c r="H1348" s="6"/>
      <c r="P1348" s="6"/>
    </row>
    <row r="1349" spans="1:16" x14ac:dyDescent="0.3">
      <c r="A1349" t="s">
        <v>33</v>
      </c>
      <c r="B1349">
        <v>40</v>
      </c>
      <c r="C1349" t="s">
        <v>57</v>
      </c>
      <c r="D1349" t="s">
        <v>529</v>
      </c>
      <c r="E1349" t="s">
        <v>112</v>
      </c>
      <c r="G1349">
        <v>8200</v>
      </c>
      <c r="H1349" s="6"/>
      <c r="P1349" s="6"/>
    </row>
    <row r="1350" spans="1:16" x14ac:dyDescent="0.3">
      <c r="A1350" t="s">
        <v>33</v>
      </c>
      <c r="B1350">
        <v>40</v>
      </c>
      <c r="C1350" t="s">
        <v>60</v>
      </c>
      <c r="D1350" t="s">
        <v>530</v>
      </c>
      <c r="E1350" t="s">
        <v>41</v>
      </c>
      <c r="G1350">
        <v>31465</v>
      </c>
      <c r="H1350" s="6"/>
      <c r="P1350" s="6"/>
    </row>
    <row r="1351" spans="1:16" x14ac:dyDescent="0.3">
      <c r="A1351" t="s">
        <v>33</v>
      </c>
      <c r="B1351">
        <v>40</v>
      </c>
      <c r="C1351" t="s">
        <v>60</v>
      </c>
      <c r="D1351" t="s">
        <v>530</v>
      </c>
      <c r="E1351" t="s">
        <v>46</v>
      </c>
      <c r="G1351">
        <v>6500</v>
      </c>
      <c r="H1351" s="6"/>
      <c r="P1351" s="6"/>
    </row>
    <row r="1352" spans="1:16" x14ac:dyDescent="0.3">
      <c r="A1352" t="s">
        <v>33</v>
      </c>
      <c r="B1352">
        <v>40</v>
      </c>
      <c r="C1352" t="s">
        <v>60</v>
      </c>
      <c r="D1352" t="s">
        <v>530</v>
      </c>
      <c r="E1352" t="s">
        <v>72</v>
      </c>
      <c r="G1352">
        <v>12500</v>
      </c>
      <c r="H1352" s="6"/>
      <c r="P1352" s="6"/>
    </row>
    <row r="1353" spans="1:16" x14ac:dyDescent="0.3">
      <c r="A1353" t="s">
        <v>33</v>
      </c>
      <c r="B1353">
        <v>40</v>
      </c>
      <c r="C1353" t="s">
        <v>62</v>
      </c>
      <c r="D1353" t="s">
        <v>531</v>
      </c>
      <c r="E1353" t="s">
        <v>41</v>
      </c>
      <c r="G1353">
        <v>29600</v>
      </c>
      <c r="H1353" s="6"/>
      <c r="P1353" s="6"/>
    </row>
    <row r="1354" spans="1:16" x14ac:dyDescent="0.3">
      <c r="A1354" t="s">
        <v>33</v>
      </c>
      <c r="B1354">
        <v>40</v>
      </c>
      <c r="C1354" t="s">
        <v>62</v>
      </c>
      <c r="D1354" t="s">
        <v>531</v>
      </c>
      <c r="E1354" t="s">
        <v>46</v>
      </c>
      <c r="G1354">
        <v>15000</v>
      </c>
      <c r="H1354" s="6"/>
      <c r="P1354" s="6"/>
    </row>
    <row r="1355" spans="1:16" x14ac:dyDescent="0.3">
      <c r="A1355" t="s">
        <v>33</v>
      </c>
      <c r="B1355">
        <v>40</v>
      </c>
      <c r="C1355" t="s">
        <v>62</v>
      </c>
      <c r="D1355" t="s">
        <v>531</v>
      </c>
      <c r="E1355" t="s">
        <v>72</v>
      </c>
      <c r="G1355">
        <v>20000</v>
      </c>
      <c r="H1355" s="6"/>
      <c r="P1355" s="6"/>
    </row>
    <row r="1356" spans="1:16" x14ac:dyDescent="0.3">
      <c r="A1356" t="s">
        <v>33</v>
      </c>
      <c r="B1356">
        <v>40</v>
      </c>
      <c r="C1356" t="s">
        <v>64</v>
      </c>
      <c r="D1356" t="s">
        <v>532</v>
      </c>
      <c r="E1356" t="s">
        <v>41</v>
      </c>
      <c r="G1356">
        <v>29850</v>
      </c>
      <c r="H1356" s="6"/>
      <c r="P1356" s="6"/>
    </row>
    <row r="1357" spans="1:16" x14ac:dyDescent="0.3">
      <c r="A1357" t="s">
        <v>33</v>
      </c>
      <c r="B1357">
        <v>40</v>
      </c>
      <c r="C1357" t="s">
        <v>64</v>
      </c>
      <c r="D1357" t="s">
        <v>532</v>
      </c>
      <c r="E1357" t="s">
        <v>46</v>
      </c>
      <c r="G1357">
        <v>16000</v>
      </c>
      <c r="H1357" s="6"/>
      <c r="P1357" s="6"/>
    </row>
    <row r="1358" spans="1:16" x14ac:dyDescent="0.3">
      <c r="A1358" t="s">
        <v>33</v>
      </c>
      <c r="B1358">
        <v>40</v>
      </c>
      <c r="C1358" t="s">
        <v>64</v>
      </c>
      <c r="D1358" t="s">
        <v>532</v>
      </c>
      <c r="E1358" t="s">
        <v>72</v>
      </c>
      <c r="G1358">
        <v>28000</v>
      </c>
      <c r="H1358" s="6"/>
      <c r="P1358" s="6"/>
    </row>
    <row r="1359" spans="1:16" x14ac:dyDescent="0.3">
      <c r="A1359" t="s">
        <v>33</v>
      </c>
      <c r="B1359">
        <v>41</v>
      </c>
      <c r="C1359" t="s">
        <v>34</v>
      </c>
      <c r="D1359" t="s">
        <v>533</v>
      </c>
      <c r="E1359" t="s">
        <v>41</v>
      </c>
      <c r="G1359">
        <v>122020</v>
      </c>
      <c r="H1359" s="6"/>
      <c r="P1359" s="6"/>
    </row>
    <row r="1360" spans="1:16" x14ac:dyDescent="0.3">
      <c r="A1360" t="s">
        <v>33</v>
      </c>
      <c r="B1360">
        <v>41</v>
      </c>
      <c r="C1360" t="s">
        <v>34</v>
      </c>
      <c r="D1360" t="s">
        <v>533</v>
      </c>
      <c r="E1360" t="s">
        <v>46</v>
      </c>
      <c r="G1360">
        <v>20000</v>
      </c>
      <c r="H1360" s="6"/>
      <c r="P1360" s="6"/>
    </row>
    <row r="1361" spans="1:16" x14ac:dyDescent="0.3">
      <c r="A1361" t="s">
        <v>33</v>
      </c>
      <c r="B1361">
        <v>41</v>
      </c>
      <c r="C1361" t="s">
        <v>42</v>
      </c>
      <c r="D1361" t="s">
        <v>534</v>
      </c>
      <c r="E1361" t="s">
        <v>41</v>
      </c>
      <c r="G1361">
        <v>44730</v>
      </c>
      <c r="H1361" s="6"/>
      <c r="P1361" s="6"/>
    </row>
    <row r="1362" spans="1:16" x14ac:dyDescent="0.3">
      <c r="A1362" t="s">
        <v>33</v>
      </c>
      <c r="B1362">
        <v>41</v>
      </c>
      <c r="C1362" t="s">
        <v>49</v>
      </c>
      <c r="D1362" t="s">
        <v>535</v>
      </c>
      <c r="E1362" t="s">
        <v>36</v>
      </c>
      <c r="G1362">
        <v>0</v>
      </c>
      <c r="H1362" s="6"/>
      <c r="P1362" s="6"/>
    </row>
    <row r="1363" spans="1:16" x14ac:dyDescent="0.3">
      <c r="A1363" t="s">
        <v>33</v>
      </c>
      <c r="B1363">
        <v>41</v>
      </c>
      <c r="C1363" t="s">
        <v>49</v>
      </c>
      <c r="D1363" t="s">
        <v>535</v>
      </c>
      <c r="E1363" t="s">
        <v>41</v>
      </c>
      <c r="G1363">
        <v>0</v>
      </c>
      <c r="H1363" s="6"/>
      <c r="P1363" s="6"/>
    </row>
    <row r="1364" spans="1:16" x14ac:dyDescent="0.3">
      <c r="A1364" t="s">
        <v>33</v>
      </c>
      <c r="B1364">
        <v>41</v>
      </c>
      <c r="C1364" t="s">
        <v>53</v>
      </c>
      <c r="D1364" t="s">
        <v>536</v>
      </c>
      <c r="E1364" t="s">
        <v>41</v>
      </c>
      <c r="G1364">
        <v>57350</v>
      </c>
      <c r="H1364" s="6"/>
      <c r="P1364" s="6"/>
    </row>
    <row r="1365" spans="1:16" x14ac:dyDescent="0.3">
      <c r="A1365" t="s">
        <v>33</v>
      </c>
      <c r="B1365">
        <v>41</v>
      </c>
      <c r="C1365" t="s">
        <v>55</v>
      </c>
      <c r="D1365" t="s">
        <v>537</v>
      </c>
      <c r="E1365" t="s">
        <v>36</v>
      </c>
      <c r="G1365">
        <v>0</v>
      </c>
      <c r="H1365" s="6"/>
      <c r="P1365" s="6"/>
    </row>
    <row r="1366" spans="1:16" x14ac:dyDescent="0.3">
      <c r="A1366" t="s">
        <v>33</v>
      </c>
      <c r="B1366">
        <v>41</v>
      </c>
      <c r="C1366" t="s">
        <v>55</v>
      </c>
      <c r="D1366" t="s">
        <v>537</v>
      </c>
      <c r="E1366" t="s">
        <v>41</v>
      </c>
      <c r="G1366">
        <v>180150</v>
      </c>
      <c r="H1366" s="6"/>
      <c r="P1366" s="6"/>
    </row>
    <row r="1367" spans="1:16" x14ac:dyDescent="0.3">
      <c r="A1367" t="s">
        <v>33</v>
      </c>
      <c r="B1367">
        <v>41</v>
      </c>
      <c r="C1367" t="s">
        <v>55</v>
      </c>
      <c r="D1367" t="s">
        <v>537</v>
      </c>
      <c r="E1367" t="s">
        <v>46</v>
      </c>
      <c r="G1367">
        <v>52000</v>
      </c>
      <c r="H1367" s="6"/>
      <c r="P1367" s="6"/>
    </row>
    <row r="1368" spans="1:16" x14ac:dyDescent="0.3">
      <c r="A1368" t="s">
        <v>33</v>
      </c>
      <c r="B1368">
        <v>41</v>
      </c>
      <c r="C1368" t="s">
        <v>60</v>
      </c>
      <c r="D1368" t="s">
        <v>538</v>
      </c>
      <c r="E1368" t="s">
        <v>41</v>
      </c>
      <c r="G1368">
        <v>194550</v>
      </c>
      <c r="H1368" s="6"/>
      <c r="P1368" s="6"/>
    </row>
    <row r="1369" spans="1:16" x14ac:dyDescent="0.3">
      <c r="A1369" t="s">
        <v>33</v>
      </c>
      <c r="B1369">
        <v>41</v>
      </c>
      <c r="C1369" t="s">
        <v>62</v>
      </c>
      <c r="D1369" t="s">
        <v>539</v>
      </c>
      <c r="E1369" t="s">
        <v>41</v>
      </c>
      <c r="G1369">
        <v>233700</v>
      </c>
      <c r="H1369" s="6"/>
      <c r="P1369" s="6"/>
    </row>
    <row r="1370" spans="1:16" x14ac:dyDescent="0.3">
      <c r="A1370" t="s">
        <v>33</v>
      </c>
      <c r="B1370">
        <v>41</v>
      </c>
      <c r="C1370" t="s">
        <v>62</v>
      </c>
      <c r="D1370" t="s">
        <v>539</v>
      </c>
      <c r="E1370" t="s">
        <v>46</v>
      </c>
      <c r="G1370">
        <v>70000</v>
      </c>
      <c r="H1370" s="6"/>
      <c r="P1370" s="6"/>
    </row>
    <row r="1371" spans="1:16" x14ac:dyDescent="0.3">
      <c r="A1371" t="s">
        <v>33</v>
      </c>
      <c r="B1371">
        <v>42</v>
      </c>
      <c r="C1371" t="s">
        <v>34</v>
      </c>
      <c r="D1371" t="s">
        <v>540</v>
      </c>
      <c r="E1371" t="s">
        <v>36</v>
      </c>
      <c r="G1371">
        <v>5000</v>
      </c>
      <c r="H1371" s="6"/>
      <c r="P1371" s="6"/>
    </row>
    <row r="1372" spans="1:16" x14ac:dyDescent="0.3">
      <c r="A1372" t="s">
        <v>33</v>
      </c>
      <c r="B1372">
        <v>42</v>
      </c>
      <c r="C1372" t="s">
        <v>34</v>
      </c>
      <c r="D1372" t="s">
        <v>540</v>
      </c>
      <c r="E1372" t="s">
        <v>41</v>
      </c>
      <c r="G1372">
        <v>45800</v>
      </c>
      <c r="H1372" s="6"/>
      <c r="P1372" s="6"/>
    </row>
    <row r="1373" spans="1:16" x14ac:dyDescent="0.3">
      <c r="A1373" t="s">
        <v>33</v>
      </c>
      <c r="B1373">
        <v>42</v>
      </c>
      <c r="C1373" t="s">
        <v>34</v>
      </c>
      <c r="D1373" t="s">
        <v>540</v>
      </c>
      <c r="E1373" t="s">
        <v>46</v>
      </c>
      <c r="G1373">
        <v>29000</v>
      </c>
      <c r="H1373" s="6"/>
      <c r="P1373" s="6"/>
    </row>
    <row r="1374" spans="1:16" x14ac:dyDescent="0.3">
      <c r="A1374" t="s">
        <v>33</v>
      </c>
      <c r="B1374">
        <v>42</v>
      </c>
      <c r="C1374" t="s">
        <v>34</v>
      </c>
      <c r="D1374" t="s">
        <v>540</v>
      </c>
      <c r="E1374" t="s">
        <v>72</v>
      </c>
      <c r="G1374">
        <v>50000</v>
      </c>
      <c r="H1374" s="6"/>
      <c r="P1374" s="6"/>
    </row>
    <row r="1375" spans="1:16" x14ac:dyDescent="0.3">
      <c r="A1375" t="s">
        <v>33</v>
      </c>
      <c r="B1375">
        <v>42</v>
      </c>
      <c r="C1375" t="s">
        <v>42</v>
      </c>
      <c r="D1375" t="s">
        <v>541</v>
      </c>
      <c r="E1375" t="s">
        <v>41</v>
      </c>
      <c r="G1375">
        <v>27600</v>
      </c>
      <c r="H1375" s="6"/>
      <c r="P1375" s="6"/>
    </row>
    <row r="1376" spans="1:16" x14ac:dyDescent="0.3">
      <c r="A1376" t="s">
        <v>33</v>
      </c>
      <c r="B1376">
        <v>42</v>
      </c>
      <c r="C1376" t="s">
        <v>42</v>
      </c>
      <c r="D1376" t="s">
        <v>541</v>
      </c>
      <c r="E1376" t="s">
        <v>46</v>
      </c>
      <c r="G1376">
        <v>10000</v>
      </c>
      <c r="H1376" s="6"/>
      <c r="P1376" s="6"/>
    </row>
    <row r="1377" spans="1:16" x14ac:dyDescent="0.3">
      <c r="A1377" t="s">
        <v>33</v>
      </c>
      <c r="B1377">
        <v>42</v>
      </c>
      <c r="C1377" t="s">
        <v>42</v>
      </c>
      <c r="D1377" t="s">
        <v>541</v>
      </c>
      <c r="E1377" t="s">
        <v>59</v>
      </c>
      <c r="G1377">
        <v>30000</v>
      </c>
      <c r="H1377" s="6"/>
      <c r="P1377" s="6"/>
    </row>
    <row r="1378" spans="1:16" x14ac:dyDescent="0.3">
      <c r="A1378" t="s">
        <v>33</v>
      </c>
      <c r="B1378">
        <v>42</v>
      </c>
      <c r="C1378" t="s">
        <v>47</v>
      </c>
      <c r="D1378" t="s">
        <v>542</v>
      </c>
      <c r="E1378" t="s">
        <v>109</v>
      </c>
      <c r="G1378">
        <v>0</v>
      </c>
      <c r="H1378" s="6"/>
      <c r="P1378" s="6"/>
    </row>
    <row r="1379" spans="1:16" x14ac:dyDescent="0.3">
      <c r="A1379" t="s">
        <v>33</v>
      </c>
      <c r="B1379">
        <v>42</v>
      </c>
      <c r="C1379" t="s">
        <v>47</v>
      </c>
      <c r="D1379" t="s">
        <v>542</v>
      </c>
      <c r="E1379" t="s">
        <v>36</v>
      </c>
      <c r="G1379">
        <v>4000</v>
      </c>
      <c r="H1379" s="6"/>
      <c r="P1379" s="6"/>
    </row>
    <row r="1380" spans="1:16" x14ac:dyDescent="0.3">
      <c r="A1380" t="s">
        <v>33</v>
      </c>
      <c r="B1380">
        <v>42</v>
      </c>
      <c r="C1380" t="s">
        <v>47</v>
      </c>
      <c r="D1380" t="s">
        <v>542</v>
      </c>
      <c r="E1380" t="s">
        <v>41</v>
      </c>
      <c r="G1380">
        <v>93473</v>
      </c>
      <c r="H1380" s="6"/>
      <c r="P1380" s="6"/>
    </row>
    <row r="1381" spans="1:16" x14ac:dyDescent="0.3">
      <c r="A1381" t="s">
        <v>33</v>
      </c>
      <c r="B1381">
        <v>42</v>
      </c>
      <c r="C1381" t="s">
        <v>47</v>
      </c>
      <c r="D1381" t="s">
        <v>542</v>
      </c>
      <c r="E1381" t="s">
        <v>46</v>
      </c>
      <c r="G1381">
        <v>64219</v>
      </c>
      <c r="H1381" s="6"/>
      <c r="P1381" s="6"/>
    </row>
    <row r="1382" spans="1:16" x14ac:dyDescent="0.3">
      <c r="A1382" t="s">
        <v>33</v>
      </c>
      <c r="B1382">
        <v>42</v>
      </c>
      <c r="C1382" t="s">
        <v>47</v>
      </c>
      <c r="D1382" t="s">
        <v>542</v>
      </c>
      <c r="E1382" t="s">
        <v>72</v>
      </c>
      <c r="G1382">
        <v>61160</v>
      </c>
      <c r="H1382" s="6"/>
      <c r="P1382" s="6"/>
    </row>
    <row r="1383" spans="1:16" x14ac:dyDescent="0.3">
      <c r="A1383" t="s">
        <v>33</v>
      </c>
      <c r="B1383">
        <v>42</v>
      </c>
      <c r="C1383" t="s">
        <v>49</v>
      </c>
      <c r="D1383" t="s">
        <v>543</v>
      </c>
      <c r="E1383" t="s">
        <v>41</v>
      </c>
      <c r="G1383">
        <v>51397</v>
      </c>
      <c r="H1383" s="6"/>
      <c r="P1383" s="6"/>
    </row>
    <row r="1384" spans="1:16" x14ac:dyDescent="0.3">
      <c r="A1384" t="s">
        <v>33</v>
      </c>
      <c r="B1384">
        <v>42</v>
      </c>
      <c r="C1384" t="s">
        <v>51</v>
      </c>
      <c r="D1384" t="s">
        <v>544</v>
      </c>
      <c r="E1384" t="s">
        <v>41</v>
      </c>
      <c r="G1384">
        <v>99151</v>
      </c>
      <c r="H1384" s="6"/>
      <c r="P1384" s="6"/>
    </row>
    <row r="1385" spans="1:16" x14ac:dyDescent="0.3">
      <c r="A1385" t="s">
        <v>33</v>
      </c>
      <c r="B1385">
        <v>42</v>
      </c>
      <c r="C1385" t="s">
        <v>51</v>
      </c>
      <c r="D1385" t="s">
        <v>544</v>
      </c>
      <c r="E1385" t="s">
        <v>46</v>
      </c>
      <c r="G1385">
        <v>72434</v>
      </c>
      <c r="H1385" s="6"/>
      <c r="P1385" s="6"/>
    </row>
    <row r="1386" spans="1:16" x14ac:dyDescent="0.3">
      <c r="A1386" t="s">
        <v>33</v>
      </c>
      <c r="B1386">
        <v>42</v>
      </c>
      <c r="C1386" t="s">
        <v>53</v>
      </c>
      <c r="D1386" t="s">
        <v>545</v>
      </c>
      <c r="E1386" t="s">
        <v>41</v>
      </c>
      <c r="G1386">
        <v>138500</v>
      </c>
      <c r="H1386" s="6"/>
      <c r="P1386" s="6"/>
    </row>
    <row r="1387" spans="1:16" x14ac:dyDescent="0.3">
      <c r="A1387" t="s">
        <v>33</v>
      </c>
      <c r="B1387">
        <v>42</v>
      </c>
      <c r="C1387" t="s">
        <v>53</v>
      </c>
      <c r="D1387" t="s">
        <v>545</v>
      </c>
      <c r="E1387" t="s">
        <v>46</v>
      </c>
      <c r="G1387">
        <v>52000</v>
      </c>
      <c r="H1387" s="6"/>
      <c r="P1387" s="6"/>
    </row>
    <row r="1388" spans="1:16" x14ac:dyDescent="0.3">
      <c r="A1388" t="s">
        <v>33</v>
      </c>
      <c r="B1388">
        <v>42</v>
      </c>
      <c r="C1388" t="s">
        <v>55</v>
      </c>
      <c r="D1388" t="s">
        <v>546</v>
      </c>
      <c r="E1388" t="s">
        <v>41</v>
      </c>
      <c r="G1388">
        <v>154775</v>
      </c>
      <c r="H1388" s="6"/>
      <c r="P1388" s="6"/>
    </row>
    <row r="1389" spans="1:16" x14ac:dyDescent="0.3">
      <c r="A1389" t="s">
        <v>33</v>
      </c>
      <c r="B1389">
        <v>42</v>
      </c>
      <c r="C1389" t="s">
        <v>55</v>
      </c>
      <c r="D1389" t="s">
        <v>546</v>
      </c>
      <c r="E1389" t="s">
        <v>46</v>
      </c>
      <c r="G1389">
        <v>110000</v>
      </c>
      <c r="H1389" s="6"/>
      <c r="P1389" s="6"/>
    </row>
    <row r="1390" spans="1:16" x14ac:dyDescent="0.3">
      <c r="A1390" t="s">
        <v>33</v>
      </c>
      <c r="B1390">
        <v>42</v>
      </c>
      <c r="C1390" t="s">
        <v>55</v>
      </c>
      <c r="D1390" t="s">
        <v>546</v>
      </c>
      <c r="E1390" t="s">
        <v>72</v>
      </c>
      <c r="G1390">
        <v>33528</v>
      </c>
      <c r="H1390" s="6"/>
      <c r="P1390" s="6"/>
    </row>
    <row r="1391" spans="1:16" x14ac:dyDescent="0.3">
      <c r="A1391" t="s">
        <v>33</v>
      </c>
      <c r="B1391">
        <v>42</v>
      </c>
      <c r="C1391" t="s">
        <v>57</v>
      </c>
      <c r="D1391" t="s">
        <v>547</v>
      </c>
      <c r="E1391" t="s">
        <v>36</v>
      </c>
      <c r="G1391">
        <v>1527</v>
      </c>
      <c r="H1391" s="6"/>
      <c r="P1391" s="6"/>
    </row>
    <row r="1392" spans="1:16" x14ac:dyDescent="0.3">
      <c r="A1392" t="s">
        <v>33</v>
      </c>
      <c r="B1392">
        <v>42</v>
      </c>
      <c r="C1392" t="s">
        <v>57</v>
      </c>
      <c r="D1392" t="s">
        <v>547</v>
      </c>
      <c r="E1392" t="s">
        <v>41</v>
      </c>
      <c r="G1392">
        <v>107950</v>
      </c>
      <c r="H1392" s="6"/>
      <c r="P1392" s="6"/>
    </row>
    <row r="1393" spans="1:16" x14ac:dyDescent="0.3">
      <c r="A1393" t="s">
        <v>33</v>
      </c>
      <c r="B1393">
        <v>42</v>
      </c>
      <c r="C1393" t="s">
        <v>60</v>
      </c>
      <c r="D1393" t="s">
        <v>548</v>
      </c>
      <c r="E1393" t="s">
        <v>36</v>
      </c>
      <c r="G1393">
        <v>4200</v>
      </c>
      <c r="H1393" s="6"/>
      <c r="P1393" s="6"/>
    </row>
    <row r="1394" spans="1:16" x14ac:dyDescent="0.3">
      <c r="A1394" t="s">
        <v>33</v>
      </c>
      <c r="B1394">
        <v>42</v>
      </c>
      <c r="C1394" t="s">
        <v>60</v>
      </c>
      <c r="D1394" t="s">
        <v>548</v>
      </c>
      <c r="E1394" t="s">
        <v>41</v>
      </c>
      <c r="G1394">
        <v>75060</v>
      </c>
      <c r="H1394" s="6"/>
      <c r="P1394" s="6"/>
    </row>
    <row r="1395" spans="1:16" x14ac:dyDescent="0.3">
      <c r="A1395" t="s">
        <v>33</v>
      </c>
      <c r="B1395">
        <v>42</v>
      </c>
      <c r="C1395" t="s">
        <v>60</v>
      </c>
      <c r="D1395" t="s">
        <v>548</v>
      </c>
      <c r="E1395" t="s">
        <v>46</v>
      </c>
      <c r="G1395">
        <v>0</v>
      </c>
      <c r="H1395" s="6"/>
      <c r="P1395" s="6"/>
    </row>
    <row r="1396" spans="1:16" x14ac:dyDescent="0.3">
      <c r="A1396" t="s">
        <v>33</v>
      </c>
      <c r="B1396">
        <v>42</v>
      </c>
      <c r="C1396" t="s">
        <v>62</v>
      </c>
      <c r="D1396" t="s">
        <v>549</v>
      </c>
      <c r="E1396" t="s">
        <v>36</v>
      </c>
      <c r="G1396">
        <v>0</v>
      </c>
      <c r="H1396" s="6"/>
      <c r="P1396" s="6"/>
    </row>
    <row r="1397" spans="1:16" x14ac:dyDescent="0.3">
      <c r="A1397" t="s">
        <v>33</v>
      </c>
      <c r="B1397">
        <v>42</v>
      </c>
      <c r="C1397" t="s">
        <v>62</v>
      </c>
      <c r="D1397" t="s">
        <v>549</v>
      </c>
      <c r="E1397" t="s">
        <v>41</v>
      </c>
      <c r="G1397">
        <v>30400</v>
      </c>
      <c r="H1397" s="6"/>
      <c r="P1397" s="6"/>
    </row>
    <row r="1398" spans="1:16" x14ac:dyDescent="0.3">
      <c r="A1398" t="s">
        <v>33</v>
      </c>
      <c r="B1398">
        <v>42</v>
      </c>
      <c r="C1398" t="s">
        <v>62</v>
      </c>
      <c r="D1398" t="s">
        <v>549</v>
      </c>
      <c r="E1398" t="s">
        <v>46</v>
      </c>
      <c r="G1398">
        <v>45000</v>
      </c>
      <c r="H1398" s="6"/>
      <c r="P1398" s="6"/>
    </row>
    <row r="1399" spans="1:16" x14ac:dyDescent="0.3">
      <c r="A1399" t="s">
        <v>33</v>
      </c>
      <c r="B1399">
        <v>42</v>
      </c>
      <c r="C1399" t="s">
        <v>62</v>
      </c>
      <c r="D1399" t="s">
        <v>549</v>
      </c>
      <c r="E1399" t="s">
        <v>72</v>
      </c>
      <c r="G1399">
        <v>52600</v>
      </c>
      <c r="H1399" s="6"/>
      <c r="P1399" s="6"/>
    </row>
    <row r="1400" spans="1:16" x14ac:dyDescent="0.3">
      <c r="A1400" t="s">
        <v>33</v>
      </c>
      <c r="B1400">
        <v>43</v>
      </c>
      <c r="C1400" t="s">
        <v>34</v>
      </c>
      <c r="D1400" t="s">
        <v>550</v>
      </c>
      <c r="E1400" t="s">
        <v>36</v>
      </c>
      <c r="G1400">
        <v>7400</v>
      </c>
      <c r="H1400" s="6"/>
      <c r="P1400" s="6"/>
    </row>
    <row r="1401" spans="1:16" x14ac:dyDescent="0.3">
      <c r="A1401" t="s">
        <v>33</v>
      </c>
      <c r="B1401">
        <v>43</v>
      </c>
      <c r="C1401" t="s">
        <v>34</v>
      </c>
      <c r="D1401" t="s">
        <v>550</v>
      </c>
      <c r="E1401" t="s">
        <v>41</v>
      </c>
      <c r="G1401">
        <v>196550</v>
      </c>
      <c r="H1401" s="6"/>
      <c r="P1401" s="6"/>
    </row>
    <row r="1402" spans="1:16" x14ac:dyDescent="0.3">
      <c r="A1402" t="s">
        <v>33</v>
      </c>
      <c r="B1402">
        <v>43</v>
      </c>
      <c r="C1402" t="s">
        <v>34</v>
      </c>
      <c r="D1402" t="s">
        <v>550</v>
      </c>
      <c r="E1402" t="s">
        <v>46</v>
      </c>
      <c r="G1402">
        <v>10000</v>
      </c>
      <c r="H1402" s="6"/>
      <c r="P1402" s="6"/>
    </row>
    <row r="1403" spans="1:16" x14ac:dyDescent="0.3">
      <c r="A1403" t="s">
        <v>33</v>
      </c>
      <c r="B1403">
        <v>43</v>
      </c>
      <c r="C1403" t="s">
        <v>34</v>
      </c>
      <c r="D1403" t="s">
        <v>550</v>
      </c>
      <c r="E1403" t="s">
        <v>72</v>
      </c>
      <c r="G1403">
        <v>100000</v>
      </c>
      <c r="H1403" s="6"/>
      <c r="P1403" s="6"/>
    </row>
    <row r="1404" spans="1:16" x14ac:dyDescent="0.3">
      <c r="A1404" t="s">
        <v>33</v>
      </c>
      <c r="B1404">
        <v>43</v>
      </c>
      <c r="C1404" t="s">
        <v>42</v>
      </c>
      <c r="D1404" t="s">
        <v>551</v>
      </c>
      <c r="E1404" t="s">
        <v>36</v>
      </c>
      <c r="G1404">
        <v>10237</v>
      </c>
      <c r="H1404" s="6"/>
      <c r="P1404" s="6"/>
    </row>
    <row r="1405" spans="1:16" x14ac:dyDescent="0.3">
      <c r="A1405" t="s">
        <v>33</v>
      </c>
      <c r="B1405">
        <v>43</v>
      </c>
      <c r="C1405" t="s">
        <v>42</v>
      </c>
      <c r="D1405" t="s">
        <v>551</v>
      </c>
      <c r="E1405" t="s">
        <v>41</v>
      </c>
      <c r="G1405">
        <v>158550</v>
      </c>
      <c r="H1405" s="6"/>
      <c r="P1405" s="6"/>
    </row>
    <row r="1406" spans="1:16" x14ac:dyDescent="0.3">
      <c r="A1406" t="s">
        <v>33</v>
      </c>
      <c r="B1406">
        <v>43</v>
      </c>
      <c r="C1406" t="s">
        <v>42</v>
      </c>
      <c r="D1406" t="s">
        <v>551</v>
      </c>
      <c r="E1406" t="s">
        <v>46</v>
      </c>
      <c r="G1406">
        <v>25000</v>
      </c>
      <c r="H1406" s="6"/>
      <c r="P1406" s="6"/>
    </row>
    <row r="1407" spans="1:16" x14ac:dyDescent="0.3">
      <c r="A1407" t="s">
        <v>33</v>
      </c>
      <c r="B1407">
        <v>43</v>
      </c>
      <c r="C1407" t="s">
        <v>42</v>
      </c>
      <c r="D1407" t="s">
        <v>551</v>
      </c>
      <c r="E1407" t="s">
        <v>72</v>
      </c>
      <c r="G1407">
        <v>50000</v>
      </c>
      <c r="H1407" s="6"/>
      <c r="P1407" s="6"/>
    </row>
    <row r="1408" spans="1:16" x14ac:dyDescent="0.3">
      <c r="A1408" t="s">
        <v>33</v>
      </c>
      <c r="B1408">
        <v>43</v>
      </c>
      <c r="C1408" t="s">
        <v>47</v>
      </c>
      <c r="D1408" t="s">
        <v>552</v>
      </c>
      <c r="E1408" t="s">
        <v>36</v>
      </c>
      <c r="G1408">
        <v>4000</v>
      </c>
      <c r="H1408" s="6"/>
      <c r="P1408" s="6"/>
    </row>
    <row r="1409" spans="1:16" x14ac:dyDescent="0.3">
      <c r="A1409" t="s">
        <v>33</v>
      </c>
      <c r="B1409">
        <v>43</v>
      </c>
      <c r="C1409" t="s">
        <v>47</v>
      </c>
      <c r="D1409" t="s">
        <v>552</v>
      </c>
      <c r="E1409" t="s">
        <v>41</v>
      </c>
      <c r="G1409">
        <v>35000</v>
      </c>
      <c r="H1409" s="6"/>
      <c r="P1409" s="6"/>
    </row>
    <row r="1410" spans="1:16" x14ac:dyDescent="0.3">
      <c r="A1410" t="s">
        <v>33</v>
      </c>
      <c r="B1410">
        <v>43</v>
      </c>
      <c r="C1410" t="s">
        <v>47</v>
      </c>
      <c r="D1410" t="s">
        <v>552</v>
      </c>
      <c r="E1410" t="s">
        <v>46</v>
      </c>
      <c r="G1410">
        <v>60000</v>
      </c>
      <c r="H1410" s="6"/>
      <c r="P1410" s="6"/>
    </row>
    <row r="1411" spans="1:16" x14ac:dyDescent="0.3">
      <c r="A1411" t="s">
        <v>33</v>
      </c>
      <c r="B1411">
        <v>43</v>
      </c>
      <c r="C1411" t="s">
        <v>47</v>
      </c>
      <c r="D1411" t="s">
        <v>552</v>
      </c>
      <c r="E1411" t="s">
        <v>59</v>
      </c>
      <c r="G1411">
        <v>15000</v>
      </c>
      <c r="H1411" s="6"/>
      <c r="P1411" s="6"/>
    </row>
    <row r="1412" spans="1:16" x14ac:dyDescent="0.3">
      <c r="A1412" t="s">
        <v>33</v>
      </c>
      <c r="B1412">
        <v>43</v>
      </c>
      <c r="C1412" t="s">
        <v>49</v>
      </c>
      <c r="D1412" t="s">
        <v>553</v>
      </c>
      <c r="E1412" t="s">
        <v>36</v>
      </c>
      <c r="G1412">
        <v>7500</v>
      </c>
      <c r="H1412" s="6"/>
      <c r="P1412" s="6"/>
    </row>
    <row r="1413" spans="1:16" x14ac:dyDescent="0.3">
      <c r="A1413" t="s">
        <v>33</v>
      </c>
      <c r="B1413">
        <v>43</v>
      </c>
      <c r="C1413" t="s">
        <v>49</v>
      </c>
      <c r="D1413" t="s">
        <v>553</v>
      </c>
      <c r="E1413" t="s">
        <v>41</v>
      </c>
      <c r="G1413">
        <v>215000</v>
      </c>
      <c r="H1413" s="6"/>
      <c r="P1413" s="6"/>
    </row>
    <row r="1414" spans="1:16" x14ac:dyDescent="0.3">
      <c r="A1414" t="s">
        <v>33</v>
      </c>
      <c r="B1414">
        <v>43</v>
      </c>
      <c r="C1414" t="s">
        <v>49</v>
      </c>
      <c r="D1414" t="s">
        <v>553</v>
      </c>
      <c r="E1414" t="s">
        <v>246</v>
      </c>
      <c r="G1414">
        <v>92500</v>
      </c>
      <c r="H1414" s="6"/>
      <c r="P1414" s="6"/>
    </row>
    <row r="1415" spans="1:16" x14ac:dyDescent="0.3">
      <c r="A1415" t="s">
        <v>33</v>
      </c>
      <c r="B1415">
        <v>43</v>
      </c>
      <c r="C1415" t="s">
        <v>49</v>
      </c>
      <c r="D1415" t="s">
        <v>553</v>
      </c>
      <c r="E1415" t="s">
        <v>672</v>
      </c>
      <c r="G1415">
        <v>15000</v>
      </c>
      <c r="H1415" s="6"/>
      <c r="P1415" s="6"/>
    </row>
    <row r="1416" spans="1:16" x14ac:dyDescent="0.3">
      <c r="A1416" t="s">
        <v>33</v>
      </c>
      <c r="B1416">
        <v>43</v>
      </c>
      <c r="C1416" t="s">
        <v>49</v>
      </c>
      <c r="D1416" t="s">
        <v>553</v>
      </c>
      <c r="E1416" t="s">
        <v>72</v>
      </c>
      <c r="G1416">
        <v>30000</v>
      </c>
      <c r="H1416" s="6"/>
      <c r="P1416" s="6"/>
    </row>
    <row r="1417" spans="1:16" x14ac:dyDescent="0.3">
      <c r="A1417" t="s">
        <v>33</v>
      </c>
      <c r="B1417">
        <v>43</v>
      </c>
      <c r="C1417" t="s">
        <v>49</v>
      </c>
      <c r="D1417" t="s">
        <v>553</v>
      </c>
      <c r="E1417" t="s">
        <v>59</v>
      </c>
      <c r="G1417">
        <v>7000</v>
      </c>
      <c r="H1417" s="6"/>
      <c r="P1417" s="6"/>
    </row>
    <row r="1418" spans="1:16" x14ac:dyDescent="0.3">
      <c r="A1418" t="s">
        <v>33</v>
      </c>
      <c r="B1418">
        <v>43</v>
      </c>
      <c r="C1418" t="s">
        <v>51</v>
      </c>
      <c r="D1418" t="s">
        <v>554</v>
      </c>
      <c r="E1418" t="s">
        <v>36</v>
      </c>
      <c r="G1418">
        <v>13525</v>
      </c>
      <c r="H1418" s="6"/>
      <c r="P1418" s="6"/>
    </row>
    <row r="1419" spans="1:16" x14ac:dyDescent="0.3">
      <c r="A1419" t="s">
        <v>33</v>
      </c>
      <c r="B1419">
        <v>43</v>
      </c>
      <c r="C1419" t="s">
        <v>51</v>
      </c>
      <c r="D1419" t="s">
        <v>554</v>
      </c>
      <c r="E1419" t="s">
        <v>41</v>
      </c>
      <c r="G1419">
        <v>95325</v>
      </c>
      <c r="H1419" s="6"/>
      <c r="P1419" s="6"/>
    </row>
    <row r="1420" spans="1:16" x14ac:dyDescent="0.3">
      <c r="A1420" t="s">
        <v>33</v>
      </c>
      <c r="B1420">
        <v>43</v>
      </c>
      <c r="C1420" t="s">
        <v>51</v>
      </c>
      <c r="D1420" t="s">
        <v>554</v>
      </c>
      <c r="E1420" t="s">
        <v>46</v>
      </c>
      <c r="G1420">
        <v>91250</v>
      </c>
      <c r="H1420" s="6"/>
      <c r="P1420" s="6"/>
    </row>
    <row r="1421" spans="1:16" x14ac:dyDescent="0.3">
      <c r="A1421" t="s">
        <v>33</v>
      </c>
      <c r="B1421">
        <v>43</v>
      </c>
      <c r="C1421" t="s">
        <v>51</v>
      </c>
      <c r="D1421" t="s">
        <v>554</v>
      </c>
      <c r="E1421" t="s">
        <v>72</v>
      </c>
      <c r="G1421">
        <v>62500</v>
      </c>
      <c r="H1421" s="6"/>
      <c r="P1421" s="6"/>
    </row>
    <row r="1422" spans="1:16" x14ac:dyDescent="0.3">
      <c r="A1422" t="s">
        <v>33</v>
      </c>
      <c r="B1422">
        <v>43</v>
      </c>
      <c r="C1422" t="s">
        <v>53</v>
      </c>
      <c r="D1422" t="s">
        <v>555</v>
      </c>
      <c r="E1422" t="s">
        <v>36</v>
      </c>
      <c r="G1422">
        <v>4900</v>
      </c>
      <c r="H1422" s="6"/>
      <c r="P1422" s="6"/>
    </row>
    <row r="1423" spans="1:16" x14ac:dyDescent="0.3">
      <c r="A1423" t="s">
        <v>33</v>
      </c>
      <c r="B1423">
        <v>43</v>
      </c>
      <c r="C1423" t="s">
        <v>53</v>
      </c>
      <c r="D1423" t="s">
        <v>555</v>
      </c>
      <c r="E1423" t="s">
        <v>41</v>
      </c>
      <c r="G1423">
        <v>35025</v>
      </c>
      <c r="H1423" s="6"/>
      <c r="P1423" s="6"/>
    </row>
    <row r="1424" spans="1:16" x14ac:dyDescent="0.3">
      <c r="A1424" t="s">
        <v>33</v>
      </c>
      <c r="B1424">
        <v>43</v>
      </c>
      <c r="C1424" t="s">
        <v>53</v>
      </c>
      <c r="D1424" t="s">
        <v>555</v>
      </c>
      <c r="E1424" t="s">
        <v>46</v>
      </c>
      <c r="G1424">
        <v>50000</v>
      </c>
      <c r="H1424" s="6"/>
      <c r="P1424" s="6"/>
    </row>
    <row r="1425" spans="1:16" x14ac:dyDescent="0.3">
      <c r="A1425" t="s">
        <v>33</v>
      </c>
      <c r="B1425">
        <v>43</v>
      </c>
      <c r="C1425" t="s">
        <v>53</v>
      </c>
      <c r="D1425" t="s">
        <v>555</v>
      </c>
      <c r="E1425" t="s">
        <v>72</v>
      </c>
      <c r="G1425">
        <v>20000</v>
      </c>
      <c r="H1425" s="6"/>
      <c r="P1425" s="6"/>
    </row>
    <row r="1426" spans="1:16" x14ac:dyDescent="0.3">
      <c r="A1426" t="s">
        <v>33</v>
      </c>
      <c r="B1426">
        <v>43</v>
      </c>
      <c r="C1426" t="s">
        <v>55</v>
      </c>
      <c r="D1426" t="s">
        <v>556</v>
      </c>
      <c r="E1426" t="s">
        <v>36</v>
      </c>
      <c r="G1426">
        <v>8750</v>
      </c>
      <c r="H1426" s="6"/>
      <c r="P1426" s="6"/>
    </row>
    <row r="1427" spans="1:16" x14ac:dyDescent="0.3">
      <c r="A1427" t="s">
        <v>33</v>
      </c>
      <c r="B1427">
        <v>43</v>
      </c>
      <c r="C1427" t="s">
        <v>55</v>
      </c>
      <c r="D1427" t="s">
        <v>556</v>
      </c>
      <c r="E1427" t="s">
        <v>41</v>
      </c>
      <c r="G1427">
        <v>100150</v>
      </c>
      <c r="H1427" s="6"/>
      <c r="P1427" s="6"/>
    </row>
    <row r="1428" spans="1:16" x14ac:dyDescent="0.3">
      <c r="A1428" t="s">
        <v>33</v>
      </c>
      <c r="B1428">
        <v>43</v>
      </c>
      <c r="C1428" t="s">
        <v>55</v>
      </c>
      <c r="D1428" t="s">
        <v>556</v>
      </c>
      <c r="E1428" t="s">
        <v>46</v>
      </c>
      <c r="G1428">
        <v>80200</v>
      </c>
      <c r="H1428" s="6"/>
      <c r="P1428" s="6"/>
    </row>
    <row r="1429" spans="1:16" x14ac:dyDescent="0.3">
      <c r="A1429" t="s">
        <v>33</v>
      </c>
      <c r="B1429">
        <v>43</v>
      </c>
      <c r="C1429" t="s">
        <v>55</v>
      </c>
      <c r="D1429" t="s">
        <v>556</v>
      </c>
      <c r="E1429" t="s">
        <v>72</v>
      </c>
      <c r="G1429">
        <v>15000</v>
      </c>
      <c r="H1429" s="6"/>
      <c r="P1429" s="6"/>
    </row>
    <row r="1430" spans="1:16" x14ac:dyDescent="0.3">
      <c r="A1430" t="s">
        <v>33</v>
      </c>
      <c r="B1430">
        <v>43</v>
      </c>
      <c r="C1430" t="s">
        <v>57</v>
      </c>
      <c r="D1430" t="s">
        <v>557</v>
      </c>
      <c r="E1430" t="s">
        <v>36</v>
      </c>
      <c r="G1430">
        <v>3000</v>
      </c>
      <c r="H1430" s="6"/>
      <c r="P1430" s="6"/>
    </row>
    <row r="1431" spans="1:16" x14ac:dyDescent="0.3">
      <c r="A1431" t="s">
        <v>33</v>
      </c>
      <c r="B1431">
        <v>43</v>
      </c>
      <c r="C1431" t="s">
        <v>57</v>
      </c>
      <c r="D1431" t="s">
        <v>557</v>
      </c>
      <c r="E1431" t="s">
        <v>41</v>
      </c>
      <c r="G1431">
        <v>18225</v>
      </c>
      <c r="H1431" s="6"/>
      <c r="P1431" s="6"/>
    </row>
    <row r="1432" spans="1:16" x14ac:dyDescent="0.3">
      <c r="A1432" t="s">
        <v>33</v>
      </c>
      <c r="B1432">
        <v>43</v>
      </c>
      <c r="C1432" t="s">
        <v>57</v>
      </c>
      <c r="D1432" t="s">
        <v>557</v>
      </c>
      <c r="E1432" t="s">
        <v>46</v>
      </c>
      <c r="G1432">
        <v>53915</v>
      </c>
      <c r="H1432" s="6"/>
      <c r="P1432" s="6"/>
    </row>
    <row r="1433" spans="1:16" x14ac:dyDescent="0.3">
      <c r="A1433" t="s">
        <v>33</v>
      </c>
      <c r="B1433">
        <v>43</v>
      </c>
      <c r="C1433" t="s">
        <v>60</v>
      </c>
      <c r="D1433" t="s">
        <v>558</v>
      </c>
      <c r="E1433" t="s">
        <v>36</v>
      </c>
      <c r="G1433">
        <v>37000</v>
      </c>
      <c r="H1433" s="6"/>
      <c r="P1433" s="6"/>
    </row>
    <row r="1434" spans="1:16" x14ac:dyDescent="0.3">
      <c r="A1434" t="s">
        <v>33</v>
      </c>
      <c r="B1434">
        <v>43</v>
      </c>
      <c r="C1434" t="s">
        <v>60</v>
      </c>
      <c r="D1434" t="s">
        <v>558</v>
      </c>
      <c r="E1434" t="s">
        <v>41</v>
      </c>
      <c r="G1434">
        <v>328700</v>
      </c>
      <c r="H1434" s="6"/>
      <c r="P1434" s="6"/>
    </row>
    <row r="1435" spans="1:16" x14ac:dyDescent="0.3">
      <c r="A1435" t="s">
        <v>33</v>
      </c>
      <c r="B1435">
        <v>43</v>
      </c>
      <c r="C1435" t="s">
        <v>60</v>
      </c>
      <c r="D1435" t="s">
        <v>558</v>
      </c>
      <c r="E1435" t="s">
        <v>246</v>
      </c>
      <c r="G1435">
        <v>109900</v>
      </c>
      <c r="H1435" s="6"/>
      <c r="P1435" s="6"/>
    </row>
    <row r="1436" spans="1:16" x14ac:dyDescent="0.3">
      <c r="A1436" t="s">
        <v>33</v>
      </c>
      <c r="B1436">
        <v>43</v>
      </c>
      <c r="C1436" t="s">
        <v>60</v>
      </c>
      <c r="D1436" t="s">
        <v>558</v>
      </c>
      <c r="E1436" t="s">
        <v>672</v>
      </c>
      <c r="G1436">
        <v>100000</v>
      </c>
      <c r="H1436" s="6"/>
      <c r="P1436" s="6"/>
    </row>
    <row r="1437" spans="1:16" x14ac:dyDescent="0.3">
      <c r="A1437" t="s">
        <v>33</v>
      </c>
      <c r="B1437">
        <v>43</v>
      </c>
      <c r="C1437" t="s">
        <v>60</v>
      </c>
      <c r="D1437" t="s">
        <v>558</v>
      </c>
      <c r="E1437" t="s">
        <v>72</v>
      </c>
      <c r="G1437">
        <v>100000</v>
      </c>
      <c r="H1437" s="6"/>
      <c r="P1437" s="6"/>
    </row>
    <row r="1438" spans="1:16" x14ac:dyDescent="0.3">
      <c r="A1438" t="s">
        <v>33</v>
      </c>
      <c r="B1438">
        <v>43</v>
      </c>
      <c r="C1438" t="s">
        <v>60</v>
      </c>
      <c r="D1438" t="s">
        <v>558</v>
      </c>
      <c r="E1438" t="s">
        <v>59</v>
      </c>
      <c r="G1438">
        <v>12000</v>
      </c>
      <c r="H1438" s="6"/>
      <c r="P1438" s="6"/>
    </row>
    <row r="1439" spans="1:16" x14ac:dyDescent="0.3">
      <c r="A1439" t="s">
        <v>33</v>
      </c>
      <c r="B1439">
        <v>43</v>
      </c>
      <c r="C1439" t="s">
        <v>62</v>
      </c>
      <c r="D1439" t="s">
        <v>559</v>
      </c>
      <c r="E1439" t="s">
        <v>36</v>
      </c>
      <c r="G1439">
        <v>52375</v>
      </c>
      <c r="H1439" s="6"/>
      <c r="P1439" s="6"/>
    </row>
    <row r="1440" spans="1:16" x14ac:dyDescent="0.3">
      <c r="A1440" t="s">
        <v>33</v>
      </c>
      <c r="B1440">
        <v>43</v>
      </c>
      <c r="C1440" t="s">
        <v>62</v>
      </c>
      <c r="D1440" t="s">
        <v>559</v>
      </c>
      <c r="E1440" t="s">
        <v>41</v>
      </c>
      <c r="G1440">
        <v>175500</v>
      </c>
      <c r="H1440" s="6"/>
      <c r="P1440" s="6"/>
    </row>
    <row r="1441" spans="1:16" x14ac:dyDescent="0.3">
      <c r="A1441" t="s">
        <v>33</v>
      </c>
      <c r="B1441">
        <v>43</v>
      </c>
      <c r="C1441" t="s">
        <v>62</v>
      </c>
      <c r="D1441" t="s">
        <v>559</v>
      </c>
      <c r="E1441" t="s">
        <v>46</v>
      </c>
      <c r="G1441">
        <v>10000</v>
      </c>
      <c r="H1441" s="6"/>
      <c r="P1441" s="6"/>
    </row>
    <row r="1442" spans="1:16" x14ac:dyDescent="0.3">
      <c r="A1442" t="s">
        <v>33</v>
      </c>
      <c r="B1442">
        <v>43</v>
      </c>
      <c r="C1442" t="s">
        <v>62</v>
      </c>
      <c r="D1442" t="s">
        <v>559</v>
      </c>
      <c r="E1442" t="s">
        <v>72</v>
      </c>
      <c r="G1442">
        <v>25000</v>
      </c>
      <c r="H1442" s="6"/>
      <c r="P1442" s="6"/>
    </row>
    <row r="1443" spans="1:16" x14ac:dyDescent="0.3">
      <c r="A1443" t="s">
        <v>33</v>
      </c>
      <c r="B1443">
        <v>43</v>
      </c>
      <c r="C1443" t="s">
        <v>62</v>
      </c>
      <c r="D1443" t="s">
        <v>559</v>
      </c>
      <c r="E1443" t="s">
        <v>59</v>
      </c>
      <c r="G1443">
        <v>10000</v>
      </c>
      <c r="H1443" s="6"/>
      <c r="P1443" s="6"/>
    </row>
    <row r="1444" spans="1:16" x14ac:dyDescent="0.3">
      <c r="A1444" t="s">
        <v>33</v>
      </c>
      <c r="B1444">
        <v>43</v>
      </c>
      <c r="C1444" t="s">
        <v>64</v>
      </c>
      <c r="D1444" t="s">
        <v>560</v>
      </c>
      <c r="E1444" t="s">
        <v>36</v>
      </c>
      <c r="G1444">
        <v>600</v>
      </c>
      <c r="H1444" s="6"/>
      <c r="P1444" s="6"/>
    </row>
    <row r="1445" spans="1:16" x14ac:dyDescent="0.3">
      <c r="A1445" t="s">
        <v>33</v>
      </c>
      <c r="B1445">
        <v>43</v>
      </c>
      <c r="C1445" t="s">
        <v>64</v>
      </c>
      <c r="D1445" t="s">
        <v>560</v>
      </c>
      <c r="E1445" t="s">
        <v>41</v>
      </c>
      <c r="G1445">
        <v>35630</v>
      </c>
      <c r="H1445" s="6"/>
      <c r="P1445" s="6"/>
    </row>
    <row r="1446" spans="1:16" x14ac:dyDescent="0.3">
      <c r="A1446" t="s">
        <v>33</v>
      </c>
      <c r="B1446">
        <v>43</v>
      </c>
      <c r="C1446" t="s">
        <v>64</v>
      </c>
      <c r="D1446" t="s">
        <v>560</v>
      </c>
      <c r="E1446" t="s">
        <v>46</v>
      </c>
      <c r="G1446">
        <v>22000</v>
      </c>
      <c r="H1446" s="6"/>
      <c r="P1446" s="6"/>
    </row>
    <row r="1447" spans="1:16" x14ac:dyDescent="0.3">
      <c r="A1447" t="s">
        <v>33</v>
      </c>
      <c r="B1447">
        <v>43</v>
      </c>
      <c r="C1447" t="s">
        <v>64</v>
      </c>
      <c r="D1447" t="s">
        <v>560</v>
      </c>
      <c r="E1447" t="s">
        <v>72</v>
      </c>
      <c r="G1447">
        <v>50000</v>
      </c>
      <c r="H1447" s="6"/>
      <c r="P1447" s="6"/>
    </row>
    <row r="1448" spans="1:16" x14ac:dyDescent="0.3">
      <c r="A1448" t="s">
        <v>33</v>
      </c>
      <c r="B1448">
        <v>43</v>
      </c>
      <c r="C1448" t="s">
        <v>66</v>
      </c>
      <c r="D1448" t="s">
        <v>561</v>
      </c>
      <c r="E1448" t="s">
        <v>36</v>
      </c>
      <c r="G1448">
        <v>23300</v>
      </c>
      <c r="H1448" s="6"/>
      <c r="P1448" s="6"/>
    </row>
    <row r="1449" spans="1:16" x14ac:dyDescent="0.3">
      <c r="A1449" t="s">
        <v>33</v>
      </c>
      <c r="B1449">
        <v>43</v>
      </c>
      <c r="C1449" t="s">
        <v>66</v>
      </c>
      <c r="D1449" t="s">
        <v>561</v>
      </c>
      <c r="E1449" t="s">
        <v>41</v>
      </c>
      <c r="G1449">
        <v>133100</v>
      </c>
      <c r="H1449" s="6"/>
      <c r="P1449" s="6"/>
    </row>
    <row r="1450" spans="1:16" x14ac:dyDescent="0.3">
      <c r="A1450" t="s">
        <v>33</v>
      </c>
      <c r="B1450">
        <v>43</v>
      </c>
      <c r="C1450" t="s">
        <v>66</v>
      </c>
      <c r="D1450" t="s">
        <v>561</v>
      </c>
      <c r="E1450" t="s">
        <v>46</v>
      </c>
      <c r="G1450">
        <v>38000</v>
      </c>
      <c r="H1450" s="6"/>
      <c r="P1450" s="6"/>
    </row>
    <row r="1451" spans="1:16" x14ac:dyDescent="0.3">
      <c r="A1451" t="s">
        <v>33</v>
      </c>
      <c r="B1451">
        <v>43</v>
      </c>
      <c r="C1451" t="s">
        <v>66</v>
      </c>
      <c r="D1451" t="s">
        <v>561</v>
      </c>
      <c r="E1451" t="s">
        <v>72</v>
      </c>
      <c r="G1451">
        <v>0</v>
      </c>
      <c r="H1451" s="6"/>
      <c r="P1451" s="6"/>
    </row>
    <row r="1452" spans="1:16" x14ac:dyDescent="0.3">
      <c r="A1452" t="s">
        <v>33</v>
      </c>
      <c r="B1452">
        <v>43</v>
      </c>
      <c r="C1452" t="s">
        <v>66</v>
      </c>
      <c r="D1452" t="s">
        <v>561</v>
      </c>
      <c r="E1452" t="s">
        <v>59</v>
      </c>
      <c r="G1452">
        <v>1000</v>
      </c>
      <c r="H1452" s="6"/>
      <c r="P1452" s="6"/>
    </row>
    <row r="1453" spans="1:16" x14ac:dyDescent="0.3">
      <c r="A1453" t="s">
        <v>33</v>
      </c>
      <c r="B1453">
        <v>43</v>
      </c>
      <c r="C1453" t="s">
        <v>84</v>
      </c>
      <c r="D1453" t="s">
        <v>562</v>
      </c>
      <c r="E1453" t="s">
        <v>36</v>
      </c>
      <c r="G1453">
        <v>0</v>
      </c>
      <c r="H1453" s="6"/>
      <c r="P1453" s="6"/>
    </row>
    <row r="1454" spans="1:16" x14ac:dyDescent="0.3">
      <c r="A1454" t="s">
        <v>33</v>
      </c>
      <c r="B1454">
        <v>43</v>
      </c>
      <c r="C1454" t="s">
        <v>84</v>
      </c>
      <c r="D1454" t="s">
        <v>562</v>
      </c>
      <c r="E1454" t="s">
        <v>41</v>
      </c>
      <c r="G1454">
        <v>586276</v>
      </c>
      <c r="H1454" s="6"/>
      <c r="P1454" s="6"/>
    </row>
    <row r="1455" spans="1:16" x14ac:dyDescent="0.3">
      <c r="A1455" t="s">
        <v>33</v>
      </c>
      <c r="B1455">
        <v>43</v>
      </c>
      <c r="C1455" t="s">
        <v>84</v>
      </c>
      <c r="D1455" t="s">
        <v>562</v>
      </c>
      <c r="E1455" t="s">
        <v>59</v>
      </c>
      <c r="G1455">
        <v>1734</v>
      </c>
      <c r="H1455" s="6"/>
      <c r="P1455" s="6"/>
    </row>
    <row r="1456" spans="1:16" x14ac:dyDescent="0.3">
      <c r="A1456" t="s">
        <v>33</v>
      </c>
      <c r="B1456">
        <v>43</v>
      </c>
      <c r="C1456" t="s">
        <v>84</v>
      </c>
      <c r="D1456" t="s">
        <v>562</v>
      </c>
      <c r="E1456" t="s">
        <v>187</v>
      </c>
      <c r="G1456">
        <v>2249200</v>
      </c>
      <c r="H1456" s="6"/>
      <c r="P1456" s="6"/>
    </row>
    <row r="1457" spans="1:16" x14ac:dyDescent="0.3">
      <c r="A1457" t="s">
        <v>33</v>
      </c>
      <c r="B1457">
        <v>43</v>
      </c>
      <c r="C1457" t="s">
        <v>84</v>
      </c>
      <c r="D1457" t="s">
        <v>562</v>
      </c>
      <c r="E1457" t="s">
        <v>189</v>
      </c>
      <c r="G1457">
        <v>393690</v>
      </c>
      <c r="H1457" s="6"/>
      <c r="P1457" s="6"/>
    </row>
    <row r="1458" spans="1:16" x14ac:dyDescent="0.3">
      <c r="A1458" t="s">
        <v>33</v>
      </c>
      <c r="B1458">
        <v>43</v>
      </c>
      <c r="C1458" t="s">
        <v>86</v>
      </c>
      <c r="D1458" t="s">
        <v>563</v>
      </c>
      <c r="E1458" t="s">
        <v>36</v>
      </c>
      <c r="G1458">
        <v>140698</v>
      </c>
      <c r="H1458" s="6"/>
      <c r="P1458" s="6"/>
    </row>
    <row r="1459" spans="1:16" x14ac:dyDescent="0.3">
      <c r="A1459" t="s">
        <v>33</v>
      </c>
      <c r="B1459">
        <v>43</v>
      </c>
      <c r="C1459" t="s">
        <v>86</v>
      </c>
      <c r="D1459" t="s">
        <v>563</v>
      </c>
      <c r="E1459" t="s">
        <v>41</v>
      </c>
      <c r="G1459">
        <v>793004</v>
      </c>
      <c r="H1459" s="6"/>
      <c r="P1459" s="6"/>
    </row>
    <row r="1460" spans="1:16" x14ac:dyDescent="0.3">
      <c r="A1460" t="s">
        <v>33</v>
      </c>
      <c r="B1460">
        <v>43</v>
      </c>
      <c r="C1460" t="s">
        <v>86</v>
      </c>
      <c r="D1460" t="s">
        <v>563</v>
      </c>
      <c r="E1460" t="s">
        <v>187</v>
      </c>
      <c r="G1460">
        <v>2819780</v>
      </c>
      <c r="H1460" s="6"/>
      <c r="P1460" s="6"/>
    </row>
    <row r="1461" spans="1:16" x14ac:dyDescent="0.3">
      <c r="A1461" t="s">
        <v>33</v>
      </c>
      <c r="B1461">
        <v>43</v>
      </c>
      <c r="C1461" t="s">
        <v>86</v>
      </c>
      <c r="D1461" t="s">
        <v>563</v>
      </c>
      <c r="E1461" t="s">
        <v>189</v>
      </c>
      <c r="G1461">
        <v>2721260</v>
      </c>
      <c r="H1461" s="6"/>
      <c r="P1461" s="6"/>
    </row>
    <row r="1462" spans="1:16" x14ac:dyDescent="0.3">
      <c r="A1462" t="s">
        <v>33</v>
      </c>
      <c r="B1462">
        <v>43</v>
      </c>
      <c r="C1462" t="s">
        <v>88</v>
      </c>
      <c r="D1462" t="s">
        <v>564</v>
      </c>
      <c r="E1462" t="s">
        <v>36</v>
      </c>
      <c r="G1462">
        <v>5000</v>
      </c>
      <c r="H1462" s="6"/>
      <c r="P1462" s="6"/>
    </row>
    <row r="1463" spans="1:16" x14ac:dyDescent="0.3">
      <c r="A1463" t="s">
        <v>33</v>
      </c>
      <c r="B1463">
        <v>43</v>
      </c>
      <c r="C1463" t="s">
        <v>88</v>
      </c>
      <c r="D1463" t="s">
        <v>564</v>
      </c>
      <c r="E1463" t="s">
        <v>41</v>
      </c>
      <c r="G1463">
        <v>129475</v>
      </c>
      <c r="H1463" s="6"/>
      <c r="P1463" s="6"/>
    </row>
    <row r="1464" spans="1:16" x14ac:dyDescent="0.3">
      <c r="A1464" t="s">
        <v>33</v>
      </c>
      <c r="B1464">
        <v>43</v>
      </c>
      <c r="C1464" t="s">
        <v>88</v>
      </c>
      <c r="D1464" t="s">
        <v>564</v>
      </c>
      <c r="E1464" t="s">
        <v>46</v>
      </c>
      <c r="G1464">
        <v>21500</v>
      </c>
      <c r="H1464" s="6"/>
      <c r="P1464" s="6"/>
    </row>
    <row r="1465" spans="1:16" x14ac:dyDescent="0.3">
      <c r="A1465" t="s">
        <v>33</v>
      </c>
      <c r="B1465">
        <v>43</v>
      </c>
      <c r="C1465" t="s">
        <v>88</v>
      </c>
      <c r="D1465" t="s">
        <v>564</v>
      </c>
      <c r="E1465" t="s">
        <v>72</v>
      </c>
      <c r="G1465">
        <v>100000</v>
      </c>
      <c r="H1465" s="6"/>
      <c r="P1465" s="6"/>
    </row>
    <row r="1466" spans="1:16" x14ac:dyDescent="0.3">
      <c r="A1466" t="s">
        <v>33</v>
      </c>
      <c r="B1466">
        <v>43</v>
      </c>
      <c r="C1466" t="s">
        <v>90</v>
      </c>
      <c r="D1466" t="s">
        <v>565</v>
      </c>
      <c r="E1466" t="s">
        <v>36</v>
      </c>
      <c r="G1466">
        <v>60000</v>
      </c>
      <c r="H1466" s="6"/>
      <c r="P1466" s="6"/>
    </row>
    <row r="1467" spans="1:16" x14ac:dyDescent="0.3">
      <c r="A1467" t="s">
        <v>33</v>
      </c>
      <c r="B1467">
        <v>43</v>
      </c>
      <c r="C1467" t="s">
        <v>90</v>
      </c>
      <c r="D1467" t="s">
        <v>565</v>
      </c>
      <c r="E1467" t="s">
        <v>41</v>
      </c>
      <c r="G1467">
        <v>237320</v>
      </c>
      <c r="H1467" s="6"/>
      <c r="P1467" s="6"/>
    </row>
    <row r="1468" spans="1:16" x14ac:dyDescent="0.3">
      <c r="A1468" t="s">
        <v>33</v>
      </c>
      <c r="B1468">
        <v>43</v>
      </c>
      <c r="C1468" t="s">
        <v>90</v>
      </c>
      <c r="D1468" t="s">
        <v>565</v>
      </c>
      <c r="E1468" t="s">
        <v>246</v>
      </c>
      <c r="G1468">
        <v>127900</v>
      </c>
      <c r="H1468" s="6"/>
      <c r="P1468" s="6"/>
    </row>
    <row r="1469" spans="1:16" x14ac:dyDescent="0.3">
      <c r="A1469" t="s">
        <v>33</v>
      </c>
      <c r="B1469">
        <v>43</v>
      </c>
      <c r="C1469" t="s">
        <v>90</v>
      </c>
      <c r="D1469" t="s">
        <v>565</v>
      </c>
      <c r="E1469" t="s">
        <v>672</v>
      </c>
      <c r="G1469">
        <v>11000</v>
      </c>
      <c r="H1469" s="6"/>
      <c r="P1469" s="6"/>
    </row>
    <row r="1470" spans="1:16" x14ac:dyDescent="0.3">
      <c r="A1470" t="s">
        <v>33</v>
      </c>
      <c r="B1470">
        <v>43</v>
      </c>
      <c r="C1470" t="s">
        <v>90</v>
      </c>
      <c r="D1470" t="s">
        <v>565</v>
      </c>
      <c r="E1470" t="s">
        <v>72</v>
      </c>
      <c r="G1470">
        <v>110000</v>
      </c>
      <c r="H1470" s="6"/>
      <c r="P1470" s="6"/>
    </row>
    <row r="1471" spans="1:16" x14ac:dyDescent="0.3">
      <c r="A1471" t="s">
        <v>33</v>
      </c>
      <c r="B1471">
        <v>43</v>
      </c>
      <c r="C1471" t="s">
        <v>90</v>
      </c>
      <c r="D1471" t="s">
        <v>565</v>
      </c>
      <c r="E1471" t="s">
        <v>59</v>
      </c>
      <c r="G1471">
        <v>7400</v>
      </c>
      <c r="H1471" s="6"/>
      <c r="P1471" s="6"/>
    </row>
    <row r="1472" spans="1:16" x14ac:dyDescent="0.3">
      <c r="A1472" t="s">
        <v>33</v>
      </c>
      <c r="B1472">
        <v>43</v>
      </c>
      <c r="C1472" t="s">
        <v>92</v>
      </c>
      <c r="D1472" t="s">
        <v>566</v>
      </c>
      <c r="E1472" t="s">
        <v>36</v>
      </c>
      <c r="G1472">
        <v>100000</v>
      </c>
      <c r="H1472" s="6"/>
      <c r="P1472" s="6"/>
    </row>
    <row r="1473" spans="1:16" x14ac:dyDescent="0.3">
      <c r="A1473" t="s">
        <v>33</v>
      </c>
      <c r="B1473">
        <v>43</v>
      </c>
      <c r="C1473" t="s">
        <v>92</v>
      </c>
      <c r="D1473" t="s">
        <v>566</v>
      </c>
      <c r="E1473" t="s">
        <v>41</v>
      </c>
      <c r="G1473">
        <v>87987</v>
      </c>
      <c r="H1473" s="6"/>
      <c r="P1473" s="6"/>
    </row>
    <row r="1474" spans="1:16" x14ac:dyDescent="0.3">
      <c r="A1474" t="s">
        <v>33</v>
      </c>
      <c r="B1474">
        <v>43</v>
      </c>
      <c r="C1474" t="s">
        <v>92</v>
      </c>
      <c r="D1474" t="s">
        <v>566</v>
      </c>
      <c r="E1474" t="s">
        <v>59</v>
      </c>
      <c r="G1474">
        <v>113000</v>
      </c>
      <c r="H1474" s="6"/>
      <c r="P1474" s="6"/>
    </row>
    <row r="1475" spans="1:16" x14ac:dyDescent="0.3">
      <c r="A1475" t="s">
        <v>33</v>
      </c>
      <c r="B1475">
        <v>44</v>
      </c>
      <c r="C1475" t="s">
        <v>34</v>
      </c>
      <c r="D1475" t="s">
        <v>567</v>
      </c>
      <c r="E1475" t="s">
        <v>36</v>
      </c>
      <c r="G1475">
        <v>30000</v>
      </c>
      <c r="H1475" s="6"/>
      <c r="P1475" s="6"/>
    </row>
    <row r="1476" spans="1:16" x14ac:dyDescent="0.3">
      <c r="A1476" t="s">
        <v>33</v>
      </c>
      <c r="B1476">
        <v>44</v>
      </c>
      <c r="C1476" t="s">
        <v>34</v>
      </c>
      <c r="D1476" t="s">
        <v>567</v>
      </c>
      <c r="E1476" t="s">
        <v>41</v>
      </c>
      <c r="G1476">
        <v>72800</v>
      </c>
      <c r="H1476" s="6"/>
      <c r="P1476" s="6"/>
    </row>
    <row r="1477" spans="1:16" x14ac:dyDescent="0.3">
      <c r="A1477" t="s">
        <v>33</v>
      </c>
      <c r="B1477">
        <v>44</v>
      </c>
      <c r="C1477" t="s">
        <v>34</v>
      </c>
      <c r="D1477" t="s">
        <v>567</v>
      </c>
      <c r="E1477" t="s">
        <v>46</v>
      </c>
      <c r="G1477">
        <v>20000</v>
      </c>
      <c r="H1477" s="6"/>
      <c r="P1477" s="6"/>
    </row>
    <row r="1478" spans="1:16" x14ac:dyDescent="0.3">
      <c r="A1478" t="s">
        <v>33</v>
      </c>
      <c r="B1478">
        <v>44</v>
      </c>
      <c r="C1478" t="s">
        <v>34</v>
      </c>
      <c r="D1478" t="s">
        <v>567</v>
      </c>
      <c r="E1478" t="s">
        <v>72</v>
      </c>
      <c r="G1478">
        <v>100000</v>
      </c>
      <c r="H1478" s="6"/>
      <c r="P1478" s="6"/>
    </row>
    <row r="1479" spans="1:16" x14ac:dyDescent="0.3">
      <c r="A1479" t="s">
        <v>33</v>
      </c>
      <c r="B1479">
        <v>44</v>
      </c>
      <c r="C1479" t="s">
        <v>42</v>
      </c>
      <c r="D1479" t="s">
        <v>568</v>
      </c>
      <c r="E1479" t="s">
        <v>36</v>
      </c>
      <c r="G1479">
        <v>0</v>
      </c>
      <c r="H1479" s="6"/>
      <c r="P1479" s="6"/>
    </row>
    <row r="1480" spans="1:16" x14ac:dyDescent="0.3">
      <c r="A1480" t="s">
        <v>33</v>
      </c>
      <c r="B1480">
        <v>44</v>
      </c>
      <c r="C1480" t="s">
        <v>42</v>
      </c>
      <c r="D1480" t="s">
        <v>568</v>
      </c>
      <c r="E1480" t="s">
        <v>41</v>
      </c>
      <c r="G1480">
        <v>191250</v>
      </c>
      <c r="H1480" s="6"/>
      <c r="P1480" s="6"/>
    </row>
    <row r="1481" spans="1:16" x14ac:dyDescent="0.3">
      <c r="A1481" t="s">
        <v>33</v>
      </c>
      <c r="B1481">
        <v>44</v>
      </c>
      <c r="C1481" t="s">
        <v>42</v>
      </c>
      <c r="D1481" t="s">
        <v>568</v>
      </c>
      <c r="E1481" t="s">
        <v>46</v>
      </c>
      <c r="G1481">
        <v>85000</v>
      </c>
      <c r="H1481" s="6"/>
      <c r="P1481" s="6"/>
    </row>
    <row r="1482" spans="1:16" x14ac:dyDescent="0.3">
      <c r="A1482" t="s">
        <v>33</v>
      </c>
      <c r="B1482">
        <v>44</v>
      </c>
      <c r="C1482" t="s">
        <v>42</v>
      </c>
      <c r="D1482" t="s">
        <v>568</v>
      </c>
      <c r="E1482" t="s">
        <v>72</v>
      </c>
      <c r="G1482">
        <v>195355</v>
      </c>
      <c r="H1482" s="6"/>
      <c r="P1482" s="6"/>
    </row>
    <row r="1483" spans="1:16" x14ac:dyDescent="0.3">
      <c r="A1483" t="s">
        <v>33</v>
      </c>
      <c r="B1483">
        <v>44</v>
      </c>
      <c r="C1483" t="s">
        <v>47</v>
      </c>
      <c r="D1483" t="s">
        <v>569</v>
      </c>
      <c r="E1483" t="s">
        <v>36</v>
      </c>
      <c r="G1483">
        <v>6000</v>
      </c>
      <c r="H1483" s="6"/>
      <c r="P1483" s="6"/>
    </row>
    <row r="1484" spans="1:16" x14ac:dyDescent="0.3">
      <c r="A1484" t="s">
        <v>33</v>
      </c>
      <c r="B1484">
        <v>44</v>
      </c>
      <c r="C1484" t="s">
        <v>47</v>
      </c>
      <c r="D1484" t="s">
        <v>569</v>
      </c>
      <c r="E1484" t="s">
        <v>41</v>
      </c>
      <c r="G1484">
        <v>192503</v>
      </c>
      <c r="H1484" s="6"/>
      <c r="P1484" s="6"/>
    </row>
    <row r="1485" spans="1:16" x14ac:dyDescent="0.3">
      <c r="A1485" t="s">
        <v>33</v>
      </c>
      <c r="B1485">
        <v>44</v>
      </c>
      <c r="C1485" t="s">
        <v>47</v>
      </c>
      <c r="D1485" t="s">
        <v>569</v>
      </c>
      <c r="E1485" t="s">
        <v>46</v>
      </c>
      <c r="G1485">
        <v>72000</v>
      </c>
      <c r="H1485" s="6"/>
      <c r="P1485" s="6"/>
    </row>
    <row r="1486" spans="1:16" x14ac:dyDescent="0.3">
      <c r="A1486" t="s">
        <v>33</v>
      </c>
      <c r="B1486">
        <v>44</v>
      </c>
      <c r="C1486" t="s">
        <v>47</v>
      </c>
      <c r="D1486" t="s">
        <v>569</v>
      </c>
      <c r="E1486" t="s">
        <v>72</v>
      </c>
      <c r="G1486">
        <v>440000</v>
      </c>
      <c r="H1486" s="6"/>
      <c r="P1486" s="6"/>
    </row>
    <row r="1487" spans="1:16" x14ac:dyDescent="0.3">
      <c r="A1487" t="s">
        <v>33</v>
      </c>
      <c r="B1487">
        <v>44</v>
      </c>
      <c r="C1487" t="s">
        <v>49</v>
      </c>
      <c r="D1487" t="s">
        <v>570</v>
      </c>
      <c r="E1487" t="s">
        <v>36</v>
      </c>
      <c r="G1487">
        <v>10000</v>
      </c>
      <c r="H1487" s="6"/>
      <c r="P1487" s="6"/>
    </row>
    <row r="1488" spans="1:16" x14ac:dyDescent="0.3">
      <c r="A1488" t="s">
        <v>33</v>
      </c>
      <c r="B1488">
        <v>44</v>
      </c>
      <c r="C1488" t="s">
        <v>49</v>
      </c>
      <c r="D1488" t="s">
        <v>570</v>
      </c>
      <c r="E1488" t="s">
        <v>41</v>
      </c>
      <c r="G1488">
        <v>71717</v>
      </c>
      <c r="H1488" s="6"/>
      <c r="P1488" s="6"/>
    </row>
    <row r="1489" spans="1:16" x14ac:dyDescent="0.3">
      <c r="A1489" t="s">
        <v>33</v>
      </c>
      <c r="B1489">
        <v>44</v>
      </c>
      <c r="C1489" t="s">
        <v>49</v>
      </c>
      <c r="D1489" t="s">
        <v>570</v>
      </c>
      <c r="E1489" t="s">
        <v>46</v>
      </c>
      <c r="G1489">
        <v>30000</v>
      </c>
      <c r="H1489" s="6"/>
      <c r="P1489" s="6"/>
    </row>
    <row r="1490" spans="1:16" x14ac:dyDescent="0.3">
      <c r="A1490" t="s">
        <v>33</v>
      </c>
      <c r="B1490">
        <v>44</v>
      </c>
      <c r="C1490" t="s">
        <v>49</v>
      </c>
      <c r="D1490" t="s">
        <v>570</v>
      </c>
      <c r="E1490" t="s">
        <v>72</v>
      </c>
      <c r="G1490">
        <v>450000</v>
      </c>
      <c r="H1490" s="6"/>
      <c r="P1490" s="6"/>
    </row>
    <row r="1491" spans="1:16" x14ac:dyDescent="0.3">
      <c r="A1491" t="s">
        <v>33</v>
      </c>
      <c r="B1491">
        <v>44</v>
      </c>
      <c r="C1491" t="s">
        <v>51</v>
      </c>
      <c r="D1491" t="s">
        <v>571</v>
      </c>
      <c r="E1491" t="s">
        <v>36</v>
      </c>
      <c r="G1491">
        <v>2290</v>
      </c>
      <c r="H1491" s="6"/>
      <c r="P1491" s="6"/>
    </row>
    <row r="1492" spans="1:16" x14ac:dyDescent="0.3">
      <c r="A1492" t="s">
        <v>33</v>
      </c>
      <c r="B1492">
        <v>44</v>
      </c>
      <c r="C1492" t="s">
        <v>51</v>
      </c>
      <c r="D1492" t="s">
        <v>571</v>
      </c>
      <c r="E1492" t="s">
        <v>41</v>
      </c>
      <c r="G1492">
        <v>43995</v>
      </c>
      <c r="H1492" s="6"/>
      <c r="P1492" s="6"/>
    </row>
    <row r="1493" spans="1:16" x14ac:dyDescent="0.3">
      <c r="A1493" t="s">
        <v>33</v>
      </c>
      <c r="B1493">
        <v>44</v>
      </c>
      <c r="C1493" t="s">
        <v>51</v>
      </c>
      <c r="D1493" t="s">
        <v>571</v>
      </c>
      <c r="E1493" t="s">
        <v>46</v>
      </c>
      <c r="G1493">
        <v>29000</v>
      </c>
      <c r="H1493" s="6"/>
      <c r="P1493" s="6"/>
    </row>
    <row r="1494" spans="1:16" x14ac:dyDescent="0.3">
      <c r="A1494" t="s">
        <v>33</v>
      </c>
      <c r="B1494">
        <v>44</v>
      </c>
      <c r="C1494" t="s">
        <v>53</v>
      </c>
      <c r="D1494" t="s">
        <v>572</v>
      </c>
      <c r="E1494" t="s">
        <v>36</v>
      </c>
      <c r="G1494">
        <v>15000</v>
      </c>
      <c r="H1494" s="6"/>
      <c r="P1494" s="6"/>
    </row>
    <row r="1495" spans="1:16" x14ac:dyDescent="0.3">
      <c r="A1495" t="s">
        <v>33</v>
      </c>
      <c r="B1495">
        <v>44</v>
      </c>
      <c r="C1495" t="s">
        <v>53</v>
      </c>
      <c r="D1495" t="s">
        <v>572</v>
      </c>
      <c r="E1495" t="s">
        <v>41</v>
      </c>
      <c r="G1495">
        <v>185000</v>
      </c>
      <c r="H1495" s="6"/>
      <c r="P1495" s="6"/>
    </row>
    <row r="1496" spans="1:16" x14ac:dyDescent="0.3">
      <c r="A1496" t="s">
        <v>33</v>
      </c>
      <c r="B1496">
        <v>44</v>
      </c>
      <c r="C1496" t="s">
        <v>53</v>
      </c>
      <c r="D1496" t="s">
        <v>572</v>
      </c>
      <c r="E1496" t="s">
        <v>46</v>
      </c>
      <c r="G1496">
        <v>163300</v>
      </c>
      <c r="H1496" s="6"/>
      <c r="P1496" s="6"/>
    </row>
    <row r="1497" spans="1:16" x14ac:dyDescent="0.3">
      <c r="A1497" t="s">
        <v>33</v>
      </c>
      <c r="B1497">
        <v>44</v>
      </c>
      <c r="C1497" t="s">
        <v>53</v>
      </c>
      <c r="D1497" t="s">
        <v>572</v>
      </c>
      <c r="E1497" t="s">
        <v>72</v>
      </c>
      <c r="G1497">
        <v>116000</v>
      </c>
      <c r="H1497" s="6"/>
      <c r="P1497" s="6"/>
    </row>
    <row r="1498" spans="1:16" x14ac:dyDescent="0.3">
      <c r="A1498" t="s">
        <v>33</v>
      </c>
      <c r="B1498">
        <v>44</v>
      </c>
      <c r="C1498" t="s">
        <v>53</v>
      </c>
      <c r="D1498" t="s">
        <v>572</v>
      </c>
      <c r="E1498" t="s">
        <v>59</v>
      </c>
      <c r="G1498">
        <v>2500</v>
      </c>
      <c r="H1498" s="6"/>
      <c r="P1498" s="6"/>
    </row>
    <row r="1499" spans="1:16" x14ac:dyDescent="0.3">
      <c r="A1499" t="s">
        <v>33</v>
      </c>
      <c r="B1499">
        <v>44</v>
      </c>
      <c r="C1499" t="s">
        <v>55</v>
      </c>
      <c r="D1499" t="s">
        <v>573</v>
      </c>
      <c r="E1499" t="s">
        <v>41</v>
      </c>
      <c r="G1499">
        <v>101350</v>
      </c>
      <c r="H1499" s="6"/>
      <c r="P1499" s="6"/>
    </row>
    <row r="1500" spans="1:16" x14ac:dyDescent="0.3">
      <c r="A1500" t="s">
        <v>33</v>
      </c>
      <c r="B1500">
        <v>44</v>
      </c>
      <c r="C1500" t="s">
        <v>55</v>
      </c>
      <c r="D1500" t="s">
        <v>573</v>
      </c>
      <c r="E1500" t="s">
        <v>46</v>
      </c>
      <c r="G1500">
        <v>106050</v>
      </c>
      <c r="H1500" s="6"/>
      <c r="P1500" s="6"/>
    </row>
    <row r="1501" spans="1:16" x14ac:dyDescent="0.3">
      <c r="A1501" t="s">
        <v>33</v>
      </c>
      <c r="B1501">
        <v>44</v>
      </c>
      <c r="C1501" t="s">
        <v>55</v>
      </c>
      <c r="D1501" t="s">
        <v>573</v>
      </c>
      <c r="E1501" t="s">
        <v>72</v>
      </c>
      <c r="G1501">
        <v>20000</v>
      </c>
      <c r="H1501" s="6"/>
      <c r="P1501" s="6"/>
    </row>
    <row r="1502" spans="1:16" x14ac:dyDescent="0.3">
      <c r="A1502" t="s">
        <v>33</v>
      </c>
      <c r="B1502">
        <v>44</v>
      </c>
      <c r="C1502" t="s">
        <v>55</v>
      </c>
      <c r="D1502" t="s">
        <v>573</v>
      </c>
      <c r="E1502" t="s">
        <v>59</v>
      </c>
      <c r="G1502">
        <v>12600</v>
      </c>
      <c r="H1502" s="6"/>
      <c r="P1502" s="6"/>
    </row>
    <row r="1503" spans="1:16" x14ac:dyDescent="0.3">
      <c r="A1503" t="s">
        <v>33</v>
      </c>
      <c r="B1503">
        <v>44</v>
      </c>
      <c r="C1503" t="s">
        <v>57</v>
      </c>
      <c r="D1503" t="s">
        <v>574</v>
      </c>
      <c r="E1503" t="s">
        <v>36</v>
      </c>
      <c r="G1503">
        <v>9000</v>
      </c>
      <c r="H1503" s="6"/>
      <c r="P1503" s="6"/>
    </row>
    <row r="1504" spans="1:16" x14ac:dyDescent="0.3">
      <c r="A1504" t="s">
        <v>33</v>
      </c>
      <c r="B1504">
        <v>44</v>
      </c>
      <c r="C1504" t="s">
        <v>57</v>
      </c>
      <c r="D1504" t="s">
        <v>574</v>
      </c>
      <c r="E1504" t="s">
        <v>41</v>
      </c>
      <c r="G1504">
        <v>79500</v>
      </c>
      <c r="H1504" s="6"/>
      <c r="P1504" s="6"/>
    </row>
    <row r="1505" spans="1:16" x14ac:dyDescent="0.3">
      <c r="A1505" t="s">
        <v>33</v>
      </c>
      <c r="B1505">
        <v>44</v>
      </c>
      <c r="C1505" t="s">
        <v>57</v>
      </c>
      <c r="D1505" t="s">
        <v>574</v>
      </c>
      <c r="E1505" t="s">
        <v>46</v>
      </c>
      <c r="G1505">
        <v>101500</v>
      </c>
      <c r="H1505" s="6"/>
      <c r="P1505" s="6"/>
    </row>
    <row r="1506" spans="1:16" x14ac:dyDescent="0.3">
      <c r="A1506" t="s">
        <v>33</v>
      </c>
      <c r="B1506">
        <v>44</v>
      </c>
      <c r="C1506" t="s">
        <v>57</v>
      </c>
      <c r="D1506" t="s">
        <v>574</v>
      </c>
      <c r="E1506" t="s">
        <v>72</v>
      </c>
      <c r="G1506">
        <v>35000</v>
      </c>
      <c r="H1506" s="6"/>
      <c r="P1506" s="6"/>
    </row>
    <row r="1507" spans="1:16" x14ac:dyDescent="0.3">
      <c r="A1507" t="s">
        <v>33</v>
      </c>
      <c r="B1507">
        <v>44</v>
      </c>
      <c r="C1507" t="s">
        <v>60</v>
      </c>
      <c r="D1507" t="s">
        <v>575</v>
      </c>
      <c r="E1507" t="s">
        <v>36</v>
      </c>
      <c r="G1507">
        <v>15600</v>
      </c>
      <c r="H1507" s="6"/>
      <c r="P1507" s="6"/>
    </row>
    <row r="1508" spans="1:16" x14ac:dyDescent="0.3">
      <c r="A1508" t="s">
        <v>33</v>
      </c>
      <c r="B1508">
        <v>44</v>
      </c>
      <c r="C1508" t="s">
        <v>60</v>
      </c>
      <c r="D1508" t="s">
        <v>575</v>
      </c>
      <c r="E1508" t="s">
        <v>41</v>
      </c>
      <c r="G1508">
        <v>431750</v>
      </c>
      <c r="H1508" s="6"/>
      <c r="P1508" s="6"/>
    </row>
    <row r="1509" spans="1:16" x14ac:dyDescent="0.3">
      <c r="A1509" t="s">
        <v>33</v>
      </c>
      <c r="B1509">
        <v>44</v>
      </c>
      <c r="C1509" t="s">
        <v>60</v>
      </c>
      <c r="D1509" t="s">
        <v>575</v>
      </c>
      <c r="E1509" t="s">
        <v>46</v>
      </c>
      <c r="G1509">
        <v>92000</v>
      </c>
      <c r="H1509" s="6"/>
      <c r="P1509" s="6"/>
    </row>
    <row r="1510" spans="1:16" x14ac:dyDescent="0.3">
      <c r="A1510" t="s">
        <v>33</v>
      </c>
      <c r="B1510">
        <v>44</v>
      </c>
      <c r="C1510" t="s">
        <v>60</v>
      </c>
      <c r="D1510" t="s">
        <v>575</v>
      </c>
      <c r="E1510" t="s">
        <v>72</v>
      </c>
      <c r="G1510">
        <v>75000</v>
      </c>
      <c r="H1510" s="6"/>
      <c r="P1510" s="6"/>
    </row>
    <row r="1511" spans="1:16" x14ac:dyDescent="0.3">
      <c r="A1511" t="s">
        <v>33</v>
      </c>
      <c r="B1511">
        <v>44</v>
      </c>
      <c r="C1511" t="s">
        <v>62</v>
      </c>
      <c r="D1511" t="s">
        <v>576</v>
      </c>
      <c r="E1511" t="s">
        <v>36</v>
      </c>
      <c r="G1511">
        <v>0</v>
      </c>
      <c r="H1511" s="6"/>
      <c r="P1511" s="6"/>
    </row>
    <row r="1512" spans="1:16" x14ac:dyDescent="0.3">
      <c r="A1512" t="s">
        <v>33</v>
      </c>
      <c r="B1512">
        <v>44</v>
      </c>
      <c r="C1512" t="s">
        <v>62</v>
      </c>
      <c r="D1512" t="s">
        <v>576</v>
      </c>
      <c r="E1512" t="s">
        <v>41</v>
      </c>
      <c r="G1512">
        <v>28545</v>
      </c>
      <c r="H1512" s="6"/>
      <c r="P1512" s="6"/>
    </row>
    <row r="1513" spans="1:16" x14ac:dyDescent="0.3">
      <c r="A1513" t="s">
        <v>33</v>
      </c>
      <c r="B1513">
        <v>44</v>
      </c>
      <c r="C1513" t="s">
        <v>62</v>
      </c>
      <c r="D1513" t="s">
        <v>576</v>
      </c>
      <c r="E1513" t="s">
        <v>46</v>
      </c>
      <c r="G1513">
        <v>18000</v>
      </c>
      <c r="H1513" s="6"/>
      <c r="P1513" s="6"/>
    </row>
    <row r="1514" spans="1:16" x14ac:dyDescent="0.3">
      <c r="A1514" t="s">
        <v>33</v>
      </c>
      <c r="B1514">
        <v>44</v>
      </c>
      <c r="C1514" t="s">
        <v>62</v>
      </c>
      <c r="D1514" t="s">
        <v>576</v>
      </c>
      <c r="E1514" t="s">
        <v>72</v>
      </c>
      <c r="G1514">
        <v>0</v>
      </c>
      <c r="H1514" s="6"/>
      <c r="P1514" s="6"/>
    </row>
    <row r="1515" spans="1:16" x14ac:dyDescent="0.3">
      <c r="A1515" t="s">
        <v>33</v>
      </c>
      <c r="B1515">
        <v>44</v>
      </c>
      <c r="C1515" t="s">
        <v>64</v>
      </c>
      <c r="D1515" t="s">
        <v>577</v>
      </c>
      <c r="E1515" t="s">
        <v>36</v>
      </c>
      <c r="G1515">
        <v>6000</v>
      </c>
      <c r="H1515" s="6"/>
      <c r="P1515" s="6"/>
    </row>
    <row r="1516" spans="1:16" x14ac:dyDescent="0.3">
      <c r="A1516" t="s">
        <v>33</v>
      </c>
      <c r="B1516">
        <v>44</v>
      </c>
      <c r="C1516" t="s">
        <v>64</v>
      </c>
      <c r="D1516" t="s">
        <v>577</v>
      </c>
      <c r="E1516" t="s">
        <v>41</v>
      </c>
      <c r="G1516">
        <v>122170</v>
      </c>
      <c r="H1516" s="6"/>
      <c r="P1516" s="6"/>
    </row>
    <row r="1517" spans="1:16" x14ac:dyDescent="0.3">
      <c r="A1517" t="s">
        <v>33</v>
      </c>
      <c r="B1517">
        <v>44</v>
      </c>
      <c r="C1517" t="s">
        <v>64</v>
      </c>
      <c r="D1517" t="s">
        <v>577</v>
      </c>
      <c r="E1517" t="s">
        <v>46</v>
      </c>
      <c r="G1517">
        <v>80000</v>
      </c>
      <c r="H1517" s="6"/>
      <c r="P1517" s="6"/>
    </row>
    <row r="1518" spans="1:16" x14ac:dyDescent="0.3">
      <c r="A1518" t="s">
        <v>33</v>
      </c>
      <c r="B1518">
        <v>44</v>
      </c>
      <c r="C1518" t="s">
        <v>64</v>
      </c>
      <c r="D1518" t="s">
        <v>577</v>
      </c>
      <c r="E1518" t="s">
        <v>72</v>
      </c>
      <c r="G1518">
        <v>220000</v>
      </c>
      <c r="H1518" s="6"/>
      <c r="P1518" s="6"/>
    </row>
    <row r="1519" spans="1:16" x14ac:dyDescent="0.3">
      <c r="A1519" t="s">
        <v>33</v>
      </c>
      <c r="B1519">
        <v>45</v>
      </c>
      <c r="C1519" t="s">
        <v>34</v>
      </c>
      <c r="D1519" t="s">
        <v>578</v>
      </c>
      <c r="E1519" t="s">
        <v>36</v>
      </c>
      <c r="G1519">
        <v>1400000</v>
      </c>
      <c r="H1519" s="6"/>
      <c r="P1519" s="6"/>
    </row>
    <row r="1520" spans="1:16" x14ac:dyDescent="0.3">
      <c r="A1520" t="s">
        <v>33</v>
      </c>
      <c r="B1520">
        <v>45</v>
      </c>
      <c r="C1520" t="s">
        <v>34</v>
      </c>
      <c r="D1520" t="s">
        <v>578</v>
      </c>
      <c r="E1520" t="s">
        <v>41</v>
      </c>
      <c r="G1520">
        <v>1640138</v>
      </c>
      <c r="H1520" s="6"/>
      <c r="P1520" s="6"/>
    </row>
    <row r="1521" spans="1:16" x14ac:dyDescent="0.3">
      <c r="A1521" t="s">
        <v>33</v>
      </c>
      <c r="B1521">
        <v>45</v>
      </c>
      <c r="C1521" t="s">
        <v>42</v>
      </c>
      <c r="D1521" t="s">
        <v>581</v>
      </c>
      <c r="E1521" t="s">
        <v>36</v>
      </c>
      <c r="G1521">
        <v>100000</v>
      </c>
      <c r="H1521" s="6"/>
      <c r="P1521" s="6"/>
    </row>
    <row r="1522" spans="1:16" x14ac:dyDescent="0.3">
      <c r="A1522" t="s">
        <v>33</v>
      </c>
      <c r="B1522">
        <v>45</v>
      </c>
      <c r="C1522" t="s">
        <v>42</v>
      </c>
      <c r="D1522" t="s">
        <v>581</v>
      </c>
      <c r="E1522" t="s">
        <v>41</v>
      </c>
      <c r="G1522">
        <v>664150</v>
      </c>
      <c r="H1522" s="6"/>
      <c r="P1522" s="6"/>
    </row>
    <row r="1523" spans="1:16" x14ac:dyDescent="0.3">
      <c r="A1523" t="s">
        <v>33</v>
      </c>
      <c r="B1523">
        <v>45</v>
      </c>
      <c r="C1523" t="s">
        <v>42</v>
      </c>
      <c r="D1523" t="s">
        <v>581</v>
      </c>
      <c r="E1523" t="s">
        <v>46</v>
      </c>
      <c r="G1523">
        <v>252888</v>
      </c>
      <c r="H1523" s="6"/>
      <c r="P1523" s="6"/>
    </row>
    <row r="1524" spans="1:16" x14ac:dyDescent="0.3">
      <c r="A1524" t="s">
        <v>33</v>
      </c>
      <c r="B1524">
        <v>45</v>
      </c>
      <c r="C1524" t="s">
        <v>42</v>
      </c>
      <c r="D1524" t="s">
        <v>581</v>
      </c>
      <c r="E1524" t="s">
        <v>72</v>
      </c>
      <c r="G1524">
        <v>180000</v>
      </c>
      <c r="H1524" s="6"/>
      <c r="P1524" s="6"/>
    </row>
    <row r="1525" spans="1:16" x14ac:dyDescent="0.3">
      <c r="A1525" t="s">
        <v>33</v>
      </c>
      <c r="B1525">
        <v>45</v>
      </c>
      <c r="C1525" t="s">
        <v>42</v>
      </c>
      <c r="D1525" t="s">
        <v>581</v>
      </c>
      <c r="E1525" t="s">
        <v>59</v>
      </c>
      <c r="G1525">
        <v>68000</v>
      </c>
      <c r="H1525" s="6"/>
      <c r="P1525" s="6"/>
    </row>
    <row r="1526" spans="1:16" x14ac:dyDescent="0.3">
      <c r="A1526" t="s">
        <v>33</v>
      </c>
      <c r="B1526">
        <v>45</v>
      </c>
      <c r="C1526" t="s">
        <v>47</v>
      </c>
      <c r="D1526" t="s">
        <v>582</v>
      </c>
      <c r="E1526" t="s">
        <v>36</v>
      </c>
      <c r="G1526">
        <v>73265</v>
      </c>
      <c r="H1526" s="6"/>
      <c r="P1526" s="6"/>
    </row>
    <row r="1527" spans="1:16" x14ac:dyDescent="0.3">
      <c r="A1527" t="s">
        <v>33</v>
      </c>
      <c r="B1527">
        <v>45</v>
      </c>
      <c r="C1527" t="s">
        <v>47</v>
      </c>
      <c r="D1527" t="s">
        <v>582</v>
      </c>
      <c r="E1527" t="s">
        <v>41</v>
      </c>
      <c r="G1527">
        <v>127831</v>
      </c>
      <c r="H1527" s="6"/>
      <c r="P1527" s="6"/>
    </row>
    <row r="1528" spans="1:16" x14ac:dyDescent="0.3">
      <c r="A1528" t="s">
        <v>33</v>
      </c>
      <c r="B1528">
        <v>45</v>
      </c>
      <c r="C1528" t="s">
        <v>47</v>
      </c>
      <c r="D1528" t="s">
        <v>582</v>
      </c>
      <c r="E1528" t="s">
        <v>46</v>
      </c>
      <c r="G1528">
        <v>435000</v>
      </c>
      <c r="H1528" s="6"/>
      <c r="P1528" s="6"/>
    </row>
    <row r="1529" spans="1:16" x14ac:dyDescent="0.3">
      <c r="A1529" t="s">
        <v>33</v>
      </c>
      <c r="B1529">
        <v>45</v>
      </c>
      <c r="C1529" t="s">
        <v>47</v>
      </c>
      <c r="D1529" t="s">
        <v>582</v>
      </c>
      <c r="E1529" t="s">
        <v>72</v>
      </c>
      <c r="G1529">
        <v>325411</v>
      </c>
      <c r="H1529" s="6"/>
      <c r="P1529" s="6"/>
    </row>
    <row r="1530" spans="1:16" x14ac:dyDescent="0.3">
      <c r="A1530" t="s">
        <v>33</v>
      </c>
      <c r="B1530">
        <v>45</v>
      </c>
      <c r="C1530" t="s">
        <v>49</v>
      </c>
      <c r="D1530" t="s">
        <v>583</v>
      </c>
      <c r="E1530" t="s">
        <v>41</v>
      </c>
      <c r="G1530">
        <v>62810</v>
      </c>
      <c r="H1530" s="6"/>
      <c r="P1530" s="6"/>
    </row>
    <row r="1531" spans="1:16" x14ac:dyDescent="0.3">
      <c r="A1531" t="s">
        <v>33</v>
      </c>
      <c r="B1531">
        <v>45</v>
      </c>
      <c r="C1531" t="s">
        <v>49</v>
      </c>
      <c r="D1531" t="s">
        <v>583</v>
      </c>
      <c r="E1531" t="s">
        <v>46</v>
      </c>
      <c r="G1531">
        <v>131350</v>
      </c>
      <c r="H1531" s="6"/>
      <c r="P1531" s="6"/>
    </row>
    <row r="1532" spans="1:16" x14ac:dyDescent="0.3">
      <c r="A1532" t="s">
        <v>33</v>
      </c>
      <c r="B1532">
        <v>45</v>
      </c>
      <c r="C1532" t="s">
        <v>49</v>
      </c>
      <c r="D1532" t="s">
        <v>583</v>
      </c>
      <c r="E1532" t="s">
        <v>72</v>
      </c>
      <c r="G1532">
        <v>70000</v>
      </c>
      <c r="H1532" s="6"/>
      <c r="P1532" s="6"/>
    </row>
    <row r="1533" spans="1:16" x14ac:dyDescent="0.3">
      <c r="A1533" t="s">
        <v>33</v>
      </c>
      <c r="B1533">
        <v>45</v>
      </c>
      <c r="C1533" t="s">
        <v>51</v>
      </c>
      <c r="D1533" t="s">
        <v>584</v>
      </c>
      <c r="E1533" t="s">
        <v>36</v>
      </c>
      <c r="G1533">
        <v>10000</v>
      </c>
      <c r="H1533" s="6"/>
      <c r="P1533" s="6"/>
    </row>
    <row r="1534" spans="1:16" x14ac:dyDescent="0.3">
      <c r="A1534" t="s">
        <v>33</v>
      </c>
      <c r="B1534">
        <v>45</v>
      </c>
      <c r="C1534" t="s">
        <v>51</v>
      </c>
      <c r="D1534" t="s">
        <v>584</v>
      </c>
      <c r="E1534" t="s">
        <v>41</v>
      </c>
      <c r="G1534">
        <v>244040</v>
      </c>
      <c r="H1534" s="6"/>
      <c r="P1534" s="6"/>
    </row>
    <row r="1535" spans="1:16" x14ac:dyDescent="0.3">
      <c r="A1535" t="s">
        <v>33</v>
      </c>
      <c r="B1535">
        <v>45</v>
      </c>
      <c r="C1535" t="s">
        <v>51</v>
      </c>
      <c r="D1535" t="s">
        <v>584</v>
      </c>
      <c r="E1535" t="s">
        <v>46</v>
      </c>
      <c r="G1535">
        <v>250000</v>
      </c>
      <c r="H1535" s="6"/>
      <c r="P1535" s="6"/>
    </row>
    <row r="1536" spans="1:16" x14ac:dyDescent="0.3">
      <c r="A1536" t="s">
        <v>33</v>
      </c>
      <c r="B1536">
        <v>45</v>
      </c>
      <c r="C1536" t="s">
        <v>51</v>
      </c>
      <c r="D1536" t="s">
        <v>584</v>
      </c>
      <c r="E1536" t="s">
        <v>72</v>
      </c>
      <c r="G1536">
        <v>50000</v>
      </c>
      <c r="H1536" s="6"/>
      <c r="P1536" s="6"/>
    </row>
    <row r="1537" spans="1:16" x14ac:dyDescent="0.3">
      <c r="A1537" t="s">
        <v>33</v>
      </c>
      <c r="B1537">
        <v>45</v>
      </c>
      <c r="C1537" t="s">
        <v>51</v>
      </c>
      <c r="D1537" t="s">
        <v>584</v>
      </c>
      <c r="E1537" t="s">
        <v>59</v>
      </c>
      <c r="G1537">
        <v>25000</v>
      </c>
      <c r="H1537" s="6"/>
      <c r="P1537" s="6"/>
    </row>
    <row r="1538" spans="1:16" x14ac:dyDescent="0.3">
      <c r="A1538" t="s">
        <v>33</v>
      </c>
      <c r="B1538">
        <v>45</v>
      </c>
      <c r="C1538" t="s">
        <v>53</v>
      </c>
      <c r="D1538" t="s">
        <v>585</v>
      </c>
      <c r="E1538" t="s">
        <v>36</v>
      </c>
      <c r="G1538">
        <v>0</v>
      </c>
      <c r="H1538" s="6"/>
      <c r="P1538" s="6"/>
    </row>
    <row r="1539" spans="1:16" x14ac:dyDescent="0.3">
      <c r="A1539" t="s">
        <v>33</v>
      </c>
      <c r="B1539">
        <v>45</v>
      </c>
      <c r="C1539" t="s">
        <v>53</v>
      </c>
      <c r="D1539" t="s">
        <v>585</v>
      </c>
      <c r="E1539" t="s">
        <v>41</v>
      </c>
      <c r="G1539">
        <v>296129</v>
      </c>
      <c r="H1539" s="6"/>
      <c r="P1539" s="6"/>
    </row>
    <row r="1540" spans="1:16" x14ac:dyDescent="0.3">
      <c r="A1540" t="s">
        <v>33</v>
      </c>
      <c r="B1540">
        <v>45</v>
      </c>
      <c r="C1540" t="s">
        <v>53</v>
      </c>
      <c r="D1540" t="s">
        <v>585</v>
      </c>
      <c r="E1540" t="s">
        <v>1099</v>
      </c>
      <c r="G1540">
        <v>129072</v>
      </c>
      <c r="H1540" s="6"/>
      <c r="P1540" s="6"/>
    </row>
    <row r="1541" spans="1:16" x14ac:dyDescent="0.3">
      <c r="A1541" t="s">
        <v>33</v>
      </c>
      <c r="B1541">
        <v>45</v>
      </c>
      <c r="C1541" t="s">
        <v>53</v>
      </c>
      <c r="D1541" t="s">
        <v>585</v>
      </c>
      <c r="E1541" t="s">
        <v>46</v>
      </c>
      <c r="G1541">
        <v>2270</v>
      </c>
      <c r="H1541" s="6"/>
      <c r="P1541" s="6"/>
    </row>
    <row r="1542" spans="1:16" x14ac:dyDescent="0.3">
      <c r="A1542" t="s">
        <v>33</v>
      </c>
      <c r="B1542">
        <v>45</v>
      </c>
      <c r="C1542" t="s">
        <v>53</v>
      </c>
      <c r="D1542" t="s">
        <v>585</v>
      </c>
      <c r="E1542" t="s">
        <v>59</v>
      </c>
      <c r="G1542">
        <v>68270</v>
      </c>
      <c r="H1542" s="6"/>
      <c r="P1542" s="6"/>
    </row>
    <row r="1543" spans="1:16" x14ac:dyDescent="0.3">
      <c r="A1543" t="s">
        <v>33</v>
      </c>
      <c r="B1543">
        <v>45</v>
      </c>
      <c r="C1543" t="s">
        <v>55</v>
      </c>
      <c r="D1543" t="s">
        <v>586</v>
      </c>
      <c r="E1543" t="s">
        <v>41</v>
      </c>
      <c r="G1543">
        <v>1106298</v>
      </c>
      <c r="H1543" s="6"/>
      <c r="P1543" s="6"/>
    </row>
    <row r="1544" spans="1:16" x14ac:dyDescent="0.3">
      <c r="A1544" t="s">
        <v>33</v>
      </c>
      <c r="B1544">
        <v>45</v>
      </c>
      <c r="C1544" t="s">
        <v>55</v>
      </c>
      <c r="D1544" t="s">
        <v>586</v>
      </c>
      <c r="E1544" t="s">
        <v>59</v>
      </c>
      <c r="G1544">
        <v>2044806</v>
      </c>
      <c r="H1544" s="6"/>
      <c r="P1544" s="6"/>
    </row>
    <row r="1545" spans="1:16" x14ac:dyDescent="0.3">
      <c r="A1545" t="s">
        <v>33</v>
      </c>
      <c r="B1545">
        <v>45</v>
      </c>
      <c r="C1545" t="s">
        <v>55</v>
      </c>
      <c r="D1545" t="s">
        <v>586</v>
      </c>
      <c r="E1545" t="s">
        <v>112</v>
      </c>
      <c r="G1545">
        <v>487000</v>
      </c>
      <c r="H1545" s="6"/>
      <c r="P1545" s="6"/>
    </row>
    <row r="1546" spans="1:16" x14ac:dyDescent="0.3">
      <c r="A1546" t="s">
        <v>33</v>
      </c>
      <c r="B1546">
        <v>45</v>
      </c>
      <c r="C1546" t="s">
        <v>57</v>
      </c>
      <c r="D1546" t="s">
        <v>587</v>
      </c>
      <c r="E1546" t="s">
        <v>36</v>
      </c>
      <c r="G1546">
        <v>413087</v>
      </c>
      <c r="H1546" s="6"/>
      <c r="P1546" s="6"/>
    </row>
    <row r="1547" spans="1:16" x14ac:dyDescent="0.3">
      <c r="A1547" t="s">
        <v>33</v>
      </c>
      <c r="B1547">
        <v>45</v>
      </c>
      <c r="C1547" t="s">
        <v>57</v>
      </c>
      <c r="D1547" t="s">
        <v>587</v>
      </c>
      <c r="E1547" t="s">
        <v>41</v>
      </c>
      <c r="G1547">
        <v>1087496</v>
      </c>
      <c r="H1547" s="6"/>
      <c r="P1547" s="6"/>
    </row>
    <row r="1548" spans="1:16" x14ac:dyDescent="0.3">
      <c r="A1548" t="s">
        <v>33</v>
      </c>
      <c r="B1548">
        <v>45</v>
      </c>
      <c r="C1548" t="s">
        <v>57</v>
      </c>
      <c r="D1548" t="s">
        <v>587</v>
      </c>
      <c r="E1548" t="s">
        <v>1099</v>
      </c>
      <c r="G1548">
        <v>508432</v>
      </c>
      <c r="H1548" s="6"/>
      <c r="P1548" s="6"/>
    </row>
    <row r="1549" spans="1:16" x14ac:dyDescent="0.3">
      <c r="A1549" t="s">
        <v>33</v>
      </c>
      <c r="B1549">
        <v>45</v>
      </c>
      <c r="C1549" t="s">
        <v>57</v>
      </c>
      <c r="D1549" t="s">
        <v>587</v>
      </c>
      <c r="E1549" t="s">
        <v>46</v>
      </c>
      <c r="G1549">
        <v>84000</v>
      </c>
      <c r="H1549" s="6"/>
      <c r="P1549" s="6"/>
    </row>
    <row r="1550" spans="1:16" x14ac:dyDescent="0.3">
      <c r="A1550" t="s">
        <v>33</v>
      </c>
      <c r="B1550">
        <v>45</v>
      </c>
      <c r="C1550" t="s">
        <v>57</v>
      </c>
      <c r="D1550" t="s">
        <v>587</v>
      </c>
      <c r="E1550" t="s">
        <v>59</v>
      </c>
      <c r="G1550">
        <v>519200</v>
      </c>
      <c r="H1550" s="6"/>
      <c r="P1550" s="6"/>
    </row>
    <row r="1551" spans="1:16" x14ac:dyDescent="0.3">
      <c r="A1551" t="s">
        <v>33</v>
      </c>
      <c r="B1551">
        <v>45</v>
      </c>
      <c r="C1551" t="s">
        <v>60</v>
      </c>
      <c r="D1551" t="s">
        <v>588</v>
      </c>
      <c r="E1551" t="s">
        <v>36</v>
      </c>
      <c r="G1551">
        <v>298384</v>
      </c>
      <c r="H1551" s="6"/>
      <c r="P1551" s="6"/>
    </row>
    <row r="1552" spans="1:16" x14ac:dyDescent="0.3">
      <c r="A1552" t="s">
        <v>33</v>
      </c>
      <c r="B1552">
        <v>45</v>
      </c>
      <c r="C1552" t="s">
        <v>60</v>
      </c>
      <c r="D1552" t="s">
        <v>588</v>
      </c>
      <c r="E1552" t="s">
        <v>41</v>
      </c>
      <c r="G1552">
        <v>443471</v>
      </c>
      <c r="H1552" s="6"/>
      <c r="P1552" s="6"/>
    </row>
    <row r="1553" spans="1:16" x14ac:dyDescent="0.3">
      <c r="A1553" t="s">
        <v>33</v>
      </c>
      <c r="B1553">
        <v>45</v>
      </c>
      <c r="C1553" t="s">
        <v>60</v>
      </c>
      <c r="D1553" t="s">
        <v>588</v>
      </c>
      <c r="E1553" t="s">
        <v>46</v>
      </c>
      <c r="G1553">
        <v>444088</v>
      </c>
      <c r="H1553" s="6"/>
      <c r="P1553" s="6"/>
    </row>
    <row r="1554" spans="1:16" x14ac:dyDescent="0.3">
      <c r="A1554" t="s">
        <v>33</v>
      </c>
      <c r="B1554">
        <v>45</v>
      </c>
      <c r="C1554" t="s">
        <v>60</v>
      </c>
      <c r="D1554" t="s">
        <v>588</v>
      </c>
      <c r="E1554" t="s">
        <v>72</v>
      </c>
      <c r="G1554">
        <v>550000</v>
      </c>
      <c r="H1554" s="6"/>
      <c r="P1554" s="6"/>
    </row>
    <row r="1555" spans="1:16" x14ac:dyDescent="0.3">
      <c r="A1555" t="s">
        <v>33</v>
      </c>
      <c r="B1555">
        <v>45</v>
      </c>
      <c r="C1555" t="s">
        <v>60</v>
      </c>
      <c r="D1555" t="s">
        <v>588</v>
      </c>
      <c r="E1555" t="s">
        <v>59</v>
      </c>
      <c r="G1555">
        <v>130500</v>
      </c>
      <c r="H1555" s="6"/>
      <c r="P1555" s="6"/>
    </row>
    <row r="1556" spans="1:16" x14ac:dyDescent="0.3">
      <c r="A1556" t="s">
        <v>33</v>
      </c>
      <c r="B1556">
        <v>45</v>
      </c>
      <c r="C1556" t="s">
        <v>62</v>
      </c>
      <c r="D1556" t="s">
        <v>589</v>
      </c>
      <c r="E1556" t="s">
        <v>41</v>
      </c>
      <c r="G1556">
        <v>318189</v>
      </c>
      <c r="H1556" s="6"/>
      <c r="P1556" s="6"/>
    </row>
    <row r="1557" spans="1:16" x14ac:dyDescent="0.3">
      <c r="A1557" t="s">
        <v>33</v>
      </c>
      <c r="B1557">
        <v>45</v>
      </c>
      <c r="C1557" t="s">
        <v>62</v>
      </c>
      <c r="D1557" t="s">
        <v>589</v>
      </c>
      <c r="E1557" t="s">
        <v>46</v>
      </c>
      <c r="G1557">
        <v>89423</v>
      </c>
      <c r="H1557" s="6"/>
      <c r="P1557" s="6"/>
    </row>
    <row r="1558" spans="1:16" x14ac:dyDescent="0.3">
      <c r="A1558" t="s">
        <v>33</v>
      </c>
      <c r="B1558">
        <v>45</v>
      </c>
      <c r="C1558" t="s">
        <v>62</v>
      </c>
      <c r="D1558" t="s">
        <v>589</v>
      </c>
      <c r="E1558" t="s">
        <v>72</v>
      </c>
      <c r="G1558">
        <v>145000</v>
      </c>
      <c r="H1558" s="6"/>
      <c r="P1558" s="6"/>
    </row>
    <row r="1559" spans="1:16" x14ac:dyDescent="0.3">
      <c r="A1559" t="s">
        <v>33</v>
      </c>
      <c r="B1559">
        <v>45</v>
      </c>
      <c r="C1559" t="s">
        <v>64</v>
      </c>
      <c r="D1559" t="s">
        <v>590</v>
      </c>
      <c r="E1559" t="s">
        <v>36</v>
      </c>
      <c r="G1559">
        <v>15000</v>
      </c>
      <c r="H1559" s="6"/>
      <c r="P1559" s="6"/>
    </row>
    <row r="1560" spans="1:16" x14ac:dyDescent="0.3">
      <c r="A1560" t="s">
        <v>33</v>
      </c>
      <c r="B1560">
        <v>45</v>
      </c>
      <c r="C1560" t="s">
        <v>64</v>
      </c>
      <c r="D1560" t="s">
        <v>590</v>
      </c>
      <c r="E1560" t="s">
        <v>41</v>
      </c>
      <c r="G1560">
        <v>246221</v>
      </c>
      <c r="H1560" s="6"/>
      <c r="P1560" s="6"/>
    </row>
    <row r="1561" spans="1:16" x14ac:dyDescent="0.3">
      <c r="A1561" t="s">
        <v>33</v>
      </c>
      <c r="B1561">
        <v>45</v>
      </c>
      <c r="C1561" t="s">
        <v>64</v>
      </c>
      <c r="D1561" t="s">
        <v>590</v>
      </c>
      <c r="E1561" t="s">
        <v>46</v>
      </c>
      <c r="G1561">
        <v>526180</v>
      </c>
      <c r="H1561" s="6"/>
      <c r="P1561" s="6"/>
    </row>
    <row r="1562" spans="1:16" x14ac:dyDescent="0.3">
      <c r="A1562" t="s">
        <v>33</v>
      </c>
      <c r="B1562">
        <v>45</v>
      </c>
      <c r="C1562" t="s">
        <v>64</v>
      </c>
      <c r="D1562" t="s">
        <v>590</v>
      </c>
      <c r="E1562" t="s">
        <v>72</v>
      </c>
      <c r="G1562">
        <v>80000</v>
      </c>
      <c r="H1562" s="6"/>
      <c r="P1562" s="6"/>
    </row>
    <row r="1563" spans="1:16" x14ac:dyDescent="0.3">
      <c r="A1563" t="s">
        <v>33</v>
      </c>
      <c r="B1563">
        <v>45</v>
      </c>
      <c r="C1563" t="s">
        <v>64</v>
      </c>
      <c r="D1563" t="s">
        <v>590</v>
      </c>
      <c r="E1563" t="s">
        <v>59</v>
      </c>
      <c r="G1563">
        <v>24700</v>
      </c>
      <c r="H1563" s="6"/>
      <c r="P1563" s="6"/>
    </row>
    <row r="1564" spans="1:16" x14ac:dyDescent="0.3">
      <c r="A1564" t="s">
        <v>33</v>
      </c>
      <c r="B1564">
        <v>46</v>
      </c>
      <c r="C1564" t="s">
        <v>34</v>
      </c>
      <c r="D1564" t="s">
        <v>591</v>
      </c>
      <c r="E1564" t="s">
        <v>41</v>
      </c>
      <c r="G1564">
        <v>47972</v>
      </c>
      <c r="H1564" s="6"/>
      <c r="P1564" s="6"/>
    </row>
    <row r="1565" spans="1:16" x14ac:dyDescent="0.3">
      <c r="A1565" t="s">
        <v>33</v>
      </c>
      <c r="B1565">
        <v>46</v>
      </c>
      <c r="C1565" t="s">
        <v>34</v>
      </c>
      <c r="D1565" t="s">
        <v>591</v>
      </c>
      <c r="E1565" t="s">
        <v>46</v>
      </c>
      <c r="G1565">
        <v>38000</v>
      </c>
      <c r="H1565" s="6"/>
      <c r="P1565" s="6"/>
    </row>
    <row r="1566" spans="1:16" x14ac:dyDescent="0.3">
      <c r="A1566" t="s">
        <v>33</v>
      </c>
      <c r="B1566">
        <v>46</v>
      </c>
      <c r="C1566" t="s">
        <v>42</v>
      </c>
      <c r="D1566" t="s">
        <v>592</v>
      </c>
      <c r="E1566" t="s">
        <v>36</v>
      </c>
      <c r="G1566">
        <v>2500</v>
      </c>
      <c r="H1566" s="6"/>
      <c r="P1566" s="6"/>
    </row>
    <row r="1567" spans="1:16" x14ac:dyDescent="0.3">
      <c r="A1567" t="s">
        <v>33</v>
      </c>
      <c r="B1567">
        <v>46</v>
      </c>
      <c r="C1567" t="s">
        <v>42</v>
      </c>
      <c r="D1567" t="s">
        <v>592</v>
      </c>
      <c r="E1567" t="s">
        <v>41</v>
      </c>
      <c r="G1567">
        <v>261815</v>
      </c>
      <c r="H1567" s="6"/>
      <c r="P1567" s="6"/>
    </row>
    <row r="1568" spans="1:16" x14ac:dyDescent="0.3">
      <c r="A1568" t="s">
        <v>33</v>
      </c>
      <c r="B1568">
        <v>46</v>
      </c>
      <c r="C1568" t="s">
        <v>42</v>
      </c>
      <c r="D1568" t="s">
        <v>592</v>
      </c>
      <c r="E1568" t="s">
        <v>46</v>
      </c>
      <c r="G1568">
        <v>276000</v>
      </c>
      <c r="H1568" s="6"/>
      <c r="P1568" s="6"/>
    </row>
    <row r="1569" spans="1:16" x14ac:dyDescent="0.3">
      <c r="A1569" t="s">
        <v>33</v>
      </c>
      <c r="B1569">
        <v>46</v>
      </c>
      <c r="C1569" t="s">
        <v>42</v>
      </c>
      <c r="D1569" t="s">
        <v>592</v>
      </c>
      <c r="E1569" t="s">
        <v>72</v>
      </c>
      <c r="G1569">
        <v>475000</v>
      </c>
      <c r="H1569" s="6"/>
      <c r="P1569" s="6"/>
    </row>
    <row r="1570" spans="1:16" x14ac:dyDescent="0.3">
      <c r="A1570" t="s">
        <v>33</v>
      </c>
      <c r="B1570">
        <v>46</v>
      </c>
      <c r="C1570" t="s">
        <v>47</v>
      </c>
      <c r="D1570" t="s">
        <v>593</v>
      </c>
      <c r="E1570" t="s">
        <v>41</v>
      </c>
      <c r="G1570">
        <v>32180</v>
      </c>
      <c r="H1570" s="6"/>
      <c r="P1570" s="6"/>
    </row>
    <row r="1571" spans="1:16" x14ac:dyDescent="0.3">
      <c r="A1571" t="s">
        <v>33</v>
      </c>
      <c r="B1571">
        <v>46</v>
      </c>
      <c r="C1571" t="s">
        <v>47</v>
      </c>
      <c r="D1571" t="s">
        <v>593</v>
      </c>
      <c r="E1571" t="s">
        <v>46</v>
      </c>
      <c r="G1571">
        <v>94522</v>
      </c>
      <c r="H1571" s="6"/>
      <c r="P1571" s="6"/>
    </row>
    <row r="1572" spans="1:16" x14ac:dyDescent="0.3">
      <c r="A1572" t="s">
        <v>33</v>
      </c>
      <c r="B1572">
        <v>46</v>
      </c>
      <c r="C1572" t="s">
        <v>49</v>
      </c>
      <c r="D1572" t="s">
        <v>594</v>
      </c>
      <c r="E1572" t="s">
        <v>41</v>
      </c>
      <c r="G1572">
        <v>115915</v>
      </c>
      <c r="H1572" s="6"/>
      <c r="P1572" s="6"/>
    </row>
    <row r="1573" spans="1:16" x14ac:dyDescent="0.3">
      <c r="A1573" t="s">
        <v>33</v>
      </c>
      <c r="B1573">
        <v>46</v>
      </c>
      <c r="C1573" t="s">
        <v>49</v>
      </c>
      <c r="D1573" t="s">
        <v>594</v>
      </c>
      <c r="E1573" t="s">
        <v>46</v>
      </c>
      <c r="G1573">
        <v>150000</v>
      </c>
      <c r="H1573" s="6"/>
      <c r="P1573" s="6"/>
    </row>
    <row r="1574" spans="1:16" x14ac:dyDescent="0.3">
      <c r="A1574" t="s">
        <v>33</v>
      </c>
      <c r="B1574">
        <v>46</v>
      </c>
      <c r="C1574" t="s">
        <v>51</v>
      </c>
      <c r="D1574" t="s">
        <v>595</v>
      </c>
      <c r="E1574" t="s">
        <v>41</v>
      </c>
      <c r="G1574">
        <v>114100</v>
      </c>
      <c r="H1574" s="6"/>
      <c r="P1574" s="6"/>
    </row>
    <row r="1575" spans="1:16" x14ac:dyDescent="0.3">
      <c r="A1575" t="s">
        <v>33</v>
      </c>
      <c r="B1575">
        <v>46</v>
      </c>
      <c r="C1575" t="s">
        <v>51</v>
      </c>
      <c r="D1575" t="s">
        <v>595</v>
      </c>
      <c r="E1575" t="s">
        <v>46</v>
      </c>
      <c r="G1575">
        <v>28000</v>
      </c>
      <c r="H1575" s="6"/>
      <c r="P1575" s="6"/>
    </row>
    <row r="1576" spans="1:16" x14ac:dyDescent="0.3">
      <c r="A1576" t="s">
        <v>33</v>
      </c>
      <c r="B1576">
        <v>46</v>
      </c>
      <c r="C1576" t="s">
        <v>51</v>
      </c>
      <c r="D1576" t="s">
        <v>595</v>
      </c>
      <c r="E1576" t="s">
        <v>72</v>
      </c>
      <c r="G1576">
        <v>11217</v>
      </c>
      <c r="H1576" s="6"/>
      <c r="P1576" s="6"/>
    </row>
    <row r="1577" spans="1:16" x14ac:dyDescent="0.3">
      <c r="A1577" t="s">
        <v>33</v>
      </c>
      <c r="B1577">
        <v>46</v>
      </c>
      <c r="C1577" t="s">
        <v>51</v>
      </c>
      <c r="D1577" t="s">
        <v>595</v>
      </c>
      <c r="E1577" t="s">
        <v>59</v>
      </c>
      <c r="G1577">
        <v>22000</v>
      </c>
      <c r="H1577" s="6"/>
      <c r="P1577" s="6"/>
    </row>
    <row r="1578" spans="1:16" x14ac:dyDescent="0.3">
      <c r="A1578" t="s">
        <v>33</v>
      </c>
      <c r="B1578">
        <v>46</v>
      </c>
      <c r="C1578" t="s">
        <v>53</v>
      </c>
      <c r="D1578" t="s">
        <v>596</v>
      </c>
      <c r="E1578" t="s">
        <v>41</v>
      </c>
      <c r="G1578">
        <v>38100</v>
      </c>
      <c r="H1578" s="6"/>
      <c r="P1578" s="6"/>
    </row>
    <row r="1579" spans="1:16" x14ac:dyDescent="0.3">
      <c r="A1579" t="s">
        <v>33</v>
      </c>
      <c r="B1579">
        <v>46</v>
      </c>
      <c r="C1579" t="s">
        <v>53</v>
      </c>
      <c r="D1579" t="s">
        <v>596</v>
      </c>
      <c r="E1579" t="s">
        <v>46</v>
      </c>
      <c r="G1579">
        <v>40127</v>
      </c>
      <c r="H1579" s="6"/>
      <c r="P1579" s="6"/>
    </row>
    <row r="1580" spans="1:16" x14ac:dyDescent="0.3">
      <c r="A1580" t="s">
        <v>33</v>
      </c>
      <c r="B1580">
        <v>46</v>
      </c>
      <c r="C1580" t="s">
        <v>55</v>
      </c>
      <c r="D1580" t="s">
        <v>597</v>
      </c>
      <c r="E1580" t="s">
        <v>41</v>
      </c>
      <c r="G1580">
        <v>44375</v>
      </c>
      <c r="H1580" s="6"/>
      <c r="P1580" s="6"/>
    </row>
    <row r="1581" spans="1:16" x14ac:dyDescent="0.3">
      <c r="A1581" t="s">
        <v>33</v>
      </c>
      <c r="B1581">
        <v>46</v>
      </c>
      <c r="C1581" t="s">
        <v>55</v>
      </c>
      <c r="D1581" t="s">
        <v>597</v>
      </c>
      <c r="E1581" t="s">
        <v>46</v>
      </c>
      <c r="G1581">
        <v>112000</v>
      </c>
      <c r="H1581" s="6"/>
      <c r="P1581" s="6"/>
    </row>
    <row r="1582" spans="1:16" x14ac:dyDescent="0.3">
      <c r="A1582" t="s">
        <v>33</v>
      </c>
      <c r="B1582">
        <v>46</v>
      </c>
      <c r="C1582" t="s">
        <v>55</v>
      </c>
      <c r="D1582" t="s">
        <v>597</v>
      </c>
      <c r="E1582" t="s">
        <v>72</v>
      </c>
      <c r="G1582">
        <v>18000</v>
      </c>
      <c r="H1582" s="6"/>
      <c r="P1582" s="6"/>
    </row>
    <row r="1583" spans="1:16" x14ac:dyDescent="0.3">
      <c r="A1583" t="s">
        <v>33</v>
      </c>
      <c r="B1583">
        <v>46</v>
      </c>
      <c r="C1583" t="s">
        <v>57</v>
      </c>
      <c r="D1583" t="s">
        <v>598</v>
      </c>
      <c r="E1583" t="s">
        <v>41</v>
      </c>
      <c r="G1583">
        <v>38925</v>
      </c>
      <c r="H1583" s="6"/>
      <c r="P1583" s="6"/>
    </row>
    <row r="1584" spans="1:16" x14ac:dyDescent="0.3">
      <c r="A1584" t="s">
        <v>33</v>
      </c>
      <c r="B1584">
        <v>46</v>
      </c>
      <c r="C1584" t="s">
        <v>60</v>
      </c>
      <c r="D1584" t="s">
        <v>599</v>
      </c>
      <c r="E1584" t="s">
        <v>41</v>
      </c>
      <c r="G1584">
        <v>20520</v>
      </c>
      <c r="H1584" s="6"/>
      <c r="P1584" s="6"/>
    </row>
    <row r="1585" spans="1:16" x14ac:dyDescent="0.3">
      <c r="A1585" t="s">
        <v>33</v>
      </c>
      <c r="B1585">
        <v>46</v>
      </c>
      <c r="C1585" t="s">
        <v>60</v>
      </c>
      <c r="D1585" t="s">
        <v>599</v>
      </c>
      <c r="E1585" t="s">
        <v>46</v>
      </c>
      <c r="G1585">
        <v>14500</v>
      </c>
      <c r="H1585" s="6"/>
      <c r="P1585" s="6"/>
    </row>
    <row r="1586" spans="1:16" x14ac:dyDescent="0.3">
      <c r="A1586" t="s">
        <v>33</v>
      </c>
      <c r="B1586">
        <v>46</v>
      </c>
      <c r="C1586" t="s">
        <v>62</v>
      </c>
      <c r="D1586" t="s">
        <v>600</v>
      </c>
      <c r="E1586" t="s">
        <v>41</v>
      </c>
      <c r="G1586">
        <v>52425</v>
      </c>
      <c r="H1586" s="6"/>
      <c r="P1586" s="6"/>
    </row>
    <row r="1587" spans="1:16" x14ac:dyDescent="0.3">
      <c r="A1587" t="s">
        <v>33</v>
      </c>
      <c r="B1587">
        <v>46</v>
      </c>
      <c r="C1587" t="s">
        <v>62</v>
      </c>
      <c r="D1587" t="s">
        <v>600</v>
      </c>
      <c r="E1587" t="s">
        <v>46</v>
      </c>
      <c r="G1587">
        <v>215000</v>
      </c>
      <c r="H1587" s="6"/>
      <c r="P1587" s="6"/>
    </row>
    <row r="1588" spans="1:16" x14ac:dyDescent="0.3">
      <c r="A1588" t="s">
        <v>33</v>
      </c>
      <c r="B1588">
        <v>46</v>
      </c>
      <c r="C1588" t="s">
        <v>62</v>
      </c>
      <c r="D1588" t="s">
        <v>600</v>
      </c>
      <c r="E1588" t="s">
        <v>72</v>
      </c>
      <c r="G1588">
        <v>100000</v>
      </c>
      <c r="H1588" s="6"/>
      <c r="P1588" s="6"/>
    </row>
    <row r="1589" spans="1:16" x14ac:dyDescent="0.3">
      <c r="A1589" t="s">
        <v>33</v>
      </c>
      <c r="B1589">
        <v>46</v>
      </c>
      <c r="C1589" t="s">
        <v>64</v>
      </c>
      <c r="D1589" t="s">
        <v>602</v>
      </c>
      <c r="E1589" t="s">
        <v>41</v>
      </c>
      <c r="G1589">
        <v>38300</v>
      </c>
      <c r="H1589" s="6"/>
      <c r="P1589" s="6"/>
    </row>
    <row r="1590" spans="1:16" x14ac:dyDescent="0.3">
      <c r="A1590" t="s">
        <v>33</v>
      </c>
      <c r="B1590">
        <v>46</v>
      </c>
      <c r="C1590" t="s">
        <v>64</v>
      </c>
      <c r="D1590" t="s">
        <v>602</v>
      </c>
      <c r="E1590" t="s">
        <v>46</v>
      </c>
      <c r="G1590">
        <v>177200</v>
      </c>
      <c r="H1590" s="6"/>
      <c r="P1590" s="6"/>
    </row>
    <row r="1591" spans="1:16" x14ac:dyDescent="0.3">
      <c r="A1591" t="s">
        <v>33</v>
      </c>
      <c r="B1591">
        <v>46</v>
      </c>
      <c r="C1591" t="s">
        <v>64</v>
      </c>
      <c r="D1591" t="s">
        <v>602</v>
      </c>
      <c r="E1591" t="s">
        <v>72</v>
      </c>
      <c r="G1591">
        <v>25000</v>
      </c>
      <c r="H1591" s="6"/>
      <c r="P1591" s="6"/>
    </row>
    <row r="1592" spans="1:16" x14ac:dyDescent="0.3">
      <c r="A1592" t="s">
        <v>33</v>
      </c>
      <c r="B1592">
        <v>46</v>
      </c>
      <c r="C1592" t="s">
        <v>66</v>
      </c>
      <c r="D1592" t="s">
        <v>603</v>
      </c>
      <c r="E1592" t="s">
        <v>41</v>
      </c>
      <c r="G1592">
        <v>200900</v>
      </c>
      <c r="H1592" s="6"/>
      <c r="P1592" s="6"/>
    </row>
    <row r="1593" spans="1:16" x14ac:dyDescent="0.3">
      <c r="A1593" t="s">
        <v>33</v>
      </c>
      <c r="B1593">
        <v>46</v>
      </c>
      <c r="C1593" t="s">
        <v>84</v>
      </c>
      <c r="D1593" t="s">
        <v>604</v>
      </c>
      <c r="E1593" t="s">
        <v>41</v>
      </c>
      <c r="G1593">
        <v>55500</v>
      </c>
      <c r="H1593" s="6"/>
      <c r="P1593" s="6"/>
    </row>
    <row r="1594" spans="1:16" x14ac:dyDescent="0.3">
      <c r="A1594" t="s">
        <v>33</v>
      </c>
      <c r="B1594">
        <v>46</v>
      </c>
      <c r="C1594" t="s">
        <v>84</v>
      </c>
      <c r="D1594" t="s">
        <v>604</v>
      </c>
      <c r="E1594" t="s">
        <v>46</v>
      </c>
      <c r="G1594">
        <v>120000</v>
      </c>
      <c r="H1594" s="6"/>
      <c r="P1594" s="6"/>
    </row>
    <row r="1595" spans="1:16" x14ac:dyDescent="0.3">
      <c r="A1595" t="s">
        <v>33</v>
      </c>
      <c r="B1595">
        <v>46</v>
      </c>
      <c r="C1595" t="s">
        <v>84</v>
      </c>
      <c r="D1595" t="s">
        <v>604</v>
      </c>
      <c r="E1595" t="s">
        <v>72</v>
      </c>
      <c r="G1595">
        <v>50000</v>
      </c>
      <c r="H1595" s="6"/>
      <c r="P1595" s="6"/>
    </row>
    <row r="1596" spans="1:16" x14ac:dyDescent="0.3">
      <c r="A1596" t="s">
        <v>33</v>
      </c>
      <c r="B1596">
        <v>46</v>
      </c>
      <c r="C1596" t="s">
        <v>86</v>
      </c>
      <c r="D1596" t="s">
        <v>605</v>
      </c>
      <c r="E1596" t="s">
        <v>41</v>
      </c>
      <c r="G1596">
        <v>70700</v>
      </c>
      <c r="H1596" s="6"/>
      <c r="P1596" s="6"/>
    </row>
    <row r="1597" spans="1:16" x14ac:dyDescent="0.3">
      <c r="A1597" t="s">
        <v>33</v>
      </c>
      <c r="B1597">
        <v>46</v>
      </c>
      <c r="C1597" t="s">
        <v>86</v>
      </c>
      <c r="D1597" t="s">
        <v>605</v>
      </c>
      <c r="E1597" t="s">
        <v>46</v>
      </c>
      <c r="G1597">
        <v>77527</v>
      </c>
      <c r="H1597" s="6"/>
      <c r="P1597" s="6"/>
    </row>
    <row r="1598" spans="1:16" x14ac:dyDescent="0.3">
      <c r="A1598" t="s">
        <v>33</v>
      </c>
      <c r="B1598">
        <v>46</v>
      </c>
      <c r="C1598" t="s">
        <v>86</v>
      </c>
      <c r="D1598" t="s">
        <v>605</v>
      </c>
      <c r="E1598" t="s">
        <v>72</v>
      </c>
      <c r="G1598">
        <v>104000</v>
      </c>
      <c r="H1598" s="6"/>
      <c r="P1598" s="6"/>
    </row>
    <row r="1599" spans="1:16" x14ac:dyDescent="0.3">
      <c r="A1599" t="s">
        <v>33</v>
      </c>
      <c r="B1599">
        <v>46</v>
      </c>
      <c r="C1599" t="s">
        <v>88</v>
      </c>
      <c r="D1599" t="s">
        <v>606</v>
      </c>
      <c r="E1599" t="s">
        <v>41</v>
      </c>
      <c r="G1599">
        <v>41700</v>
      </c>
      <c r="H1599" s="6"/>
      <c r="P1599" s="6"/>
    </row>
    <row r="1600" spans="1:16" x14ac:dyDescent="0.3">
      <c r="A1600" t="s">
        <v>33</v>
      </c>
      <c r="B1600">
        <v>46</v>
      </c>
      <c r="C1600" t="s">
        <v>88</v>
      </c>
      <c r="D1600" t="s">
        <v>606</v>
      </c>
      <c r="E1600" t="s">
        <v>46</v>
      </c>
      <c r="G1600">
        <v>180500</v>
      </c>
      <c r="H1600" s="6"/>
      <c r="P1600" s="6"/>
    </row>
    <row r="1601" spans="1:16" x14ac:dyDescent="0.3">
      <c r="A1601" t="s">
        <v>33</v>
      </c>
      <c r="B1601">
        <v>46</v>
      </c>
      <c r="C1601" t="s">
        <v>88</v>
      </c>
      <c r="D1601" t="s">
        <v>606</v>
      </c>
      <c r="E1601" t="s">
        <v>72</v>
      </c>
      <c r="G1601">
        <v>30000</v>
      </c>
      <c r="H1601" s="6"/>
      <c r="P1601" s="6"/>
    </row>
    <row r="1602" spans="1:16" x14ac:dyDescent="0.3">
      <c r="A1602" t="s">
        <v>33</v>
      </c>
      <c r="B1602">
        <v>46</v>
      </c>
      <c r="C1602" t="s">
        <v>90</v>
      </c>
      <c r="D1602" t="s">
        <v>607</v>
      </c>
      <c r="E1602" t="s">
        <v>41</v>
      </c>
      <c r="G1602">
        <v>0</v>
      </c>
      <c r="H1602" s="6"/>
      <c r="P1602" s="6"/>
    </row>
    <row r="1603" spans="1:16" x14ac:dyDescent="0.3">
      <c r="A1603" t="s">
        <v>33</v>
      </c>
      <c r="B1603">
        <v>46</v>
      </c>
      <c r="C1603" t="s">
        <v>90</v>
      </c>
      <c r="D1603" t="s">
        <v>607</v>
      </c>
      <c r="E1603" t="s">
        <v>46</v>
      </c>
      <c r="G1603">
        <v>0</v>
      </c>
      <c r="H1603" s="6"/>
      <c r="P1603" s="6"/>
    </row>
    <row r="1604" spans="1:16" x14ac:dyDescent="0.3">
      <c r="A1604" t="s">
        <v>33</v>
      </c>
      <c r="B1604">
        <v>46</v>
      </c>
      <c r="C1604" t="s">
        <v>90</v>
      </c>
      <c r="D1604" t="s">
        <v>607</v>
      </c>
      <c r="E1604" t="s">
        <v>72</v>
      </c>
      <c r="G1604">
        <v>0</v>
      </c>
      <c r="H1604" s="6"/>
      <c r="P1604" s="6"/>
    </row>
    <row r="1605" spans="1:16" x14ac:dyDescent="0.3">
      <c r="A1605" t="s">
        <v>33</v>
      </c>
      <c r="B1605">
        <v>46</v>
      </c>
      <c r="C1605" t="s">
        <v>92</v>
      </c>
      <c r="D1605" t="s">
        <v>608</v>
      </c>
      <c r="E1605" t="s">
        <v>41</v>
      </c>
      <c r="G1605">
        <v>71850</v>
      </c>
      <c r="H1605" s="6"/>
      <c r="P1605" s="6"/>
    </row>
    <row r="1606" spans="1:16" x14ac:dyDescent="0.3">
      <c r="A1606" t="s">
        <v>33</v>
      </c>
      <c r="B1606">
        <v>46</v>
      </c>
      <c r="C1606" t="s">
        <v>92</v>
      </c>
      <c r="D1606" t="s">
        <v>608</v>
      </c>
      <c r="E1606" t="s">
        <v>46</v>
      </c>
      <c r="G1606">
        <v>137000</v>
      </c>
      <c r="H1606" s="6"/>
      <c r="P1606" s="6"/>
    </row>
    <row r="1607" spans="1:16" x14ac:dyDescent="0.3">
      <c r="A1607" t="s">
        <v>33</v>
      </c>
      <c r="B1607">
        <v>46</v>
      </c>
      <c r="C1607" t="s">
        <v>92</v>
      </c>
      <c r="D1607" t="s">
        <v>608</v>
      </c>
      <c r="E1607" t="s">
        <v>72</v>
      </c>
      <c r="G1607">
        <v>67231</v>
      </c>
      <c r="H1607" s="6"/>
      <c r="P1607" s="6"/>
    </row>
    <row r="1608" spans="1:16" x14ac:dyDescent="0.3">
      <c r="A1608" t="s">
        <v>33</v>
      </c>
      <c r="B1608">
        <v>46</v>
      </c>
      <c r="C1608" t="s">
        <v>94</v>
      </c>
      <c r="D1608" t="s">
        <v>609</v>
      </c>
      <c r="E1608" t="s">
        <v>41</v>
      </c>
      <c r="G1608">
        <v>76643</v>
      </c>
      <c r="H1608" s="6"/>
      <c r="P1608" s="6"/>
    </row>
    <row r="1609" spans="1:16" x14ac:dyDescent="0.3">
      <c r="A1609" t="s">
        <v>33</v>
      </c>
      <c r="B1609">
        <v>46</v>
      </c>
      <c r="C1609" t="s">
        <v>94</v>
      </c>
      <c r="D1609" t="s">
        <v>609</v>
      </c>
      <c r="E1609" t="s">
        <v>46</v>
      </c>
      <c r="G1609">
        <v>132428</v>
      </c>
      <c r="H1609" s="6"/>
      <c r="P1609" s="6"/>
    </row>
    <row r="1610" spans="1:16" x14ac:dyDescent="0.3">
      <c r="A1610" t="s">
        <v>33</v>
      </c>
      <c r="B1610">
        <v>46</v>
      </c>
      <c r="C1610" t="s">
        <v>94</v>
      </c>
      <c r="D1610" t="s">
        <v>609</v>
      </c>
      <c r="E1610" t="s">
        <v>72</v>
      </c>
      <c r="G1610">
        <v>79950</v>
      </c>
      <c r="H1610" s="6"/>
      <c r="P1610" s="6"/>
    </row>
    <row r="1611" spans="1:16" x14ac:dyDescent="0.3">
      <c r="A1611" t="s">
        <v>33</v>
      </c>
      <c r="B1611">
        <v>46</v>
      </c>
      <c r="C1611" t="s">
        <v>96</v>
      </c>
      <c r="D1611" t="s">
        <v>610</v>
      </c>
      <c r="E1611" t="s">
        <v>41</v>
      </c>
      <c r="G1611">
        <v>47200</v>
      </c>
      <c r="H1611" s="6"/>
      <c r="P1611" s="6"/>
    </row>
    <row r="1612" spans="1:16" x14ac:dyDescent="0.3">
      <c r="A1612" t="s">
        <v>33</v>
      </c>
      <c r="B1612">
        <v>46</v>
      </c>
      <c r="C1612" t="s">
        <v>96</v>
      </c>
      <c r="D1612" t="s">
        <v>610</v>
      </c>
      <c r="E1612" t="s">
        <v>46</v>
      </c>
      <c r="G1612">
        <v>65000</v>
      </c>
      <c r="H1612" s="6"/>
      <c r="P1612" s="6"/>
    </row>
    <row r="1613" spans="1:16" x14ac:dyDescent="0.3">
      <c r="A1613" t="s">
        <v>33</v>
      </c>
      <c r="B1613">
        <v>46</v>
      </c>
      <c r="C1613" t="s">
        <v>96</v>
      </c>
      <c r="D1613" t="s">
        <v>610</v>
      </c>
      <c r="E1613" t="s">
        <v>72</v>
      </c>
      <c r="G1613">
        <v>35000</v>
      </c>
      <c r="H1613" s="6"/>
      <c r="P1613" s="6"/>
    </row>
    <row r="1614" spans="1:16" x14ac:dyDescent="0.3">
      <c r="A1614" t="s">
        <v>33</v>
      </c>
      <c r="B1614">
        <v>46</v>
      </c>
      <c r="C1614" t="s">
        <v>99</v>
      </c>
      <c r="D1614" t="s">
        <v>611</v>
      </c>
      <c r="E1614" t="s">
        <v>41</v>
      </c>
      <c r="G1614">
        <v>0</v>
      </c>
      <c r="H1614" s="6"/>
      <c r="P1614" s="6"/>
    </row>
    <row r="1615" spans="1:16" x14ac:dyDescent="0.3">
      <c r="A1615" t="s">
        <v>33</v>
      </c>
      <c r="B1615">
        <v>46</v>
      </c>
      <c r="C1615" t="s">
        <v>99</v>
      </c>
      <c r="D1615" t="s">
        <v>611</v>
      </c>
      <c r="E1615" t="s">
        <v>46</v>
      </c>
      <c r="G1615">
        <v>0</v>
      </c>
      <c r="H1615" s="6"/>
      <c r="P1615" s="6"/>
    </row>
    <row r="1616" spans="1:16" x14ac:dyDescent="0.3">
      <c r="A1616" t="s">
        <v>33</v>
      </c>
      <c r="B1616">
        <v>46</v>
      </c>
      <c r="C1616" t="s">
        <v>99</v>
      </c>
      <c r="D1616" t="s">
        <v>611</v>
      </c>
      <c r="E1616" t="s">
        <v>72</v>
      </c>
      <c r="G1616">
        <v>0</v>
      </c>
      <c r="H1616" s="6"/>
      <c r="P1616" s="6"/>
    </row>
    <row r="1617" spans="1:16" x14ac:dyDescent="0.3">
      <c r="A1617" t="s">
        <v>33</v>
      </c>
      <c r="B1617">
        <v>46</v>
      </c>
      <c r="C1617" t="s">
        <v>612</v>
      </c>
      <c r="D1617" t="s">
        <v>613</v>
      </c>
      <c r="E1617" t="s">
        <v>36</v>
      </c>
      <c r="G1617">
        <v>717</v>
      </c>
      <c r="H1617" s="6"/>
      <c r="P1617" s="6"/>
    </row>
    <row r="1618" spans="1:16" x14ac:dyDescent="0.3">
      <c r="A1618" t="s">
        <v>33</v>
      </c>
      <c r="B1618">
        <v>46</v>
      </c>
      <c r="C1618" t="s">
        <v>612</v>
      </c>
      <c r="D1618" t="s">
        <v>613</v>
      </c>
      <c r="E1618" t="s">
        <v>41</v>
      </c>
      <c r="G1618">
        <v>49760</v>
      </c>
      <c r="H1618" s="6"/>
      <c r="P1618" s="6"/>
    </row>
    <row r="1619" spans="1:16" x14ac:dyDescent="0.3">
      <c r="A1619" t="s">
        <v>33</v>
      </c>
      <c r="B1619">
        <v>46</v>
      </c>
      <c r="C1619" t="s">
        <v>612</v>
      </c>
      <c r="D1619" t="s">
        <v>613</v>
      </c>
      <c r="E1619" t="s">
        <v>46</v>
      </c>
      <c r="G1619">
        <v>60000</v>
      </c>
      <c r="H1619" s="6"/>
      <c r="P1619" s="6"/>
    </row>
    <row r="1620" spans="1:16" x14ac:dyDescent="0.3">
      <c r="A1620" t="s">
        <v>33</v>
      </c>
      <c r="B1620">
        <v>47</v>
      </c>
      <c r="C1620" t="s">
        <v>34</v>
      </c>
      <c r="D1620" t="s">
        <v>614</v>
      </c>
      <c r="E1620" t="s">
        <v>36</v>
      </c>
      <c r="G1620">
        <v>350</v>
      </c>
      <c r="H1620" s="6"/>
      <c r="P1620" s="6"/>
    </row>
    <row r="1621" spans="1:16" x14ac:dyDescent="0.3">
      <c r="A1621" t="s">
        <v>33</v>
      </c>
      <c r="B1621">
        <v>47</v>
      </c>
      <c r="C1621" t="s">
        <v>34</v>
      </c>
      <c r="D1621" t="s">
        <v>614</v>
      </c>
      <c r="E1621" t="s">
        <v>41</v>
      </c>
      <c r="G1621">
        <v>32408</v>
      </c>
      <c r="H1621" s="6"/>
      <c r="P1621" s="6"/>
    </row>
    <row r="1622" spans="1:16" x14ac:dyDescent="0.3">
      <c r="A1622" t="s">
        <v>33</v>
      </c>
      <c r="B1622">
        <v>47</v>
      </c>
      <c r="C1622" t="s">
        <v>34</v>
      </c>
      <c r="D1622" t="s">
        <v>614</v>
      </c>
      <c r="E1622" t="s">
        <v>46</v>
      </c>
      <c r="G1622">
        <v>11000</v>
      </c>
      <c r="H1622" s="6"/>
      <c r="P1622" s="6"/>
    </row>
    <row r="1623" spans="1:16" x14ac:dyDescent="0.3">
      <c r="A1623" t="s">
        <v>33</v>
      </c>
      <c r="B1623">
        <v>47</v>
      </c>
      <c r="C1623" t="s">
        <v>42</v>
      </c>
      <c r="D1623" t="s">
        <v>615</v>
      </c>
      <c r="E1623" t="s">
        <v>41</v>
      </c>
      <c r="G1623">
        <v>41700</v>
      </c>
      <c r="H1623" s="6"/>
      <c r="P1623" s="6"/>
    </row>
    <row r="1624" spans="1:16" x14ac:dyDescent="0.3">
      <c r="A1624" t="s">
        <v>33</v>
      </c>
      <c r="B1624">
        <v>47</v>
      </c>
      <c r="C1624" t="s">
        <v>47</v>
      </c>
      <c r="D1624" t="s">
        <v>616</v>
      </c>
      <c r="E1624" t="s">
        <v>36</v>
      </c>
      <c r="G1624">
        <v>800</v>
      </c>
      <c r="H1624" s="6"/>
      <c r="P1624" s="6"/>
    </row>
    <row r="1625" spans="1:16" x14ac:dyDescent="0.3">
      <c r="A1625" t="s">
        <v>33</v>
      </c>
      <c r="B1625">
        <v>47</v>
      </c>
      <c r="C1625" t="s">
        <v>47</v>
      </c>
      <c r="D1625" t="s">
        <v>616</v>
      </c>
      <c r="E1625" t="s">
        <v>41</v>
      </c>
      <c r="G1625">
        <v>29480</v>
      </c>
      <c r="H1625" s="6"/>
      <c r="P1625" s="6"/>
    </row>
    <row r="1626" spans="1:16" x14ac:dyDescent="0.3">
      <c r="A1626" t="s">
        <v>33</v>
      </c>
      <c r="B1626">
        <v>47</v>
      </c>
      <c r="C1626" t="s">
        <v>47</v>
      </c>
      <c r="D1626" t="s">
        <v>616</v>
      </c>
      <c r="E1626" t="s">
        <v>46</v>
      </c>
      <c r="G1626">
        <v>25000</v>
      </c>
      <c r="H1626" s="6"/>
      <c r="P1626" s="6"/>
    </row>
    <row r="1627" spans="1:16" x14ac:dyDescent="0.3">
      <c r="A1627" t="s">
        <v>33</v>
      </c>
      <c r="B1627">
        <v>47</v>
      </c>
      <c r="C1627" t="s">
        <v>47</v>
      </c>
      <c r="D1627" t="s">
        <v>616</v>
      </c>
      <c r="E1627" t="s">
        <v>72</v>
      </c>
      <c r="G1627">
        <v>20000</v>
      </c>
      <c r="H1627" s="6"/>
      <c r="P1627" s="6"/>
    </row>
    <row r="1628" spans="1:16" x14ac:dyDescent="0.3">
      <c r="A1628" t="s">
        <v>33</v>
      </c>
      <c r="B1628">
        <v>47</v>
      </c>
      <c r="C1628" t="s">
        <v>49</v>
      </c>
      <c r="D1628" t="s">
        <v>617</v>
      </c>
      <c r="E1628" t="s">
        <v>36</v>
      </c>
      <c r="G1628">
        <v>10000</v>
      </c>
      <c r="H1628" s="6"/>
      <c r="P1628" s="6"/>
    </row>
    <row r="1629" spans="1:16" x14ac:dyDescent="0.3">
      <c r="A1629" t="s">
        <v>33</v>
      </c>
      <c r="B1629">
        <v>47</v>
      </c>
      <c r="C1629" t="s">
        <v>49</v>
      </c>
      <c r="D1629" t="s">
        <v>617</v>
      </c>
      <c r="E1629" t="s">
        <v>41</v>
      </c>
      <c r="G1629">
        <v>169700</v>
      </c>
      <c r="H1629" s="6"/>
      <c r="P1629" s="6"/>
    </row>
    <row r="1630" spans="1:16" x14ac:dyDescent="0.3">
      <c r="A1630" t="s">
        <v>33</v>
      </c>
      <c r="B1630">
        <v>47</v>
      </c>
      <c r="C1630" t="s">
        <v>49</v>
      </c>
      <c r="D1630" t="s">
        <v>617</v>
      </c>
      <c r="E1630" t="s">
        <v>46</v>
      </c>
      <c r="G1630">
        <v>18000</v>
      </c>
      <c r="H1630" s="6"/>
      <c r="P1630" s="6"/>
    </row>
    <row r="1631" spans="1:16" x14ac:dyDescent="0.3">
      <c r="A1631" t="s">
        <v>33</v>
      </c>
      <c r="B1631">
        <v>47</v>
      </c>
      <c r="C1631" t="s">
        <v>49</v>
      </c>
      <c r="D1631" t="s">
        <v>617</v>
      </c>
      <c r="E1631" t="s">
        <v>72</v>
      </c>
      <c r="G1631">
        <v>75000</v>
      </c>
      <c r="H1631" s="6"/>
      <c r="P1631" s="6"/>
    </row>
    <row r="1632" spans="1:16" x14ac:dyDescent="0.3">
      <c r="A1632" t="s">
        <v>33</v>
      </c>
      <c r="B1632">
        <v>47</v>
      </c>
      <c r="C1632" t="s">
        <v>51</v>
      </c>
      <c r="D1632" t="s">
        <v>618</v>
      </c>
      <c r="E1632" t="s">
        <v>36</v>
      </c>
      <c r="G1632">
        <v>0</v>
      </c>
      <c r="H1632" s="6"/>
      <c r="P1632" s="6"/>
    </row>
    <row r="1633" spans="1:16" x14ac:dyDescent="0.3">
      <c r="A1633" t="s">
        <v>33</v>
      </c>
      <c r="B1633">
        <v>47</v>
      </c>
      <c r="C1633" t="s">
        <v>51</v>
      </c>
      <c r="D1633" t="s">
        <v>618</v>
      </c>
      <c r="E1633" t="s">
        <v>41</v>
      </c>
      <c r="G1633">
        <v>57250</v>
      </c>
      <c r="H1633" s="6"/>
      <c r="P1633" s="6"/>
    </row>
    <row r="1634" spans="1:16" x14ac:dyDescent="0.3">
      <c r="A1634" t="s">
        <v>33</v>
      </c>
      <c r="B1634">
        <v>47</v>
      </c>
      <c r="C1634" t="s">
        <v>51</v>
      </c>
      <c r="D1634" t="s">
        <v>618</v>
      </c>
      <c r="E1634" t="s">
        <v>46</v>
      </c>
      <c r="G1634">
        <v>35000</v>
      </c>
      <c r="H1634" s="6"/>
      <c r="P1634" s="6"/>
    </row>
    <row r="1635" spans="1:16" x14ac:dyDescent="0.3">
      <c r="A1635" t="s">
        <v>33</v>
      </c>
      <c r="B1635">
        <v>47</v>
      </c>
      <c r="C1635" t="s">
        <v>51</v>
      </c>
      <c r="D1635" t="s">
        <v>618</v>
      </c>
      <c r="E1635" t="s">
        <v>72</v>
      </c>
      <c r="G1635">
        <v>80000</v>
      </c>
      <c r="H1635" s="6"/>
      <c r="P1635" s="6"/>
    </row>
    <row r="1636" spans="1:16" x14ac:dyDescent="0.3">
      <c r="A1636" t="s">
        <v>33</v>
      </c>
      <c r="B1636">
        <v>47</v>
      </c>
      <c r="C1636" t="s">
        <v>51</v>
      </c>
      <c r="D1636" t="s">
        <v>618</v>
      </c>
      <c r="E1636" t="s">
        <v>112</v>
      </c>
      <c r="G1636">
        <v>300</v>
      </c>
      <c r="H1636" s="6"/>
      <c r="P1636" s="6"/>
    </row>
    <row r="1637" spans="1:16" x14ac:dyDescent="0.3">
      <c r="A1637" t="s">
        <v>33</v>
      </c>
      <c r="B1637">
        <v>47</v>
      </c>
      <c r="C1637" t="s">
        <v>53</v>
      </c>
      <c r="D1637" t="s">
        <v>619</v>
      </c>
      <c r="E1637" t="s">
        <v>36</v>
      </c>
      <c r="G1637">
        <v>1191</v>
      </c>
      <c r="H1637" s="6"/>
      <c r="P1637" s="6"/>
    </row>
    <row r="1638" spans="1:16" x14ac:dyDescent="0.3">
      <c r="A1638" t="s">
        <v>33</v>
      </c>
      <c r="B1638">
        <v>47</v>
      </c>
      <c r="C1638" t="s">
        <v>53</v>
      </c>
      <c r="D1638" t="s">
        <v>619</v>
      </c>
      <c r="E1638" t="s">
        <v>41</v>
      </c>
      <c r="G1638">
        <v>27596</v>
      </c>
      <c r="H1638" s="6"/>
      <c r="P1638" s="6"/>
    </row>
    <row r="1639" spans="1:16" x14ac:dyDescent="0.3">
      <c r="A1639" t="s">
        <v>33</v>
      </c>
      <c r="B1639">
        <v>47</v>
      </c>
      <c r="C1639" t="s">
        <v>53</v>
      </c>
      <c r="D1639" t="s">
        <v>619</v>
      </c>
      <c r="E1639" t="s">
        <v>46</v>
      </c>
      <c r="G1639">
        <v>20000</v>
      </c>
      <c r="H1639" s="6"/>
      <c r="P1639" s="6"/>
    </row>
    <row r="1640" spans="1:16" x14ac:dyDescent="0.3">
      <c r="A1640" t="s">
        <v>33</v>
      </c>
      <c r="B1640">
        <v>47</v>
      </c>
      <c r="C1640" t="s">
        <v>53</v>
      </c>
      <c r="D1640" t="s">
        <v>619</v>
      </c>
      <c r="E1640" t="s">
        <v>72</v>
      </c>
      <c r="G1640">
        <v>11500</v>
      </c>
      <c r="H1640" s="6"/>
      <c r="P1640" s="6"/>
    </row>
    <row r="1641" spans="1:16" x14ac:dyDescent="0.3">
      <c r="A1641" t="s">
        <v>33</v>
      </c>
      <c r="B1641">
        <v>47</v>
      </c>
      <c r="C1641" t="s">
        <v>55</v>
      </c>
      <c r="D1641" t="s">
        <v>620</v>
      </c>
      <c r="E1641" t="s">
        <v>36</v>
      </c>
      <c r="G1641">
        <v>2599</v>
      </c>
      <c r="H1641" s="6"/>
      <c r="P1641" s="6"/>
    </row>
    <row r="1642" spans="1:16" x14ac:dyDescent="0.3">
      <c r="A1642" t="s">
        <v>33</v>
      </c>
      <c r="B1642">
        <v>47</v>
      </c>
      <c r="C1642" t="s">
        <v>55</v>
      </c>
      <c r="D1642" t="s">
        <v>620</v>
      </c>
      <c r="E1642" t="s">
        <v>41</v>
      </c>
      <c r="G1642">
        <v>54458</v>
      </c>
      <c r="H1642" s="6"/>
      <c r="P1642" s="6"/>
    </row>
    <row r="1643" spans="1:16" x14ac:dyDescent="0.3">
      <c r="A1643" t="s">
        <v>33</v>
      </c>
      <c r="B1643">
        <v>47</v>
      </c>
      <c r="C1643" t="s">
        <v>55</v>
      </c>
      <c r="D1643" t="s">
        <v>620</v>
      </c>
      <c r="E1643" t="s">
        <v>46</v>
      </c>
      <c r="G1643">
        <v>23293</v>
      </c>
      <c r="H1643" s="6"/>
      <c r="P1643" s="6"/>
    </row>
    <row r="1644" spans="1:16" x14ac:dyDescent="0.3">
      <c r="A1644" t="s">
        <v>33</v>
      </c>
      <c r="B1644">
        <v>47</v>
      </c>
      <c r="C1644" t="s">
        <v>55</v>
      </c>
      <c r="D1644" t="s">
        <v>620</v>
      </c>
      <c r="E1644" t="s">
        <v>72</v>
      </c>
      <c r="G1644">
        <v>24000</v>
      </c>
      <c r="H1644" s="6"/>
      <c r="P1644" s="6"/>
    </row>
    <row r="1645" spans="1:16" x14ac:dyDescent="0.3">
      <c r="A1645" t="s">
        <v>33</v>
      </c>
      <c r="B1645">
        <v>47</v>
      </c>
      <c r="C1645" t="s">
        <v>57</v>
      </c>
      <c r="D1645" t="s">
        <v>621</v>
      </c>
      <c r="E1645" t="s">
        <v>36</v>
      </c>
      <c r="G1645">
        <v>42860</v>
      </c>
      <c r="H1645" s="6"/>
      <c r="P1645" s="6"/>
    </row>
    <row r="1646" spans="1:16" x14ac:dyDescent="0.3">
      <c r="A1646" t="s">
        <v>33</v>
      </c>
      <c r="B1646">
        <v>47</v>
      </c>
      <c r="C1646" t="s">
        <v>57</v>
      </c>
      <c r="D1646" t="s">
        <v>621</v>
      </c>
      <c r="E1646" t="s">
        <v>41</v>
      </c>
      <c r="G1646">
        <v>689522</v>
      </c>
      <c r="H1646" s="6"/>
      <c r="P1646" s="6"/>
    </row>
    <row r="1647" spans="1:16" x14ac:dyDescent="0.3">
      <c r="A1647" t="s">
        <v>33</v>
      </c>
      <c r="B1647">
        <v>47</v>
      </c>
      <c r="C1647" t="s">
        <v>57</v>
      </c>
      <c r="D1647" t="s">
        <v>621</v>
      </c>
      <c r="E1647" t="s">
        <v>187</v>
      </c>
      <c r="G1647">
        <v>810898</v>
      </c>
      <c r="H1647" s="6"/>
      <c r="P1647" s="6"/>
    </row>
    <row r="1648" spans="1:16" x14ac:dyDescent="0.3">
      <c r="A1648" t="s">
        <v>33</v>
      </c>
      <c r="B1648">
        <v>47</v>
      </c>
      <c r="C1648" t="s">
        <v>57</v>
      </c>
      <c r="D1648" t="s">
        <v>621</v>
      </c>
      <c r="E1648" t="s">
        <v>189</v>
      </c>
      <c r="G1648">
        <v>116000</v>
      </c>
      <c r="H1648" s="6"/>
      <c r="P1648" s="6"/>
    </row>
    <row r="1649" spans="1:16" x14ac:dyDescent="0.3">
      <c r="A1649" t="s">
        <v>33</v>
      </c>
      <c r="B1649">
        <v>47</v>
      </c>
      <c r="C1649" t="s">
        <v>60</v>
      </c>
      <c r="D1649" t="s">
        <v>622</v>
      </c>
      <c r="E1649" t="s">
        <v>36</v>
      </c>
      <c r="G1649">
        <v>2000</v>
      </c>
      <c r="H1649" s="6"/>
      <c r="P1649" s="6"/>
    </row>
    <row r="1650" spans="1:16" x14ac:dyDescent="0.3">
      <c r="A1650" t="s">
        <v>33</v>
      </c>
      <c r="B1650">
        <v>47</v>
      </c>
      <c r="C1650" t="s">
        <v>60</v>
      </c>
      <c r="D1650" t="s">
        <v>622</v>
      </c>
      <c r="E1650" t="s">
        <v>41</v>
      </c>
      <c r="G1650">
        <v>45600</v>
      </c>
      <c r="H1650" s="6"/>
      <c r="P1650" s="6"/>
    </row>
    <row r="1651" spans="1:16" x14ac:dyDescent="0.3">
      <c r="A1651" t="s">
        <v>33</v>
      </c>
      <c r="B1651">
        <v>47</v>
      </c>
      <c r="C1651" t="s">
        <v>60</v>
      </c>
      <c r="D1651" t="s">
        <v>622</v>
      </c>
      <c r="E1651" t="s">
        <v>46</v>
      </c>
      <c r="G1651">
        <v>27397</v>
      </c>
      <c r="H1651" s="6"/>
      <c r="P1651" s="6"/>
    </row>
    <row r="1652" spans="1:16" x14ac:dyDescent="0.3">
      <c r="A1652" t="s">
        <v>33</v>
      </c>
      <c r="B1652">
        <v>47</v>
      </c>
      <c r="C1652" t="s">
        <v>60</v>
      </c>
      <c r="D1652" t="s">
        <v>622</v>
      </c>
      <c r="E1652" t="s">
        <v>72</v>
      </c>
      <c r="G1652">
        <v>35000</v>
      </c>
      <c r="H1652" s="6"/>
      <c r="P1652" s="6"/>
    </row>
    <row r="1653" spans="1:16" x14ac:dyDescent="0.3">
      <c r="A1653" t="s">
        <v>33</v>
      </c>
      <c r="B1653">
        <v>48</v>
      </c>
      <c r="C1653" t="s">
        <v>34</v>
      </c>
      <c r="D1653" t="s">
        <v>623</v>
      </c>
      <c r="E1653" t="s">
        <v>36</v>
      </c>
      <c r="G1653">
        <v>50000</v>
      </c>
      <c r="H1653" s="6"/>
      <c r="P1653" s="6"/>
    </row>
    <row r="1654" spans="1:16" x14ac:dyDescent="0.3">
      <c r="A1654" t="s">
        <v>33</v>
      </c>
      <c r="B1654">
        <v>48</v>
      </c>
      <c r="C1654" t="s">
        <v>34</v>
      </c>
      <c r="D1654" t="s">
        <v>623</v>
      </c>
      <c r="E1654" t="s">
        <v>41</v>
      </c>
      <c r="G1654">
        <v>475275</v>
      </c>
      <c r="H1654" s="6"/>
      <c r="P1654" s="6"/>
    </row>
    <row r="1655" spans="1:16" x14ac:dyDescent="0.3">
      <c r="A1655" t="s">
        <v>33</v>
      </c>
      <c r="B1655">
        <v>48</v>
      </c>
      <c r="C1655" t="s">
        <v>34</v>
      </c>
      <c r="D1655" t="s">
        <v>623</v>
      </c>
      <c r="E1655" t="s">
        <v>59</v>
      </c>
      <c r="G1655">
        <v>4194</v>
      </c>
      <c r="H1655" s="6"/>
      <c r="P1655" s="6"/>
    </row>
    <row r="1656" spans="1:16" x14ac:dyDescent="0.3">
      <c r="A1656" t="s">
        <v>33</v>
      </c>
      <c r="B1656">
        <v>48</v>
      </c>
      <c r="C1656" t="s">
        <v>34</v>
      </c>
      <c r="D1656" t="s">
        <v>623</v>
      </c>
      <c r="E1656" t="s">
        <v>187</v>
      </c>
      <c r="G1656">
        <v>342887</v>
      </c>
      <c r="H1656" s="6"/>
      <c r="P1656" s="6"/>
    </row>
    <row r="1657" spans="1:16" x14ac:dyDescent="0.3">
      <c r="A1657" t="s">
        <v>33</v>
      </c>
      <c r="B1657">
        <v>48</v>
      </c>
      <c r="C1657" t="s">
        <v>34</v>
      </c>
      <c r="D1657" t="s">
        <v>623</v>
      </c>
      <c r="E1657" t="s">
        <v>189</v>
      </c>
      <c r="G1657">
        <v>237334</v>
      </c>
      <c r="H1657" s="6"/>
      <c r="P1657" s="6"/>
    </row>
    <row r="1658" spans="1:16" x14ac:dyDescent="0.3">
      <c r="A1658" t="s">
        <v>33</v>
      </c>
      <c r="B1658">
        <v>48</v>
      </c>
      <c r="C1658" t="s">
        <v>42</v>
      </c>
      <c r="D1658" t="s">
        <v>624</v>
      </c>
      <c r="E1658" t="s">
        <v>36</v>
      </c>
      <c r="G1658">
        <v>124014</v>
      </c>
      <c r="H1658" s="6"/>
      <c r="P1658" s="6"/>
    </row>
    <row r="1659" spans="1:16" x14ac:dyDescent="0.3">
      <c r="A1659" t="s">
        <v>33</v>
      </c>
      <c r="B1659">
        <v>48</v>
      </c>
      <c r="C1659" t="s">
        <v>42</v>
      </c>
      <c r="D1659" t="s">
        <v>624</v>
      </c>
      <c r="E1659" t="s">
        <v>41</v>
      </c>
      <c r="G1659">
        <v>467578</v>
      </c>
      <c r="H1659" s="6"/>
      <c r="P1659" s="6"/>
    </row>
    <row r="1660" spans="1:16" x14ac:dyDescent="0.3">
      <c r="A1660" t="s">
        <v>33</v>
      </c>
      <c r="B1660">
        <v>48</v>
      </c>
      <c r="C1660" t="s">
        <v>47</v>
      </c>
      <c r="D1660" t="s">
        <v>625</v>
      </c>
      <c r="E1660" t="s">
        <v>36</v>
      </c>
      <c r="G1660">
        <v>30000</v>
      </c>
      <c r="H1660" s="6"/>
      <c r="P1660" s="6"/>
    </row>
    <row r="1661" spans="1:16" x14ac:dyDescent="0.3">
      <c r="A1661" t="s">
        <v>33</v>
      </c>
      <c r="B1661">
        <v>48</v>
      </c>
      <c r="C1661" t="s">
        <v>47</v>
      </c>
      <c r="D1661" t="s">
        <v>625</v>
      </c>
      <c r="E1661" t="s">
        <v>41</v>
      </c>
      <c r="G1661">
        <v>84121</v>
      </c>
      <c r="H1661" s="6"/>
      <c r="P1661" s="6"/>
    </row>
    <row r="1662" spans="1:16" x14ac:dyDescent="0.3">
      <c r="A1662" t="s">
        <v>33</v>
      </c>
      <c r="B1662">
        <v>48</v>
      </c>
      <c r="C1662" t="s">
        <v>47</v>
      </c>
      <c r="D1662" t="s">
        <v>625</v>
      </c>
      <c r="E1662" t="s">
        <v>46</v>
      </c>
      <c r="G1662">
        <v>40000</v>
      </c>
      <c r="H1662" s="6"/>
      <c r="P1662" s="6"/>
    </row>
    <row r="1663" spans="1:16" x14ac:dyDescent="0.3">
      <c r="A1663" t="s">
        <v>33</v>
      </c>
      <c r="B1663">
        <v>48</v>
      </c>
      <c r="C1663" t="s">
        <v>47</v>
      </c>
      <c r="D1663" t="s">
        <v>625</v>
      </c>
      <c r="E1663" t="s">
        <v>72</v>
      </c>
      <c r="G1663">
        <v>20000</v>
      </c>
      <c r="H1663" s="6"/>
      <c r="P1663" s="6"/>
    </row>
    <row r="1664" spans="1:16" x14ac:dyDescent="0.3">
      <c r="A1664" t="s">
        <v>33</v>
      </c>
      <c r="B1664">
        <v>48</v>
      </c>
      <c r="C1664" t="s">
        <v>49</v>
      </c>
      <c r="D1664" t="s">
        <v>626</v>
      </c>
      <c r="E1664" t="s">
        <v>36</v>
      </c>
      <c r="G1664">
        <v>17000</v>
      </c>
      <c r="H1664" s="6"/>
      <c r="P1664" s="6"/>
    </row>
    <row r="1665" spans="1:16" x14ac:dyDescent="0.3">
      <c r="A1665" t="s">
        <v>33</v>
      </c>
      <c r="B1665">
        <v>48</v>
      </c>
      <c r="C1665" t="s">
        <v>49</v>
      </c>
      <c r="D1665" t="s">
        <v>626</v>
      </c>
      <c r="E1665" t="s">
        <v>41</v>
      </c>
      <c r="G1665">
        <v>55760</v>
      </c>
      <c r="H1665" s="6"/>
      <c r="P1665" s="6"/>
    </row>
    <row r="1666" spans="1:16" x14ac:dyDescent="0.3">
      <c r="A1666" t="s">
        <v>33</v>
      </c>
      <c r="B1666">
        <v>48</v>
      </c>
      <c r="C1666" t="s">
        <v>49</v>
      </c>
      <c r="D1666" t="s">
        <v>626</v>
      </c>
      <c r="E1666" t="s">
        <v>46</v>
      </c>
      <c r="G1666">
        <v>96350</v>
      </c>
      <c r="H1666" s="6"/>
      <c r="P1666" s="6"/>
    </row>
    <row r="1667" spans="1:16" x14ac:dyDescent="0.3">
      <c r="A1667" t="s">
        <v>33</v>
      </c>
      <c r="B1667">
        <v>48</v>
      </c>
      <c r="C1667" t="s">
        <v>49</v>
      </c>
      <c r="D1667" t="s">
        <v>626</v>
      </c>
      <c r="E1667" t="s">
        <v>72</v>
      </c>
      <c r="G1667">
        <v>53000</v>
      </c>
      <c r="H1667" s="6"/>
      <c r="P1667" s="6"/>
    </row>
    <row r="1668" spans="1:16" x14ac:dyDescent="0.3">
      <c r="A1668" t="s">
        <v>33</v>
      </c>
      <c r="B1668">
        <v>48</v>
      </c>
      <c r="C1668" t="s">
        <v>51</v>
      </c>
      <c r="D1668" t="s">
        <v>627</v>
      </c>
      <c r="E1668" t="s">
        <v>36</v>
      </c>
      <c r="G1668">
        <v>9000</v>
      </c>
      <c r="H1668" s="6"/>
      <c r="P1668" s="6"/>
    </row>
    <row r="1669" spans="1:16" x14ac:dyDescent="0.3">
      <c r="A1669" t="s">
        <v>33</v>
      </c>
      <c r="B1669">
        <v>48</v>
      </c>
      <c r="C1669" t="s">
        <v>51</v>
      </c>
      <c r="D1669" t="s">
        <v>627</v>
      </c>
      <c r="E1669" t="s">
        <v>41</v>
      </c>
      <c r="G1669">
        <v>51915</v>
      </c>
      <c r="H1669" s="6"/>
      <c r="P1669" s="6"/>
    </row>
    <row r="1670" spans="1:16" x14ac:dyDescent="0.3">
      <c r="A1670" t="s">
        <v>33</v>
      </c>
      <c r="B1670">
        <v>48</v>
      </c>
      <c r="C1670" t="s">
        <v>53</v>
      </c>
      <c r="D1670" t="s">
        <v>628</v>
      </c>
      <c r="E1670" t="s">
        <v>41</v>
      </c>
      <c r="G1670">
        <v>112225</v>
      </c>
      <c r="H1670" s="6"/>
      <c r="P1670" s="6"/>
    </row>
    <row r="1671" spans="1:16" x14ac:dyDescent="0.3">
      <c r="A1671" t="s">
        <v>33</v>
      </c>
      <c r="B1671">
        <v>48</v>
      </c>
      <c r="C1671" t="s">
        <v>53</v>
      </c>
      <c r="D1671" t="s">
        <v>628</v>
      </c>
      <c r="E1671" t="s">
        <v>1097</v>
      </c>
      <c r="G1671">
        <v>81630</v>
      </c>
      <c r="H1671" s="6"/>
      <c r="P1671" s="6"/>
    </row>
    <row r="1672" spans="1:16" x14ac:dyDescent="0.3">
      <c r="A1672" t="s">
        <v>33</v>
      </c>
      <c r="B1672">
        <v>48</v>
      </c>
      <c r="C1672" t="s">
        <v>55</v>
      </c>
      <c r="D1672" t="s">
        <v>629</v>
      </c>
      <c r="E1672" t="s">
        <v>41</v>
      </c>
      <c r="G1672">
        <v>24100</v>
      </c>
      <c r="H1672" s="6"/>
      <c r="P1672" s="6"/>
    </row>
    <row r="1673" spans="1:16" x14ac:dyDescent="0.3">
      <c r="A1673" t="s">
        <v>33</v>
      </c>
      <c r="B1673">
        <v>48</v>
      </c>
      <c r="C1673" t="s">
        <v>55</v>
      </c>
      <c r="D1673" t="s">
        <v>629</v>
      </c>
      <c r="E1673" t="s">
        <v>46</v>
      </c>
      <c r="G1673">
        <v>50000</v>
      </c>
      <c r="H1673" s="6"/>
      <c r="P1673" s="6"/>
    </row>
    <row r="1674" spans="1:16" x14ac:dyDescent="0.3">
      <c r="A1674" t="s">
        <v>33</v>
      </c>
      <c r="B1674">
        <v>48</v>
      </c>
      <c r="C1674" t="s">
        <v>55</v>
      </c>
      <c r="D1674" t="s">
        <v>629</v>
      </c>
      <c r="E1674" t="s">
        <v>72</v>
      </c>
      <c r="G1674">
        <v>20000</v>
      </c>
      <c r="H1674" s="6"/>
      <c r="P1674" s="6"/>
    </row>
    <row r="1675" spans="1:16" x14ac:dyDescent="0.3">
      <c r="A1675" t="s">
        <v>33</v>
      </c>
      <c r="B1675">
        <v>48</v>
      </c>
      <c r="C1675" t="s">
        <v>57</v>
      </c>
      <c r="D1675" t="s">
        <v>630</v>
      </c>
      <c r="E1675" t="s">
        <v>36</v>
      </c>
      <c r="G1675">
        <v>90000</v>
      </c>
      <c r="H1675" s="6"/>
      <c r="P1675" s="6"/>
    </row>
    <row r="1676" spans="1:16" x14ac:dyDescent="0.3">
      <c r="A1676" t="s">
        <v>33</v>
      </c>
      <c r="B1676">
        <v>48</v>
      </c>
      <c r="C1676" t="s">
        <v>57</v>
      </c>
      <c r="D1676" t="s">
        <v>630</v>
      </c>
      <c r="E1676" t="s">
        <v>41</v>
      </c>
      <c r="G1676">
        <v>111850</v>
      </c>
      <c r="H1676" s="6"/>
      <c r="P1676" s="6"/>
    </row>
    <row r="1677" spans="1:16" x14ac:dyDescent="0.3">
      <c r="A1677" t="s">
        <v>33</v>
      </c>
      <c r="B1677">
        <v>48</v>
      </c>
      <c r="C1677" t="s">
        <v>57</v>
      </c>
      <c r="D1677" t="s">
        <v>630</v>
      </c>
      <c r="E1677" t="s">
        <v>246</v>
      </c>
      <c r="G1677">
        <v>253863</v>
      </c>
      <c r="H1677" s="6"/>
      <c r="P1677" s="6"/>
    </row>
    <row r="1678" spans="1:16" x14ac:dyDescent="0.3">
      <c r="A1678" t="s">
        <v>33</v>
      </c>
      <c r="B1678">
        <v>48</v>
      </c>
      <c r="C1678" t="s">
        <v>57</v>
      </c>
      <c r="D1678" t="s">
        <v>630</v>
      </c>
      <c r="E1678" t="s">
        <v>672</v>
      </c>
      <c r="G1678">
        <v>105975</v>
      </c>
      <c r="H1678" s="6"/>
      <c r="P1678" s="6"/>
    </row>
    <row r="1679" spans="1:16" x14ac:dyDescent="0.3">
      <c r="A1679" t="s">
        <v>33</v>
      </c>
      <c r="B1679">
        <v>48</v>
      </c>
      <c r="C1679" t="s">
        <v>57</v>
      </c>
      <c r="D1679" t="s">
        <v>630</v>
      </c>
      <c r="E1679" t="s">
        <v>72</v>
      </c>
      <c r="G1679">
        <v>85000</v>
      </c>
      <c r="H1679" s="6"/>
      <c r="P1679" s="6"/>
    </row>
    <row r="1680" spans="1:16" x14ac:dyDescent="0.3">
      <c r="A1680" t="s">
        <v>33</v>
      </c>
      <c r="B1680">
        <v>48</v>
      </c>
      <c r="C1680" t="s">
        <v>60</v>
      </c>
      <c r="D1680" t="s">
        <v>631</v>
      </c>
      <c r="E1680" t="s">
        <v>36</v>
      </c>
      <c r="G1680">
        <v>13555</v>
      </c>
      <c r="H1680" s="6"/>
      <c r="P1680" s="6"/>
    </row>
    <row r="1681" spans="1:16" x14ac:dyDescent="0.3">
      <c r="A1681" t="s">
        <v>33</v>
      </c>
      <c r="B1681">
        <v>48</v>
      </c>
      <c r="C1681" t="s">
        <v>60</v>
      </c>
      <c r="D1681" t="s">
        <v>631</v>
      </c>
      <c r="E1681" t="s">
        <v>41</v>
      </c>
      <c r="G1681">
        <v>94950</v>
      </c>
      <c r="H1681" s="6"/>
      <c r="P1681" s="6"/>
    </row>
    <row r="1682" spans="1:16" x14ac:dyDescent="0.3">
      <c r="A1682" t="s">
        <v>33</v>
      </c>
      <c r="B1682">
        <v>48</v>
      </c>
      <c r="C1682" t="s">
        <v>60</v>
      </c>
      <c r="D1682" t="s">
        <v>631</v>
      </c>
      <c r="E1682" t="s">
        <v>46</v>
      </c>
      <c r="G1682">
        <v>181500</v>
      </c>
      <c r="H1682" s="6"/>
      <c r="P1682" s="6"/>
    </row>
    <row r="1683" spans="1:16" x14ac:dyDescent="0.3">
      <c r="A1683" t="s">
        <v>33</v>
      </c>
      <c r="B1683">
        <v>48</v>
      </c>
      <c r="C1683" t="s">
        <v>60</v>
      </c>
      <c r="D1683" t="s">
        <v>631</v>
      </c>
      <c r="E1683" t="s">
        <v>72</v>
      </c>
      <c r="G1683">
        <v>110000</v>
      </c>
      <c r="H1683" s="6"/>
      <c r="P1683" s="6"/>
    </row>
    <row r="1684" spans="1:16" x14ac:dyDescent="0.3">
      <c r="A1684" t="s">
        <v>33</v>
      </c>
      <c r="B1684">
        <v>48</v>
      </c>
      <c r="C1684" t="s">
        <v>60</v>
      </c>
      <c r="D1684" t="s">
        <v>631</v>
      </c>
      <c r="E1684" t="s">
        <v>68</v>
      </c>
      <c r="G1684">
        <v>51750</v>
      </c>
      <c r="H1684" s="6"/>
      <c r="P1684" s="6"/>
    </row>
    <row r="1685" spans="1:16" x14ac:dyDescent="0.3">
      <c r="A1685" t="s">
        <v>33</v>
      </c>
      <c r="B1685">
        <v>48</v>
      </c>
      <c r="C1685" t="s">
        <v>62</v>
      </c>
      <c r="D1685" t="s">
        <v>632</v>
      </c>
      <c r="E1685" t="s">
        <v>36</v>
      </c>
      <c r="G1685">
        <v>20000</v>
      </c>
      <c r="H1685" s="6"/>
      <c r="P1685" s="6"/>
    </row>
    <row r="1686" spans="1:16" x14ac:dyDescent="0.3">
      <c r="A1686" t="s">
        <v>33</v>
      </c>
      <c r="B1686">
        <v>48</v>
      </c>
      <c r="C1686" t="s">
        <v>62</v>
      </c>
      <c r="D1686" t="s">
        <v>632</v>
      </c>
      <c r="E1686" t="s">
        <v>41</v>
      </c>
      <c r="G1686">
        <v>109799</v>
      </c>
      <c r="H1686" s="6"/>
      <c r="P1686" s="6"/>
    </row>
    <row r="1687" spans="1:16" x14ac:dyDescent="0.3">
      <c r="A1687" t="s">
        <v>33</v>
      </c>
      <c r="B1687">
        <v>48</v>
      </c>
      <c r="C1687" t="s">
        <v>62</v>
      </c>
      <c r="D1687" t="s">
        <v>632</v>
      </c>
      <c r="E1687" t="s">
        <v>46</v>
      </c>
      <c r="G1687">
        <v>174117</v>
      </c>
      <c r="H1687" s="6"/>
      <c r="P1687" s="6"/>
    </row>
    <row r="1688" spans="1:16" x14ac:dyDescent="0.3">
      <c r="A1688" t="s">
        <v>33</v>
      </c>
      <c r="B1688">
        <v>48</v>
      </c>
      <c r="C1688" t="s">
        <v>62</v>
      </c>
      <c r="D1688" t="s">
        <v>632</v>
      </c>
      <c r="E1688" t="s">
        <v>72</v>
      </c>
      <c r="G1688">
        <v>0</v>
      </c>
      <c r="H1688" s="6"/>
      <c r="P1688" s="6"/>
    </row>
    <row r="1689" spans="1:16" x14ac:dyDescent="0.3">
      <c r="A1689" t="s">
        <v>33</v>
      </c>
      <c r="B1689">
        <v>48</v>
      </c>
      <c r="C1689" t="s">
        <v>64</v>
      </c>
      <c r="D1689" t="s">
        <v>633</v>
      </c>
      <c r="E1689" t="s">
        <v>36</v>
      </c>
      <c r="G1689">
        <v>27734</v>
      </c>
      <c r="H1689" s="6"/>
      <c r="P1689" s="6"/>
    </row>
    <row r="1690" spans="1:16" x14ac:dyDescent="0.3">
      <c r="A1690" t="s">
        <v>33</v>
      </c>
      <c r="B1690">
        <v>48</v>
      </c>
      <c r="C1690" t="s">
        <v>64</v>
      </c>
      <c r="D1690" t="s">
        <v>633</v>
      </c>
      <c r="E1690" t="s">
        <v>41</v>
      </c>
      <c r="G1690">
        <v>400200</v>
      </c>
      <c r="H1690" s="6"/>
      <c r="P1690" s="6"/>
    </row>
    <row r="1691" spans="1:16" x14ac:dyDescent="0.3">
      <c r="A1691" t="s">
        <v>33</v>
      </c>
      <c r="B1691">
        <v>48</v>
      </c>
      <c r="C1691" t="s">
        <v>66</v>
      </c>
      <c r="D1691" t="s">
        <v>634</v>
      </c>
      <c r="E1691" t="s">
        <v>36</v>
      </c>
      <c r="G1691">
        <v>0</v>
      </c>
      <c r="H1691" s="6"/>
      <c r="P1691" s="6"/>
    </row>
    <row r="1692" spans="1:16" x14ac:dyDescent="0.3">
      <c r="A1692" t="s">
        <v>33</v>
      </c>
      <c r="B1692">
        <v>48</v>
      </c>
      <c r="C1692" t="s">
        <v>66</v>
      </c>
      <c r="D1692" t="s">
        <v>634</v>
      </c>
      <c r="E1692" t="s">
        <v>41</v>
      </c>
      <c r="G1692">
        <v>60882</v>
      </c>
      <c r="H1692" s="6"/>
      <c r="P1692" s="6"/>
    </row>
    <row r="1693" spans="1:16" x14ac:dyDescent="0.3">
      <c r="A1693" t="s">
        <v>33</v>
      </c>
      <c r="B1693">
        <v>48</v>
      </c>
      <c r="C1693" t="s">
        <v>66</v>
      </c>
      <c r="D1693" t="s">
        <v>634</v>
      </c>
      <c r="E1693" t="s">
        <v>187</v>
      </c>
      <c r="G1693">
        <v>109101</v>
      </c>
      <c r="H1693" s="6"/>
      <c r="P1693" s="6"/>
    </row>
    <row r="1694" spans="1:16" x14ac:dyDescent="0.3">
      <c r="A1694" t="s">
        <v>33</v>
      </c>
      <c r="B1694">
        <v>48</v>
      </c>
      <c r="C1694" t="s">
        <v>66</v>
      </c>
      <c r="D1694" t="s">
        <v>634</v>
      </c>
      <c r="E1694" t="s">
        <v>189</v>
      </c>
      <c r="G1694">
        <v>65056</v>
      </c>
      <c r="H1694" s="6"/>
      <c r="P1694" s="6"/>
    </row>
    <row r="1695" spans="1:16" x14ac:dyDescent="0.3">
      <c r="A1695" t="s">
        <v>33</v>
      </c>
      <c r="B1695">
        <v>48</v>
      </c>
      <c r="C1695" t="s">
        <v>84</v>
      </c>
      <c r="D1695" t="s">
        <v>635</v>
      </c>
      <c r="E1695" t="s">
        <v>36</v>
      </c>
      <c r="G1695">
        <v>3123</v>
      </c>
      <c r="H1695" s="6"/>
      <c r="P1695" s="6"/>
    </row>
    <row r="1696" spans="1:16" x14ac:dyDescent="0.3">
      <c r="A1696" t="s">
        <v>33</v>
      </c>
      <c r="B1696">
        <v>48</v>
      </c>
      <c r="C1696" t="s">
        <v>84</v>
      </c>
      <c r="D1696" t="s">
        <v>635</v>
      </c>
      <c r="E1696" t="s">
        <v>41</v>
      </c>
      <c r="G1696">
        <v>526506</v>
      </c>
      <c r="H1696" s="6"/>
      <c r="P1696" s="6"/>
    </row>
    <row r="1697" spans="1:16" x14ac:dyDescent="0.3">
      <c r="A1697" t="s">
        <v>33</v>
      </c>
      <c r="B1697">
        <v>48</v>
      </c>
      <c r="C1697" t="s">
        <v>84</v>
      </c>
      <c r="D1697" t="s">
        <v>635</v>
      </c>
      <c r="E1697" t="s">
        <v>187</v>
      </c>
      <c r="G1697">
        <v>3848647</v>
      </c>
      <c r="H1697" s="6"/>
      <c r="P1697" s="6"/>
    </row>
    <row r="1698" spans="1:16" x14ac:dyDescent="0.3">
      <c r="A1698" t="s">
        <v>33</v>
      </c>
      <c r="B1698">
        <v>48</v>
      </c>
      <c r="C1698" t="s">
        <v>84</v>
      </c>
      <c r="D1698" t="s">
        <v>635</v>
      </c>
      <c r="E1698" t="s">
        <v>189</v>
      </c>
      <c r="G1698">
        <v>137000</v>
      </c>
      <c r="H1698" s="6"/>
      <c r="P1698" s="6"/>
    </row>
    <row r="1699" spans="1:16" x14ac:dyDescent="0.3">
      <c r="A1699" t="s">
        <v>33</v>
      </c>
      <c r="B1699">
        <v>48</v>
      </c>
      <c r="C1699" t="s">
        <v>86</v>
      </c>
      <c r="D1699" t="s">
        <v>636</v>
      </c>
      <c r="E1699" t="s">
        <v>36</v>
      </c>
      <c r="G1699">
        <v>60487</v>
      </c>
      <c r="H1699" s="6"/>
      <c r="P1699" s="6"/>
    </row>
    <row r="1700" spans="1:16" x14ac:dyDescent="0.3">
      <c r="A1700" t="s">
        <v>33</v>
      </c>
      <c r="B1700">
        <v>48</v>
      </c>
      <c r="C1700" t="s">
        <v>86</v>
      </c>
      <c r="D1700" t="s">
        <v>636</v>
      </c>
      <c r="E1700" t="s">
        <v>41</v>
      </c>
      <c r="G1700">
        <v>132500</v>
      </c>
      <c r="H1700" s="6"/>
      <c r="P1700" s="6"/>
    </row>
    <row r="1701" spans="1:16" x14ac:dyDescent="0.3">
      <c r="A1701" t="s">
        <v>33</v>
      </c>
      <c r="B1701">
        <v>48</v>
      </c>
      <c r="C1701" t="s">
        <v>86</v>
      </c>
      <c r="D1701" t="s">
        <v>636</v>
      </c>
      <c r="E1701" t="s">
        <v>246</v>
      </c>
      <c r="G1701">
        <v>100150</v>
      </c>
      <c r="H1701" s="6"/>
      <c r="P1701" s="6"/>
    </row>
    <row r="1702" spans="1:16" x14ac:dyDescent="0.3">
      <c r="A1702" t="s">
        <v>33</v>
      </c>
      <c r="B1702">
        <v>48</v>
      </c>
      <c r="C1702" t="s">
        <v>86</v>
      </c>
      <c r="D1702" t="s">
        <v>636</v>
      </c>
      <c r="E1702" t="s">
        <v>672</v>
      </c>
      <c r="G1702">
        <v>188665</v>
      </c>
      <c r="H1702" s="6"/>
      <c r="P1702" s="6"/>
    </row>
    <row r="1703" spans="1:16" x14ac:dyDescent="0.3">
      <c r="A1703" t="s">
        <v>33</v>
      </c>
      <c r="B1703">
        <v>48</v>
      </c>
      <c r="C1703" t="s">
        <v>86</v>
      </c>
      <c r="D1703" t="s">
        <v>636</v>
      </c>
      <c r="E1703" t="s">
        <v>72</v>
      </c>
      <c r="G1703">
        <v>20000</v>
      </c>
      <c r="H1703" s="6"/>
      <c r="P1703" s="6"/>
    </row>
    <row r="1704" spans="1:16" x14ac:dyDescent="0.3">
      <c r="A1704" t="s">
        <v>33</v>
      </c>
      <c r="B1704">
        <v>49</v>
      </c>
      <c r="C1704" t="s">
        <v>34</v>
      </c>
      <c r="D1704" t="s">
        <v>637</v>
      </c>
      <c r="E1704" t="s">
        <v>36</v>
      </c>
      <c r="G1704">
        <v>4600000</v>
      </c>
      <c r="H1704" s="6"/>
      <c r="P1704" s="6"/>
    </row>
    <row r="1705" spans="1:16" x14ac:dyDescent="0.3">
      <c r="A1705" t="s">
        <v>33</v>
      </c>
      <c r="B1705">
        <v>49</v>
      </c>
      <c r="C1705" t="s">
        <v>34</v>
      </c>
      <c r="D1705" t="s">
        <v>637</v>
      </c>
      <c r="E1705" t="s">
        <v>41</v>
      </c>
      <c r="G1705">
        <v>10965099</v>
      </c>
      <c r="H1705" s="6"/>
      <c r="P1705" s="6"/>
    </row>
    <row r="1706" spans="1:16" x14ac:dyDescent="0.3">
      <c r="A1706" t="s">
        <v>33</v>
      </c>
      <c r="B1706">
        <v>49</v>
      </c>
      <c r="C1706" t="s">
        <v>42</v>
      </c>
      <c r="D1706" t="s">
        <v>638</v>
      </c>
      <c r="E1706" t="s">
        <v>36</v>
      </c>
      <c r="G1706">
        <v>205401</v>
      </c>
      <c r="H1706" s="6"/>
      <c r="P1706" s="6"/>
    </row>
    <row r="1707" spans="1:16" x14ac:dyDescent="0.3">
      <c r="A1707" t="s">
        <v>33</v>
      </c>
      <c r="B1707">
        <v>49</v>
      </c>
      <c r="C1707" t="s">
        <v>42</v>
      </c>
      <c r="D1707" t="s">
        <v>638</v>
      </c>
      <c r="E1707" t="s">
        <v>41</v>
      </c>
      <c r="G1707">
        <v>3990055</v>
      </c>
      <c r="H1707" s="6"/>
      <c r="P1707" s="6"/>
    </row>
    <row r="1708" spans="1:16" x14ac:dyDescent="0.3">
      <c r="A1708" t="s">
        <v>33</v>
      </c>
      <c r="B1708">
        <v>49</v>
      </c>
      <c r="C1708" t="s">
        <v>42</v>
      </c>
      <c r="D1708" t="s">
        <v>638</v>
      </c>
      <c r="E1708" t="s">
        <v>46</v>
      </c>
      <c r="G1708">
        <v>14970250</v>
      </c>
      <c r="H1708" s="6"/>
      <c r="P1708" s="6"/>
    </row>
    <row r="1709" spans="1:16" x14ac:dyDescent="0.3">
      <c r="A1709" t="s">
        <v>33</v>
      </c>
      <c r="B1709">
        <v>49</v>
      </c>
      <c r="C1709" t="s">
        <v>42</v>
      </c>
      <c r="D1709" t="s">
        <v>638</v>
      </c>
      <c r="E1709" t="s">
        <v>72</v>
      </c>
      <c r="G1709">
        <v>775000</v>
      </c>
      <c r="H1709" s="6"/>
      <c r="P1709" s="6"/>
    </row>
    <row r="1710" spans="1:16" x14ac:dyDescent="0.3">
      <c r="A1710" t="s">
        <v>33</v>
      </c>
      <c r="B1710">
        <v>49</v>
      </c>
      <c r="C1710" t="s">
        <v>47</v>
      </c>
      <c r="D1710" t="s">
        <v>639</v>
      </c>
      <c r="E1710" t="s">
        <v>36</v>
      </c>
      <c r="G1710">
        <v>145000</v>
      </c>
      <c r="H1710" s="6"/>
      <c r="P1710" s="6"/>
    </row>
    <row r="1711" spans="1:16" x14ac:dyDescent="0.3">
      <c r="A1711" t="s">
        <v>33</v>
      </c>
      <c r="B1711">
        <v>49</v>
      </c>
      <c r="C1711" t="s">
        <v>47</v>
      </c>
      <c r="D1711" t="s">
        <v>639</v>
      </c>
      <c r="E1711" t="s">
        <v>41</v>
      </c>
      <c r="G1711">
        <v>1501705</v>
      </c>
      <c r="H1711" s="6"/>
      <c r="P1711" s="6"/>
    </row>
    <row r="1712" spans="1:16" x14ac:dyDescent="0.3">
      <c r="A1712" t="s">
        <v>33</v>
      </c>
      <c r="B1712">
        <v>49</v>
      </c>
      <c r="C1712" t="s">
        <v>49</v>
      </c>
      <c r="D1712" t="s">
        <v>640</v>
      </c>
      <c r="E1712" t="s">
        <v>36</v>
      </c>
      <c r="G1712">
        <v>190000</v>
      </c>
      <c r="H1712" s="6"/>
      <c r="P1712" s="6"/>
    </row>
    <row r="1713" spans="1:16" x14ac:dyDescent="0.3">
      <c r="A1713" t="s">
        <v>33</v>
      </c>
      <c r="B1713">
        <v>49</v>
      </c>
      <c r="C1713" t="s">
        <v>49</v>
      </c>
      <c r="D1713" t="s">
        <v>640</v>
      </c>
      <c r="E1713" t="s">
        <v>41</v>
      </c>
      <c r="G1713">
        <v>1418429</v>
      </c>
      <c r="H1713" s="6"/>
      <c r="P1713" s="6"/>
    </row>
    <row r="1714" spans="1:16" x14ac:dyDescent="0.3">
      <c r="A1714" t="s">
        <v>33</v>
      </c>
      <c r="B1714">
        <v>49</v>
      </c>
      <c r="C1714" t="s">
        <v>51</v>
      </c>
      <c r="D1714" t="s">
        <v>643</v>
      </c>
      <c r="E1714" t="s">
        <v>36</v>
      </c>
      <c r="G1714">
        <v>0</v>
      </c>
      <c r="H1714" s="6"/>
      <c r="P1714" s="6"/>
    </row>
    <row r="1715" spans="1:16" x14ac:dyDescent="0.3">
      <c r="A1715" t="s">
        <v>33</v>
      </c>
      <c r="B1715">
        <v>49</v>
      </c>
      <c r="C1715" t="s">
        <v>51</v>
      </c>
      <c r="D1715" t="s">
        <v>643</v>
      </c>
      <c r="E1715" t="s">
        <v>41</v>
      </c>
      <c r="G1715">
        <v>1915021</v>
      </c>
      <c r="H1715" s="6"/>
      <c r="P1715" s="6"/>
    </row>
    <row r="1716" spans="1:16" x14ac:dyDescent="0.3">
      <c r="A1716" t="s">
        <v>33</v>
      </c>
      <c r="B1716">
        <v>49</v>
      </c>
      <c r="C1716" t="s">
        <v>53</v>
      </c>
      <c r="D1716" t="s">
        <v>644</v>
      </c>
      <c r="E1716" t="s">
        <v>36</v>
      </c>
      <c r="G1716">
        <v>0</v>
      </c>
      <c r="H1716" s="6"/>
      <c r="P1716" s="6"/>
    </row>
    <row r="1717" spans="1:16" x14ac:dyDescent="0.3">
      <c r="A1717" t="s">
        <v>33</v>
      </c>
      <c r="B1717">
        <v>49</v>
      </c>
      <c r="C1717" t="s">
        <v>53</v>
      </c>
      <c r="D1717" t="s">
        <v>644</v>
      </c>
      <c r="E1717" t="s">
        <v>41</v>
      </c>
      <c r="G1717">
        <v>2724688</v>
      </c>
      <c r="H1717" s="6"/>
      <c r="P1717" s="6"/>
    </row>
    <row r="1718" spans="1:16" x14ac:dyDescent="0.3">
      <c r="A1718" t="s">
        <v>33</v>
      </c>
      <c r="B1718">
        <v>49</v>
      </c>
      <c r="C1718" t="s">
        <v>53</v>
      </c>
      <c r="D1718" t="s">
        <v>644</v>
      </c>
      <c r="E1718" t="s">
        <v>46</v>
      </c>
      <c r="G1718">
        <v>52520134</v>
      </c>
      <c r="H1718" s="6"/>
      <c r="P1718" s="6"/>
    </row>
    <row r="1719" spans="1:16" x14ac:dyDescent="0.3">
      <c r="A1719" t="s">
        <v>33</v>
      </c>
      <c r="B1719">
        <v>49</v>
      </c>
      <c r="C1719" t="s">
        <v>53</v>
      </c>
      <c r="D1719" t="s">
        <v>644</v>
      </c>
      <c r="E1719" t="s">
        <v>72</v>
      </c>
      <c r="G1719">
        <v>940000</v>
      </c>
      <c r="H1719" s="6"/>
      <c r="P1719" s="6"/>
    </row>
    <row r="1720" spans="1:16" x14ac:dyDescent="0.3">
      <c r="A1720" t="s">
        <v>33</v>
      </c>
      <c r="B1720">
        <v>49</v>
      </c>
      <c r="C1720" t="s">
        <v>55</v>
      </c>
      <c r="D1720" t="s">
        <v>645</v>
      </c>
      <c r="E1720" t="s">
        <v>36</v>
      </c>
      <c r="G1720">
        <v>0</v>
      </c>
      <c r="H1720" s="6"/>
      <c r="P1720" s="6"/>
    </row>
    <row r="1721" spans="1:16" x14ac:dyDescent="0.3">
      <c r="A1721" t="s">
        <v>33</v>
      </c>
      <c r="B1721">
        <v>49</v>
      </c>
      <c r="C1721" t="s">
        <v>55</v>
      </c>
      <c r="D1721" t="s">
        <v>645</v>
      </c>
      <c r="E1721" t="s">
        <v>41</v>
      </c>
      <c r="G1721">
        <v>1158780</v>
      </c>
      <c r="H1721" s="6"/>
      <c r="P1721" s="6"/>
    </row>
    <row r="1722" spans="1:16" x14ac:dyDescent="0.3">
      <c r="A1722" t="s">
        <v>33</v>
      </c>
      <c r="B1722">
        <v>49</v>
      </c>
      <c r="C1722" t="s">
        <v>57</v>
      </c>
      <c r="D1722" t="s">
        <v>646</v>
      </c>
      <c r="E1722" t="s">
        <v>36</v>
      </c>
      <c r="G1722">
        <v>0</v>
      </c>
      <c r="H1722" s="6"/>
      <c r="P1722" s="6"/>
    </row>
    <row r="1723" spans="1:16" x14ac:dyDescent="0.3">
      <c r="A1723" t="s">
        <v>33</v>
      </c>
      <c r="B1723">
        <v>49</v>
      </c>
      <c r="C1723" t="s">
        <v>57</v>
      </c>
      <c r="D1723" t="s">
        <v>646</v>
      </c>
      <c r="E1723" t="s">
        <v>41</v>
      </c>
      <c r="G1723">
        <v>2926595</v>
      </c>
      <c r="H1723" s="6"/>
      <c r="P1723" s="6"/>
    </row>
    <row r="1724" spans="1:16" x14ac:dyDescent="0.3">
      <c r="A1724" t="s">
        <v>33</v>
      </c>
      <c r="B1724">
        <v>49</v>
      </c>
      <c r="C1724" t="s">
        <v>60</v>
      </c>
      <c r="D1724" t="s">
        <v>647</v>
      </c>
      <c r="E1724" t="s">
        <v>36</v>
      </c>
      <c r="G1724">
        <v>0</v>
      </c>
      <c r="H1724" s="6"/>
      <c r="P1724" s="6"/>
    </row>
    <row r="1725" spans="1:16" x14ac:dyDescent="0.3">
      <c r="A1725" t="s">
        <v>33</v>
      </c>
      <c r="B1725">
        <v>49</v>
      </c>
      <c r="C1725" t="s">
        <v>60</v>
      </c>
      <c r="D1725" t="s">
        <v>647</v>
      </c>
      <c r="E1725" t="s">
        <v>41</v>
      </c>
      <c r="G1725">
        <v>12862074</v>
      </c>
      <c r="H1725" s="6"/>
      <c r="P1725" s="6"/>
    </row>
    <row r="1726" spans="1:16" x14ac:dyDescent="0.3">
      <c r="A1726" t="s">
        <v>33</v>
      </c>
      <c r="B1726">
        <v>49</v>
      </c>
      <c r="C1726" t="s">
        <v>60</v>
      </c>
      <c r="D1726" t="s">
        <v>647</v>
      </c>
      <c r="E1726" t="s">
        <v>46</v>
      </c>
      <c r="G1726">
        <v>39116197</v>
      </c>
      <c r="H1726" s="6"/>
      <c r="P1726" s="6"/>
    </row>
    <row r="1727" spans="1:16" x14ac:dyDescent="0.3">
      <c r="A1727" t="s">
        <v>33</v>
      </c>
      <c r="B1727">
        <v>49</v>
      </c>
      <c r="C1727" t="s">
        <v>60</v>
      </c>
      <c r="D1727" t="s">
        <v>647</v>
      </c>
      <c r="E1727" t="s">
        <v>72</v>
      </c>
      <c r="G1727">
        <v>1000000</v>
      </c>
      <c r="H1727" s="6"/>
      <c r="P1727" s="6"/>
    </row>
    <row r="1728" spans="1:16" x14ac:dyDescent="0.3">
      <c r="A1728" t="s">
        <v>33</v>
      </c>
      <c r="B1728">
        <v>50</v>
      </c>
      <c r="C1728" t="s">
        <v>34</v>
      </c>
      <c r="D1728" t="s">
        <v>648</v>
      </c>
      <c r="E1728" t="s">
        <v>36</v>
      </c>
      <c r="G1728">
        <v>62968</v>
      </c>
      <c r="H1728" s="6"/>
      <c r="P1728" s="6"/>
    </row>
    <row r="1729" spans="1:16" x14ac:dyDescent="0.3">
      <c r="A1729" t="s">
        <v>33</v>
      </c>
      <c r="B1729">
        <v>50</v>
      </c>
      <c r="C1729" t="s">
        <v>34</v>
      </c>
      <c r="D1729" t="s">
        <v>648</v>
      </c>
      <c r="E1729" t="s">
        <v>41</v>
      </c>
      <c r="G1729">
        <v>353400</v>
      </c>
      <c r="H1729" s="6"/>
      <c r="P1729" s="6"/>
    </row>
    <row r="1730" spans="1:16" x14ac:dyDescent="0.3">
      <c r="A1730" t="s">
        <v>33</v>
      </c>
      <c r="B1730">
        <v>50</v>
      </c>
      <c r="C1730" t="s">
        <v>34</v>
      </c>
      <c r="D1730" t="s">
        <v>648</v>
      </c>
      <c r="E1730" t="s">
        <v>246</v>
      </c>
      <c r="G1730">
        <v>20453</v>
      </c>
      <c r="H1730" s="6"/>
      <c r="P1730" s="6"/>
    </row>
    <row r="1731" spans="1:16" x14ac:dyDescent="0.3">
      <c r="A1731" t="s">
        <v>33</v>
      </c>
      <c r="B1731">
        <v>50</v>
      </c>
      <c r="C1731" t="s">
        <v>34</v>
      </c>
      <c r="D1731" t="s">
        <v>648</v>
      </c>
      <c r="E1731" t="s">
        <v>672</v>
      </c>
      <c r="G1731">
        <v>36275</v>
      </c>
      <c r="H1731" s="6"/>
      <c r="P1731" s="6"/>
    </row>
    <row r="1732" spans="1:16" x14ac:dyDescent="0.3">
      <c r="A1732" t="s">
        <v>33</v>
      </c>
      <c r="B1732">
        <v>50</v>
      </c>
      <c r="C1732" t="s">
        <v>34</v>
      </c>
      <c r="D1732" t="s">
        <v>648</v>
      </c>
      <c r="E1732" t="s">
        <v>72</v>
      </c>
      <c r="G1732">
        <v>127798</v>
      </c>
      <c r="H1732" s="6"/>
      <c r="P1732" s="6"/>
    </row>
    <row r="1733" spans="1:16" x14ac:dyDescent="0.3">
      <c r="A1733" t="s">
        <v>33</v>
      </c>
      <c r="B1733">
        <v>50</v>
      </c>
      <c r="C1733" t="s">
        <v>34</v>
      </c>
      <c r="D1733" t="s">
        <v>648</v>
      </c>
      <c r="E1733" t="s">
        <v>59</v>
      </c>
      <c r="G1733">
        <v>1000</v>
      </c>
      <c r="H1733" s="6"/>
      <c r="P1733" s="6"/>
    </row>
    <row r="1734" spans="1:16" x14ac:dyDescent="0.3">
      <c r="A1734" t="s">
        <v>33</v>
      </c>
      <c r="B1734">
        <v>50</v>
      </c>
      <c r="C1734" t="s">
        <v>42</v>
      </c>
      <c r="D1734" t="s">
        <v>649</v>
      </c>
      <c r="E1734" t="s">
        <v>36</v>
      </c>
      <c r="G1734">
        <v>455000</v>
      </c>
      <c r="H1734" s="6"/>
      <c r="P1734" s="6"/>
    </row>
    <row r="1735" spans="1:16" x14ac:dyDescent="0.3">
      <c r="A1735" t="s">
        <v>33</v>
      </c>
      <c r="B1735">
        <v>50</v>
      </c>
      <c r="C1735" t="s">
        <v>42</v>
      </c>
      <c r="D1735" t="s">
        <v>649</v>
      </c>
      <c r="E1735" t="s">
        <v>41</v>
      </c>
      <c r="G1735">
        <v>379621</v>
      </c>
      <c r="H1735" s="6"/>
      <c r="P1735" s="6"/>
    </row>
    <row r="1736" spans="1:16" x14ac:dyDescent="0.3">
      <c r="A1736" t="s">
        <v>33</v>
      </c>
      <c r="B1736">
        <v>50</v>
      </c>
      <c r="C1736" t="s">
        <v>42</v>
      </c>
      <c r="D1736" t="s">
        <v>649</v>
      </c>
      <c r="E1736" t="s">
        <v>46</v>
      </c>
      <c r="G1736">
        <v>238272</v>
      </c>
      <c r="H1736" s="6"/>
      <c r="P1736" s="6"/>
    </row>
    <row r="1737" spans="1:16" x14ac:dyDescent="0.3">
      <c r="A1737" t="s">
        <v>33</v>
      </c>
      <c r="B1737">
        <v>50</v>
      </c>
      <c r="C1737" t="s">
        <v>42</v>
      </c>
      <c r="D1737" t="s">
        <v>649</v>
      </c>
      <c r="E1737" t="s">
        <v>72</v>
      </c>
      <c r="G1737">
        <v>274484</v>
      </c>
      <c r="H1737" s="6"/>
      <c r="P1737" s="6"/>
    </row>
    <row r="1738" spans="1:16" x14ac:dyDescent="0.3">
      <c r="A1738" t="s">
        <v>33</v>
      </c>
      <c r="B1738">
        <v>50</v>
      </c>
      <c r="C1738" t="s">
        <v>47</v>
      </c>
      <c r="D1738" t="s">
        <v>650</v>
      </c>
      <c r="E1738" t="s">
        <v>36</v>
      </c>
      <c r="G1738">
        <v>50000</v>
      </c>
      <c r="H1738" s="6"/>
      <c r="P1738" s="6"/>
    </row>
    <row r="1739" spans="1:16" x14ac:dyDescent="0.3">
      <c r="A1739" t="s">
        <v>33</v>
      </c>
      <c r="B1739">
        <v>50</v>
      </c>
      <c r="C1739" t="s">
        <v>47</v>
      </c>
      <c r="D1739" t="s">
        <v>650</v>
      </c>
      <c r="E1739" t="s">
        <v>41</v>
      </c>
      <c r="G1739">
        <v>434350</v>
      </c>
      <c r="H1739" s="6"/>
      <c r="P1739" s="6"/>
    </row>
    <row r="1740" spans="1:16" x14ac:dyDescent="0.3">
      <c r="A1740" t="s">
        <v>33</v>
      </c>
      <c r="B1740">
        <v>50</v>
      </c>
      <c r="C1740" t="s">
        <v>47</v>
      </c>
      <c r="D1740" t="s">
        <v>650</v>
      </c>
      <c r="E1740" t="s">
        <v>246</v>
      </c>
      <c r="G1740">
        <v>113985</v>
      </c>
      <c r="H1740" s="6"/>
      <c r="P1740" s="6"/>
    </row>
    <row r="1741" spans="1:16" x14ac:dyDescent="0.3">
      <c r="A1741" t="s">
        <v>33</v>
      </c>
      <c r="B1741">
        <v>50</v>
      </c>
      <c r="C1741" t="s">
        <v>47</v>
      </c>
      <c r="D1741" t="s">
        <v>650</v>
      </c>
      <c r="E1741" t="s">
        <v>672</v>
      </c>
      <c r="G1741">
        <v>0</v>
      </c>
      <c r="H1741" s="6"/>
      <c r="P1741" s="6"/>
    </row>
    <row r="1742" spans="1:16" x14ac:dyDescent="0.3">
      <c r="A1742" t="s">
        <v>33</v>
      </c>
      <c r="B1742">
        <v>50</v>
      </c>
      <c r="C1742" t="s">
        <v>47</v>
      </c>
      <c r="D1742" t="s">
        <v>650</v>
      </c>
      <c r="E1742" t="s">
        <v>72</v>
      </c>
      <c r="G1742">
        <v>50000</v>
      </c>
      <c r="H1742" s="6"/>
      <c r="P1742" s="6"/>
    </row>
    <row r="1743" spans="1:16" x14ac:dyDescent="0.3">
      <c r="A1743" t="s">
        <v>33</v>
      </c>
      <c r="B1743">
        <v>50</v>
      </c>
      <c r="C1743" t="s">
        <v>47</v>
      </c>
      <c r="D1743" t="s">
        <v>650</v>
      </c>
      <c r="E1743" t="s">
        <v>59</v>
      </c>
      <c r="G1743">
        <v>15000</v>
      </c>
      <c r="H1743" s="6"/>
      <c r="P1743" s="6"/>
    </row>
    <row r="1744" spans="1:16" x14ac:dyDescent="0.3">
      <c r="A1744" t="s">
        <v>33</v>
      </c>
      <c r="B1744">
        <v>50</v>
      </c>
      <c r="C1744" t="s">
        <v>49</v>
      </c>
      <c r="D1744" t="s">
        <v>651</v>
      </c>
      <c r="E1744" t="s">
        <v>36</v>
      </c>
      <c r="G1744">
        <v>5823</v>
      </c>
      <c r="H1744" s="6"/>
      <c r="P1744" s="6"/>
    </row>
    <row r="1745" spans="1:16" x14ac:dyDescent="0.3">
      <c r="A1745" t="s">
        <v>33</v>
      </c>
      <c r="B1745">
        <v>50</v>
      </c>
      <c r="C1745" t="s">
        <v>49</v>
      </c>
      <c r="D1745" t="s">
        <v>651</v>
      </c>
      <c r="E1745" t="s">
        <v>41</v>
      </c>
      <c r="G1745">
        <v>22960</v>
      </c>
      <c r="H1745" s="6"/>
      <c r="P1745" s="6"/>
    </row>
    <row r="1746" spans="1:16" x14ac:dyDescent="0.3">
      <c r="A1746" t="s">
        <v>33</v>
      </c>
      <c r="B1746">
        <v>50</v>
      </c>
      <c r="C1746" t="s">
        <v>51</v>
      </c>
      <c r="D1746" t="s">
        <v>652</v>
      </c>
      <c r="E1746" t="s">
        <v>36</v>
      </c>
      <c r="G1746">
        <v>0</v>
      </c>
      <c r="H1746" s="6"/>
      <c r="P1746" s="6"/>
    </row>
    <row r="1747" spans="1:16" x14ac:dyDescent="0.3">
      <c r="A1747" t="s">
        <v>33</v>
      </c>
      <c r="B1747">
        <v>50</v>
      </c>
      <c r="C1747" t="s">
        <v>51</v>
      </c>
      <c r="D1747" t="s">
        <v>652</v>
      </c>
      <c r="E1747" t="s">
        <v>41</v>
      </c>
      <c r="G1747">
        <v>134200</v>
      </c>
      <c r="H1747" s="6"/>
      <c r="P1747" s="6"/>
    </row>
    <row r="1748" spans="1:16" x14ac:dyDescent="0.3">
      <c r="A1748" t="s">
        <v>33</v>
      </c>
      <c r="B1748">
        <v>50</v>
      </c>
      <c r="C1748" t="s">
        <v>51</v>
      </c>
      <c r="D1748" t="s">
        <v>652</v>
      </c>
      <c r="E1748" t="s">
        <v>1084</v>
      </c>
      <c r="G1748">
        <v>817200</v>
      </c>
      <c r="H1748" s="6"/>
      <c r="P1748" s="6"/>
    </row>
    <row r="1749" spans="1:16" x14ac:dyDescent="0.3">
      <c r="A1749" t="s">
        <v>33</v>
      </c>
      <c r="B1749">
        <v>50</v>
      </c>
      <c r="C1749" t="s">
        <v>51</v>
      </c>
      <c r="D1749" t="s">
        <v>652</v>
      </c>
      <c r="E1749" t="s">
        <v>1100</v>
      </c>
      <c r="G1749">
        <v>0</v>
      </c>
      <c r="H1749" s="6"/>
      <c r="P1749" s="6"/>
    </row>
    <row r="1750" spans="1:16" x14ac:dyDescent="0.3">
      <c r="A1750" t="s">
        <v>33</v>
      </c>
      <c r="B1750">
        <v>50</v>
      </c>
      <c r="C1750" t="s">
        <v>53</v>
      </c>
      <c r="D1750" t="s">
        <v>653</v>
      </c>
      <c r="E1750" t="s">
        <v>36</v>
      </c>
      <c r="G1750">
        <v>50000</v>
      </c>
      <c r="H1750" s="6"/>
      <c r="P1750" s="6"/>
    </row>
    <row r="1751" spans="1:16" x14ac:dyDescent="0.3">
      <c r="A1751" t="s">
        <v>33</v>
      </c>
      <c r="B1751">
        <v>50</v>
      </c>
      <c r="C1751" t="s">
        <v>53</v>
      </c>
      <c r="D1751" t="s">
        <v>653</v>
      </c>
      <c r="E1751" t="s">
        <v>41</v>
      </c>
      <c r="G1751">
        <v>58700</v>
      </c>
      <c r="H1751" s="6"/>
      <c r="P1751" s="6"/>
    </row>
    <row r="1752" spans="1:16" x14ac:dyDescent="0.3">
      <c r="A1752" t="s">
        <v>33</v>
      </c>
      <c r="B1752">
        <v>50</v>
      </c>
      <c r="C1752" t="s">
        <v>53</v>
      </c>
      <c r="D1752" t="s">
        <v>653</v>
      </c>
      <c r="E1752" t="s">
        <v>46</v>
      </c>
      <c r="G1752">
        <v>273000</v>
      </c>
      <c r="H1752" s="6"/>
      <c r="P1752" s="6"/>
    </row>
    <row r="1753" spans="1:16" x14ac:dyDescent="0.3">
      <c r="A1753" t="s">
        <v>33</v>
      </c>
      <c r="B1753">
        <v>50</v>
      </c>
      <c r="C1753" t="s">
        <v>53</v>
      </c>
      <c r="D1753" t="s">
        <v>653</v>
      </c>
      <c r="E1753" t="s">
        <v>72</v>
      </c>
      <c r="G1753">
        <v>50000</v>
      </c>
      <c r="H1753" s="6"/>
      <c r="P1753" s="6"/>
    </row>
    <row r="1754" spans="1:16" x14ac:dyDescent="0.3">
      <c r="A1754" t="s">
        <v>33</v>
      </c>
      <c r="B1754">
        <v>50</v>
      </c>
      <c r="C1754" t="s">
        <v>53</v>
      </c>
      <c r="D1754" t="s">
        <v>653</v>
      </c>
      <c r="E1754" t="s">
        <v>59</v>
      </c>
      <c r="G1754">
        <v>10300</v>
      </c>
      <c r="H1754" s="6"/>
      <c r="P1754" s="6"/>
    </row>
    <row r="1755" spans="1:16" x14ac:dyDescent="0.3">
      <c r="A1755" t="s">
        <v>33</v>
      </c>
      <c r="B1755">
        <v>50</v>
      </c>
      <c r="C1755" t="s">
        <v>55</v>
      </c>
      <c r="D1755" t="s">
        <v>654</v>
      </c>
      <c r="E1755" t="s">
        <v>41</v>
      </c>
      <c r="G1755">
        <v>191800</v>
      </c>
      <c r="H1755" s="6"/>
      <c r="P1755" s="6"/>
    </row>
    <row r="1756" spans="1:16" x14ac:dyDescent="0.3">
      <c r="A1756" t="s">
        <v>33</v>
      </c>
      <c r="B1756">
        <v>50</v>
      </c>
      <c r="C1756" t="s">
        <v>55</v>
      </c>
      <c r="D1756" t="s">
        <v>654</v>
      </c>
      <c r="E1756" t="s">
        <v>46</v>
      </c>
      <c r="G1756">
        <v>48500</v>
      </c>
      <c r="H1756" s="6"/>
      <c r="P1756" s="6"/>
    </row>
    <row r="1757" spans="1:16" x14ac:dyDescent="0.3">
      <c r="A1757" t="s">
        <v>33</v>
      </c>
      <c r="B1757">
        <v>50</v>
      </c>
      <c r="C1757" t="s">
        <v>55</v>
      </c>
      <c r="D1757" t="s">
        <v>654</v>
      </c>
      <c r="E1757" t="s">
        <v>72</v>
      </c>
      <c r="G1757">
        <v>55000</v>
      </c>
      <c r="H1757" s="6"/>
      <c r="P1757" s="6"/>
    </row>
    <row r="1758" spans="1:16" x14ac:dyDescent="0.3">
      <c r="A1758" t="s">
        <v>33</v>
      </c>
      <c r="B1758">
        <v>50</v>
      </c>
      <c r="C1758" t="s">
        <v>57</v>
      </c>
      <c r="D1758" t="s">
        <v>655</v>
      </c>
      <c r="E1758" t="s">
        <v>36</v>
      </c>
      <c r="G1758">
        <v>100000</v>
      </c>
      <c r="H1758" s="6"/>
      <c r="P1758" s="6"/>
    </row>
    <row r="1759" spans="1:16" x14ac:dyDescent="0.3">
      <c r="A1759" t="s">
        <v>33</v>
      </c>
      <c r="B1759">
        <v>50</v>
      </c>
      <c r="C1759" t="s">
        <v>57</v>
      </c>
      <c r="D1759" t="s">
        <v>655</v>
      </c>
      <c r="E1759" t="s">
        <v>41</v>
      </c>
      <c r="G1759">
        <v>471423</v>
      </c>
      <c r="H1759" s="6"/>
      <c r="P1759" s="6"/>
    </row>
    <row r="1760" spans="1:16" x14ac:dyDescent="0.3">
      <c r="A1760" t="s">
        <v>33</v>
      </c>
      <c r="B1760">
        <v>50</v>
      </c>
      <c r="C1760" t="s">
        <v>57</v>
      </c>
      <c r="D1760" t="s">
        <v>655</v>
      </c>
      <c r="E1760" t="s">
        <v>246</v>
      </c>
      <c r="G1760">
        <v>210000</v>
      </c>
      <c r="H1760" s="6"/>
      <c r="P1760" s="6"/>
    </row>
    <row r="1761" spans="1:16" x14ac:dyDescent="0.3">
      <c r="A1761" t="s">
        <v>33</v>
      </c>
      <c r="B1761">
        <v>50</v>
      </c>
      <c r="C1761" t="s">
        <v>57</v>
      </c>
      <c r="D1761" t="s">
        <v>655</v>
      </c>
      <c r="E1761" t="s">
        <v>72</v>
      </c>
      <c r="G1761">
        <v>393557</v>
      </c>
      <c r="H1761" s="6"/>
      <c r="P1761" s="6"/>
    </row>
    <row r="1762" spans="1:16" x14ac:dyDescent="0.3">
      <c r="A1762" t="s">
        <v>33</v>
      </c>
      <c r="B1762">
        <v>50</v>
      </c>
      <c r="C1762" t="s">
        <v>57</v>
      </c>
      <c r="D1762" t="s">
        <v>655</v>
      </c>
      <c r="E1762" t="s">
        <v>59</v>
      </c>
      <c r="G1762">
        <v>13350</v>
      </c>
      <c r="H1762" s="6"/>
      <c r="P1762" s="6"/>
    </row>
    <row r="1763" spans="1:16" x14ac:dyDescent="0.3">
      <c r="A1763" t="s">
        <v>33</v>
      </c>
      <c r="B1763">
        <v>50</v>
      </c>
      <c r="C1763" t="s">
        <v>60</v>
      </c>
      <c r="D1763" t="s">
        <v>656</v>
      </c>
      <c r="E1763" t="s">
        <v>36</v>
      </c>
      <c r="G1763">
        <v>75000</v>
      </c>
      <c r="H1763" s="6"/>
      <c r="P1763" s="6"/>
    </row>
    <row r="1764" spans="1:16" x14ac:dyDescent="0.3">
      <c r="A1764" t="s">
        <v>33</v>
      </c>
      <c r="B1764">
        <v>50</v>
      </c>
      <c r="C1764" t="s">
        <v>60</v>
      </c>
      <c r="D1764" t="s">
        <v>656</v>
      </c>
      <c r="E1764" t="s">
        <v>41</v>
      </c>
      <c r="G1764">
        <v>52000</v>
      </c>
      <c r="H1764" s="6"/>
      <c r="P1764" s="6"/>
    </row>
    <row r="1765" spans="1:16" x14ac:dyDescent="0.3">
      <c r="A1765" t="s">
        <v>33</v>
      </c>
      <c r="B1765">
        <v>50</v>
      </c>
      <c r="C1765" t="s">
        <v>60</v>
      </c>
      <c r="D1765" t="s">
        <v>656</v>
      </c>
      <c r="E1765" t="s">
        <v>59</v>
      </c>
      <c r="G1765">
        <v>8000</v>
      </c>
      <c r="H1765" s="6"/>
      <c r="P1765" s="6"/>
    </row>
    <row r="1766" spans="1:16" x14ac:dyDescent="0.3">
      <c r="A1766" t="s">
        <v>33</v>
      </c>
      <c r="B1766">
        <v>50</v>
      </c>
      <c r="C1766" t="s">
        <v>62</v>
      </c>
      <c r="D1766" t="s">
        <v>657</v>
      </c>
      <c r="E1766" t="s">
        <v>36</v>
      </c>
      <c r="G1766">
        <v>720000</v>
      </c>
      <c r="H1766" s="6"/>
      <c r="P1766" s="6"/>
    </row>
    <row r="1767" spans="1:16" x14ac:dyDescent="0.3">
      <c r="A1767" t="s">
        <v>33</v>
      </c>
      <c r="B1767">
        <v>50</v>
      </c>
      <c r="C1767" t="s">
        <v>62</v>
      </c>
      <c r="D1767" t="s">
        <v>657</v>
      </c>
      <c r="E1767" t="s">
        <v>41</v>
      </c>
      <c r="G1767">
        <v>104415</v>
      </c>
      <c r="H1767" s="6"/>
      <c r="P1767" s="6"/>
    </row>
    <row r="1768" spans="1:16" x14ac:dyDescent="0.3">
      <c r="A1768" t="s">
        <v>33</v>
      </c>
      <c r="B1768">
        <v>50</v>
      </c>
      <c r="C1768" t="s">
        <v>62</v>
      </c>
      <c r="D1768" t="s">
        <v>657</v>
      </c>
      <c r="E1768" t="s">
        <v>46</v>
      </c>
      <c r="G1768">
        <v>312512</v>
      </c>
      <c r="H1768" s="6"/>
      <c r="P1768" s="6"/>
    </row>
    <row r="1769" spans="1:16" x14ac:dyDescent="0.3">
      <c r="A1769" t="s">
        <v>33</v>
      </c>
      <c r="B1769">
        <v>50</v>
      </c>
      <c r="C1769" t="s">
        <v>62</v>
      </c>
      <c r="D1769" t="s">
        <v>657</v>
      </c>
      <c r="E1769" t="s">
        <v>72</v>
      </c>
      <c r="G1769">
        <v>50000</v>
      </c>
      <c r="H1769" s="6"/>
      <c r="P1769" s="6"/>
    </row>
    <row r="1770" spans="1:16" x14ac:dyDescent="0.3">
      <c r="A1770" t="s">
        <v>33</v>
      </c>
      <c r="B1770">
        <v>51</v>
      </c>
      <c r="C1770" t="s">
        <v>34</v>
      </c>
      <c r="D1770" t="s">
        <v>658</v>
      </c>
      <c r="E1770" t="s">
        <v>36</v>
      </c>
      <c r="G1770">
        <v>900</v>
      </c>
      <c r="H1770" s="6"/>
      <c r="P1770" s="6"/>
    </row>
    <row r="1771" spans="1:16" x14ac:dyDescent="0.3">
      <c r="A1771" t="s">
        <v>33</v>
      </c>
      <c r="B1771">
        <v>51</v>
      </c>
      <c r="C1771" t="s">
        <v>34</v>
      </c>
      <c r="D1771" t="s">
        <v>658</v>
      </c>
      <c r="E1771" t="s">
        <v>41</v>
      </c>
      <c r="G1771">
        <v>31000</v>
      </c>
      <c r="H1771" s="6"/>
      <c r="P1771" s="6"/>
    </row>
    <row r="1772" spans="1:16" x14ac:dyDescent="0.3">
      <c r="A1772" t="s">
        <v>33</v>
      </c>
      <c r="B1772">
        <v>51</v>
      </c>
      <c r="C1772" t="s">
        <v>34</v>
      </c>
      <c r="D1772" t="s">
        <v>658</v>
      </c>
      <c r="E1772" t="s">
        <v>46</v>
      </c>
      <c r="G1772">
        <v>16000</v>
      </c>
      <c r="H1772" s="6"/>
      <c r="P1772" s="6"/>
    </row>
    <row r="1773" spans="1:16" x14ac:dyDescent="0.3">
      <c r="A1773" t="s">
        <v>33</v>
      </c>
      <c r="B1773">
        <v>51</v>
      </c>
      <c r="C1773" t="s">
        <v>34</v>
      </c>
      <c r="D1773" t="s">
        <v>658</v>
      </c>
      <c r="E1773" t="s">
        <v>72</v>
      </c>
      <c r="G1773">
        <v>23156</v>
      </c>
      <c r="H1773" s="6"/>
      <c r="P1773" s="6"/>
    </row>
    <row r="1774" spans="1:16" x14ac:dyDescent="0.3">
      <c r="A1774" t="s">
        <v>33</v>
      </c>
      <c r="B1774">
        <v>51</v>
      </c>
      <c r="C1774" t="s">
        <v>42</v>
      </c>
      <c r="D1774" t="s">
        <v>659</v>
      </c>
      <c r="E1774" t="s">
        <v>36</v>
      </c>
      <c r="G1774">
        <v>2000</v>
      </c>
      <c r="H1774" s="6"/>
      <c r="P1774" s="6"/>
    </row>
    <row r="1775" spans="1:16" x14ac:dyDescent="0.3">
      <c r="A1775" t="s">
        <v>33</v>
      </c>
      <c r="B1775">
        <v>51</v>
      </c>
      <c r="C1775" t="s">
        <v>42</v>
      </c>
      <c r="D1775" t="s">
        <v>659</v>
      </c>
      <c r="E1775" t="s">
        <v>41</v>
      </c>
      <c r="G1775">
        <v>37750</v>
      </c>
      <c r="H1775" s="6"/>
      <c r="P1775" s="6"/>
    </row>
    <row r="1776" spans="1:16" x14ac:dyDescent="0.3">
      <c r="A1776" t="s">
        <v>33</v>
      </c>
      <c r="B1776">
        <v>51</v>
      </c>
      <c r="C1776" t="s">
        <v>42</v>
      </c>
      <c r="D1776" t="s">
        <v>659</v>
      </c>
      <c r="E1776" t="s">
        <v>46</v>
      </c>
      <c r="G1776">
        <v>7820</v>
      </c>
      <c r="H1776" s="6"/>
      <c r="P1776" s="6"/>
    </row>
    <row r="1777" spans="1:16" x14ac:dyDescent="0.3">
      <c r="A1777" t="s">
        <v>33</v>
      </c>
      <c r="B1777">
        <v>51</v>
      </c>
      <c r="C1777" t="s">
        <v>42</v>
      </c>
      <c r="D1777" t="s">
        <v>659</v>
      </c>
      <c r="E1777" t="s">
        <v>72</v>
      </c>
      <c r="G1777">
        <v>29520</v>
      </c>
      <c r="H1777" s="6"/>
      <c r="P1777" s="6"/>
    </row>
    <row r="1778" spans="1:16" x14ac:dyDescent="0.3">
      <c r="A1778" t="s">
        <v>33</v>
      </c>
      <c r="B1778">
        <v>51</v>
      </c>
      <c r="C1778" t="s">
        <v>47</v>
      </c>
      <c r="D1778" t="s">
        <v>660</v>
      </c>
      <c r="E1778" t="s">
        <v>41</v>
      </c>
      <c r="G1778">
        <v>22300</v>
      </c>
      <c r="H1778" s="6"/>
      <c r="P1778" s="6"/>
    </row>
    <row r="1779" spans="1:16" x14ac:dyDescent="0.3">
      <c r="A1779" t="s">
        <v>33</v>
      </c>
      <c r="B1779">
        <v>51</v>
      </c>
      <c r="C1779" t="s">
        <v>47</v>
      </c>
      <c r="D1779" t="s">
        <v>660</v>
      </c>
      <c r="E1779" t="s">
        <v>46</v>
      </c>
      <c r="G1779">
        <v>10000</v>
      </c>
      <c r="H1779" s="6"/>
      <c r="P1779" s="6"/>
    </row>
    <row r="1780" spans="1:16" x14ac:dyDescent="0.3">
      <c r="A1780" t="s">
        <v>33</v>
      </c>
      <c r="B1780">
        <v>51</v>
      </c>
      <c r="C1780" t="s">
        <v>47</v>
      </c>
      <c r="D1780" t="s">
        <v>660</v>
      </c>
      <c r="E1780" t="s">
        <v>72</v>
      </c>
      <c r="G1780">
        <v>16000</v>
      </c>
      <c r="H1780" s="6"/>
      <c r="P1780" s="6"/>
    </row>
    <row r="1781" spans="1:16" x14ac:dyDescent="0.3">
      <c r="A1781" t="s">
        <v>33</v>
      </c>
      <c r="B1781">
        <v>51</v>
      </c>
      <c r="C1781" t="s">
        <v>49</v>
      </c>
      <c r="D1781" t="s">
        <v>661</v>
      </c>
      <c r="E1781" t="s">
        <v>36</v>
      </c>
      <c r="G1781">
        <v>800</v>
      </c>
      <c r="H1781" s="6"/>
      <c r="P1781" s="6"/>
    </row>
    <row r="1782" spans="1:16" x14ac:dyDescent="0.3">
      <c r="A1782" t="s">
        <v>33</v>
      </c>
      <c r="B1782">
        <v>51</v>
      </c>
      <c r="C1782" t="s">
        <v>49</v>
      </c>
      <c r="D1782" t="s">
        <v>661</v>
      </c>
      <c r="E1782" t="s">
        <v>41</v>
      </c>
      <c r="G1782">
        <v>65600</v>
      </c>
      <c r="H1782" s="6"/>
      <c r="P1782" s="6"/>
    </row>
    <row r="1783" spans="1:16" x14ac:dyDescent="0.3">
      <c r="A1783" t="s">
        <v>33</v>
      </c>
      <c r="B1783">
        <v>51</v>
      </c>
      <c r="C1783" t="s">
        <v>49</v>
      </c>
      <c r="D1783" t="s">
        <v>661</v>
      </c>
      <c r="E1783" t="s">
        <v>46</v>
      </c>
      <c r="G1783">
        <v>10000</v>
      </c>
      <c r="H1783" s="6"/>
      <c r="P1783" s="6"/>
    </row>
    <row r="1784" spans="1:16" x14ac:dyDescent="0.3">
      <c r="A1784" t="s">
        <v>33</v>
      </c>
      <c r="B1784">
        <v>51</v>
      </c>
      <c r="C1784" t="s">
        <v>51</v>
      </c>
      <c r="D1784" t="s">
        <v>662</v>
      </c>
      <c r="E1784" t="s">
        <v>36</v>
      </c>
      <c r="G1784">
        <v>3000</v>
      </c>
      <c r="H1784" s="6"/>
      <c r="P1784" s="6"/>
    </row>
    <row r="1785" spans="1:16" x14ac:dyDescent="0.3">
      <c r="A1785" t="s">
        <v>33</v>
      </c>
      <c r="B1785">
        <v>51</v>
      </c>
      <c r="C1785" t="s">
        <v>51</v>
      </c>
      <c r="D1785" t="s">
        <v>662</v>
      </c>
      <c r="E1785" t="s">
        <v>41</v>
      </c>
      <c r="G1785">
        <v>85700</v>
      </c>
      <c r="H1785" s="6"/>
      <c r="P1785" s="6"/>
    </row>
    <row r="1786" spans="1:16" x14ac:dyDescent="0.3">
      <c r="A1786" t="s">
        <v>33</v>
      </c>
      <c r="B1786">
        <v>51</v>
      </c>
      <c r="C1786" t="s">
        <v>51</v>
      </c>
      <c r="D1786" t="s">
        <v>662</v>
      </c>
      <c r="E1786" t="s">
        <v>46</v>
      </c>
      <c r="G1786">
        <v>35000</v>
      </c>
      <c r="H1786" s="6"/>
      <c r="P1786" s="6"/>
    </row>
    <row r="1787" spans="1:16" x14ac:dyDescent="0.3">
      <c r="A1787" t="s">
        <v>33</v>
      </c>
      <c r="B1787">
        <v>51</v>
      </c>
      <c r="C1787" t="s">
        <v>53</v>
      </c>
      <c r="D1787" t="s">
        <v>663</v>
      </c>
      <c r="E1787" t="s">
        <v>41</v>
      </c>
      <c r="G1787">
        <v>21351</v>
      </c>
      <c r="H1787" s="6"/>
      <c r="P1787" s="6"/>
    </row>
    <row r="1788" spans="1:16" x14ac:dyDescent="0.3">
      <c r="A1788" t="s">
        <v>33</v>
      </c>
      <c r="B1788">
        <v>51</v>
      </c>
      <c r="C1788" t="s">
        <v>53</v>
      </c>
      <c r="D1788" t="s">
        <v>663</v>
      </c>
      <c r="E1788" t="s">
        <v>46</v>
      </c>
      <c r="G1788">
        <v>14383</v>
      </c>
      <c r="H1788" s="6"/>
      <c r="P1788" s="6"/>
    </row>
    <row r="1789" spans="1:16" x14ac:dyDescent="0.3">
      <c r="A1789" t="s">
        <v>33</v>
      </c>
      <c r="B1789">
        <v>52</v>
      </c>
      <c r="C1789" t="s">
        <v>34</v>
      </c>
      <c r="D1789" t="s">
        <v>664</v>
      </c>
      <c r="E1789" t="s">
        <v>36</v>
      </c>
      <c r="G1789">
        <v>0</v>
      </c>
      <c r="H1789" s="6"/>
      <c r="P1789" s="6"/>
    </row>
    <row r="1790" spans="1:16" x14ac:dyDescent="0.3">
      <c r="A1790" t="s">
        <v>33</v>
      </c>
      <c r="B1790">
        <v>52</v>
      </c>
      <c r="C1790" t="s">
        <v>34</v>
      </c>
      <c r="D1790" t="s">
        <v>664</v>
      </c>
      <c r="E1790" t="s">
        <v>41</v>
      </c>
      <c r="G1790">
        <v>23550</v>
      </c>
      <c r="H1790" s="6"/>
      <c r="P1790" s="6"/>
    </row>
    <row r="1791" spans="1:16" x14ac:dyDescent="0.3">
      <c r="A1791" t="s">
        <v>33</v>
      </c>
      <c r="B1791">
        <v>52</v>
      </c>
      <c r="C1791" t="s">
        <v>34</v>
      </c>
      <c r="D1791" t="s">
        <v>664</v>
      </c>
      <c r="E1791" t="s">
        <v>46</v>
      </c>
      <c r="G1791">
        <v>18250</v>
      </c>
      <c r="H1791" s="6"/>
      <c r="P1791" s="6"/>
    </row>
    <row r="1792" spans="1:16" x14ac:dyDescent="0.3">
      <c r="A1792" t="s">
        <v>33</v>
      </c>
      <c r="B1792">
        <v>52</v>
      </c>
      <c r="C1792" t="s">
        <v>34</v>
      </c>
      <c r="D1792" t="s">
        <v>664</v>
      </c>
      <c r="E1792" t="s">
        <v>72</v>
      </c>
      <c r="G1792">
        <v>10000</v>
      </c>
      <c r="H1792" s="6"/>
      <c r="P1792" s="6"/>
    </row>
    <row r="1793" spans="1:16" x14ac:dyDescent="0.3">
      <c r="A1793" t="s">
        <v>33</v>
      </c>
      <c r="B1793">
        <v>52</v>
      </c>
      <c r="C1793" t="s">
        <v>42</v>
      </c>
      <c r="D1793" t="s">
        <v>665</v>
      </c>
      <c r="E1793" t="s">
        <v>36</v>
      </c>
      <c r="G1793">
        <v>0</v>
      </c>
      <c r="H1793" s="6"/>
      <c r="P1793" s="6"/>
    </row>
    <row r="1794" spans="1:16" x14ac:dyDescent="0.3">
      <c r="A1794" t="s">
        <v>33</v>
      </c>
      <c r="B1794">
        <v>52</v>
      </c>
      <c r="C1794" t="s">
        <v>42</v>
      </c>
      <c r="D1794" t="s">
        <v>665</v>
      </c>
      <c r="E1794" t="s">
        <v>41</v>
      </c>
      <c r="G1794">
        <v>16860</v>
      </c>
      <c r="H1794" s="6"/>
      <c r="P1794" s="6"/>
    </row>
    <row r="1795" spans="1:16" x14ac:dyDescent="0.3">
      <c r="A1795" t="s">
        <v>33</v>
      </c>
      <c r="B1795">
        <v>52</v>
      </c>
      <c r="C1795" t="s">
        <v>42</v>
      </c>
      <c r="D1795" t="s">
        <v>665</v>
      </c>
      <c r="E1795" t="s">
        <v>46</v>
      </c>
      <c r="G1795">
        <v>10000</v>
      </c>
      <c r="H1795" s="6"/>
      <c r="P1795" s="6"/>
    </row>
    <row r="1796" spans="1:16" x14ac:dyDescent="0.3">
      <c r="A1796" t="s">
        <v>33</v>
      </c>
      <c r="B1796">
        <v>52</v>
      </c>
      <c r="C1796" t="s">
        <v>42</v>
      </c>
      <c r="D1796" t="s">
        <v>665</v>
      </c>
      <c r="E1796" t="s">
        <v>72</v>
      </c>
      <c r="G1796">
        <v>15000</v>
      </c>
      <c r="H1796" s="6"/>
      <c r="P1796" s="6"/>
    </row>
    <row r="1797" spans="1:16" x14ac:dyDescent="0.3">
      <c r="A1797" t="s">
        <v>33</v>
      </c>
      <c r="B1797">
        <v>52</v>
      </c>
      <c r="C1797" t="s">
        <v>47</v>
      </c>
      <c r="D1797" t="s">
        <v>666</v>
      </c>
      <c r="E1797" t="s">
        <v>36</v>
      </c>
      <c r="G1797">
        <v>0</v>
      </c>
      <c r="H1797" s="6"/>
      <c r="P1797" s="6"/>
    </row>
    <row r="1798" spans="1:16" x14ac:dyDescent="0.3">
      <c r="A1798" t="s">
        <v>33</v>
      </c>
      <c r="B1798">
        <v>52</v>
      </c>
      <c r="C1798" t="s">
        <v>47</v>
      </c>
      <c r="D1798" t="s">
        <v>666</v>
      </c>
      <c r="E1798" t="s">
        <v>41</v>
      </c>
      <c r="G1798">
        <v>21307</v>
      </c>
      <c r="H1798" s="6"/>
      <c r="P1798" s="6"/>
    </row>
    <row r="1799" spans="1:16" x14ac:dyDescent="0.3">
      <c r="A1799" t="s">
        <v>33</v>
      </c>
      <c r="B1799">
        <v>52</v>
      </c>
      <c r="C1799" t="s">
        <v>47</v>
      </c>
      <c r="D1799" t="s">
        <v>666</v>
      </c>
      <c r="E1799" t="s">
        <v>46</v>
      </c>
      <c r="G1799">
        <v>40000</v>
      </c>
      <c r="H1799" s="6"/>
      <c r="P1799" s="6"/>
    </row>
    <row r="1800" spans="1:16" x14ac:dyDescent="0.3">
      <c r="A1800" t="s">
        <v>33</v>
      </c>
      <c r="B1800">
        <v>52</v>
      </c>
      <c r="C1800" t="s">
        <v>47</v>
      </c>
      <c r="D1800" t="s">
        <v>666</v>
      </c>
      <c r="E1800" t="s">
        <v>72</v>
      </c>
      <c r="G1800">
        <v>20000</v>
      </c>
      <c r="H1800" s="6"/>
      <c r="P1800" s="6"/>
    </row>
    <row r="1801" spans="1:16" x14ac:dyDescent="0.3">
      <c r="A1801" t="s">
        <v>33</v>
      </c>
      <c r="B1801">
        <v>52</v>
      </c>
      <c r="C1801" t="s">
        <v>49</v>
      </c>
      <c r="D1801" t="s">
        <v>667</v>
      </c>
      <c r="E1801" t="s">
        <v>36</v>
      </c>
      <c r="G1801">
        <v>2000</v>
      </c>
      <c r="H1801" s="6"/>
      <c r="P1801" s="6"/>
    </row>
    <row r="1802" spans="1:16" x14ac:dyDescent="0.3">
      <c r="A1802" t="s">
        <v>33</v>
      </c>
      <c r="B1802">
        <v>52</v>
      </c>
      <c r="C1802" t="s">
        <v>49</v>
      </c>
      <c r="D1802" t="s">
        <v>667</v>
      </c>
      <c r="E1802" t="s">
        <v>41</v>
      </c>
      <c r="G1802">
        <v>30276</v>
      </c>
      <c r="H1802" s="6"/>
      <c r="P1802" s="6"/>
    </row>
    <row r="1803" spans="1:16" x14ac:dyDescent="0.3">
      <c r="A1803" t="s">
        <v>33</v>
      </c>
      <c r="B1803">
        <v>52</v>
      </c>
      <c r="C1803" t="s">
        <v>49</v>
      </c>
      <c r="D1803" t="s">
        <v>667</v>
      </c>
      <c r="E1803" t="s">
        <v>46</v>
      </c>
      <c r="G1803">
        <v>20560</v>
      </c>
      <c r="H1803" s="6"/>
      <c r="P1803" s="6"/>
    </row>
    <row r="1804" spans="1:16" x14ac:dyDescent="0.3">
      <c r="A1804" t="s">
        <v>33</v>
      </c>
      <c r="B1804">
        <v>52</v>
      </c>
      <c r="C1804" t="s">
        <v>49</v>
      </c>
      <c r="D1804" t="s">
        <v>667</v>
      </c>
      <c r="E1804" t="s">
        <v>72</v>
      </c>
      <c r="G1804">
        <v>10600</v>
      </c>
      <c r="H1804" s="6"/>
      <c r="P1804" s="6"/>
    </row>
    <row r="1805" spans="1:16" x14ac:dyDescent="0.3">
      <c r="A1805" t="s">
        <v>33</v>
      </c>
      <c r="B1805">
        <v>52</v>
      </c>
      <c r="C1805" t="s">
        <v>49</v>
      </c>
      <c r="D1805" t="s">
        <v>667</v>
      </c>
      <c r="E1805" t="s">
        <v>924</v>
      </c>
      <c r="G1805">
        <v>13863</v>
      </c>
      <c r="H1805" s="6"/>
      <c r="P1805" s="6"/>
    </row>
    <row r="1806" spans="1:16" x14ac:dyDescent="0.3">
      <c r="A1806" t="s">
        <v>33</v>
      </c>
      <c r="B1806">
        <v>52</v>
      </c>
      <c r="C1806" t="s">
        <v>51</v>
      </c>
      <c r="D1806" t="s">
        <v>668</v>
      </c>
      <c r="E1806" t="s">
        <v>41</v>
      </c>
      <c r="G1806">
        <v>8860</v>
      </c>
      <c r="H1806" s="6"/>
      <c r="P1806" s="6"/>
    </row>
    <row r="1807" spans="1:16" x14ac:dyDescent="0.3">
      <c r="A1807" t="s">
        <v>33</v>
      </c>
      <c r="B1807">
        <v>52</v>
      </c>
      <c r="C1807" t="s">
        <v>51</v>
      </c>
      <c r="D1807" t="s">
        <v>668</v>
      </c>
      <c r="E1807" t="s">
        <v>46</v>
      </c>
      <c r="G1807">
        <v>12954</v>
      </c>
      <c r="H1807" s="6"/>
      <c r="P1807" s="6"/>
    </row>
    <row r="1808" spans="1:16" x14ac:dyDescent="0.3">
      <c r="A1808" t="s">
        <v>33</v>
      </c>
      <c r="B1808">
        <v>52</v>
      </c>
      <c r="C1808" t="s">
        <v>51</v>
      </c>
      <c r="D1808" t="s">
        <v>668</v>
      </c>
      <c r="E1808" t="s">
        <v>72</v>
      </c>
      <c r="G1808">
        <v>10000</v>
      </c>
      <c r="H1808" s="6"/>
      <c r="P1808" s="6"/>
    </row>
    <row r="1809" spans="1:16" x14ac:dyDescent="0.3">
      <c r="A1809" t="s">
        <v>33</v>
      </c>
      <c r="B1809">
        <v>52</v>
      </c>
      <c r="C1809" t="s">
        <v>53</v>
      </c>
      <c r="D1809" t="s">
        <v>669</v>
      </c>
      <c r="E1809" t="s">
        <v>36</v>
      </c>
      <c r="G1809">
        <v>0</v>
      </c>
      <c r="H1809" s="6"/>
      <c r="P1809" s="6"/>
    </row>
    <row r="1810" spans="1:16" x14ac:dyDescent="0.3">
      <c r="A1810" t="s">
        <v>33</v>
      </c>
      <c r="B1810">
        <v>52</v>
      </c>
      <c r="C1810" t="s">
        <v>53</v>
      </c>
      <c r="D1810" t="s">
        <v>669</v>
      </c>
      <c r="E1810" t="s">
        <v>41</v>
      </c>
      <c r="G1810">
        <v>10356</v>
      </c>
      <c r="H1810" s="6"/>
      <c r="P1810" s="6"/>
    </row>
    <row r="1811" spans="1:16" x14ac:dyDescent="0.3">
      <c r="A1811" t="s">
        <v>33</v>
      </c>
      <c r="B1811">
        <v>52</v>
      </c>
      <c r="C1811" t="s">
        <v>53</v>
      </c>
      <c r="D1811" t="s">
        <v>669</v>
      </c>
      <c r="E1811" t="s">
        <v>46</v>
      </c>
      <c r="G1811">
        <v>12500</v>
      </c>
      <c r="H1811" s="6"/>
      <c r="P1811" s="6"/>
    </row>
    <row r="1812" spans="1:16" x14ac:dyDescent="0.3">
      <c r="A1812" t="s">
        <v>33</v>
      </c>
      <c r="B1812">
        <v>52</v>
      </c>
      <c r="C1812" t="s">
        <v>53</v>
      </c>
      <c r="D1812" t="s">
        <v>669</v>
      </c>
      <c r="E1812" t="s">
        <v>72</v>
      </c>
      <c r="G1812">
        <v>0</v>
      </c>
      <c r="H1812" s="6"/>
      <c r="P1812" s="6"/>
    </row>
    <row r="1813" spans="1:16" x14ac:dyDescent="0.3">
      <c r="A1813" t="s">
        <v>33</v>
      </c>
      <c r="B1813">
        <v>52</v>
      </c>
      <c r="C1813" t="s">
        <v>55</v>
      </c>
      <c r="D1813" t="s">
        <v>670</v>
      </c>
      <c r="E1813" t="s">
        <v>36</v>
      </c>
      <c r="G1813">
        <v>0</v>
      </c>
      <c r="H1813" s="6"/>
      <c r="P1813" s="6"/>
    </row>
    <row r="1814" spans="1:16" x14ac:dyDescent="0.3">
      <c r="A1814" t="s">
        <v>33</v>
      </c>
      <c r="B1814">
        <v>52</v>
      </c>
      <c r="C1814" t="s">
        <v>55</v>
      </c>
      <c r="D1814" t="s">
        <v>670</v>
      </c>
      <c r="E1814" t="s">
        <v>41</v>
      </c>
      <c r="G1814">
        <v>24100</v>
      </c>
      <c r="H1814" s="6"/>
      <c r="P1814" s="6"/>
    </row>
    <row r="1815" spans="1:16" x14ac:dyDescent="0.3">
      <c r="A1815" t="s">
        <v>33</v>
      </c>
      <c r="B1815">
        <v>52</v>
      </c>
      <c r="C1815" t="s">
        <v>55</v>
      </c>
      <c r="D1815" t="s">
        <v>670</v>
      </c>
      <c r="E1815" t="s">
        <v>46</v>
      </c>
      <c r="G1815">
        <v>25000</v>
      </c>
      <c r="H1815" s="6"/>
      <c r="P1815" s="6"/>
    </row>
    <row r="1816" spans="1:16" x14ac:dyDescent="0.3">
      <c r="A1816" t="s">
        <v>33</v>
      </c>
      <c r="B1816">
        <v>52</v>
      </c>
      <c r="C1816" t="s">
        <v>55</v>
      </c>
      <c r="D1816" t="s">
        <v>670</v>
      </c>
      <c r="E1816" t="s">
        <v>72</v>
      </c>
      <c r="G1816">
        <v>0</v>
      </c>
      <c r="H1816" s="6"/>
      <c r="P1816" s="6"/>
    </row>
    <row r="1817" spans="1:16" x14ac:dyDescent="0.3">
      <c r="A1817" t="s">
        <v>33</v>
      </c>
      <c r="B1817">
        <v>52</v>
      </c>
      <c r="C1817" t="s">
        <v>57</v>
      </c>
      <c r="D1817" t="s">
        <v>671</v>
      </c>
      <c r="E1817" t="s">
        <v>36</v>
      </c>
      <c r="G1817">
        <v>0</v>
      </c>
      <c r="H1817" s="6"/>
      <c r="P1817" s="6"/>
    </row>
    <row r="1818" spans="1:16" x14ac:dyDescent="0.3">
      <c r="A1818" t="s">
        <v>33</v>
      </c>
      <c r="B1818">
        <v>52</v>
      </c>
      <c r="C1818" t="s">
        <v>57</v>
      </c>
      <c r="D1818" t="s">
        <v>671</v>
      </c>
      <c r="E1818" t="s">
        <v>41</v>
      </c>
      <c r="G1818">
        <v>22720</v>
      </c>
      <c r="H1818" s="6"/>
      <c r="P1818" s="6"/>
    </row>
    <row r="1819" spans="1:16" x14ac:dyDescent="0.3">
      <c r="A1819" t="s">
        <v>33</v>
      </c>
      <c r="B1819">
        <v>52</v>
      </c>
      <c r="C1819" t="s">
        <v>57</v>
      </c>
      <c r="D1819" t="s">
        <v>671</v>
      </c>
      <c r="E1819" t="s">
        <v>46</v>
      </c>
      <c r="G1819">
        <v>100000</v>
      </c>
      <c r="H1819" s="6"/>
      <c r="P1819" s="6"/>
    </row>
    <row r="1820" spans="1:16" x14ac:dyDescent="0.3">
      <c r="A1820" t="s">
        <v>33</v>
      </c>
      <c r="B1820">
        <v>52</v>
      </c>
      <c r="C1820" t="s">
        <v>57</v>
      </c>
      <c r="D1820" t="s">
        <v>671</v>
      </c>
      <c r="E1820" t="s">
        <v>59</v>
      </c>
      <c r="G1820">
        <v>33500</v>
      </c>
      <c r="H1820" s="6"/>
      <c r="P1820" s="6"/>
    </row>
    <row r="1821" spans="1:16" x14ac:dyDescent="0.3">
      <c r="A1821" t="s">
        <v>33</v>
      </c>
      <c r="B1821">
        <v>52</v>
      </c>
      <c r="C1821" t="s">
        <v>60</v>
      </c>
      <c r="D1821" t="s">
        <v>673</v>
      </c>
      <c r="E1821" t="s">
        <v>36</v>
      </c>
      <c r="G1821">
        <v>2200</v>
      </c>
      <c r="H1821" s="6"/>
      <c r="P1821" s="6"/>
    </row>
    <row r="1822" spans="1:16" x14ac:dyDescent="0.3">
      <c r="A1822" t="s">
        <v>33</v>
      </c>
      <c r="B1822">
        <v>52</v>
      </c>
      <c r="C1822" t="s">
        <v>60</v>
      </c>
      <c r="D1822" t="s">
        <v>673</v>
      </c>
      <c r="E1822" t="s">
        <v>41</v>
      </c>
      <c r="G1822">
        <v>21151</v>
      </c>
      <c r="H1822" s="6"/>
      <c r="P1822" s="6"/>
    </row>
    <row r="1823" spans="1:16" x14ac:dyDescent="0.3">
      <c r="A1823" t="s">
        <v>33</v>
      </c>
      <c r="B1823">
        <v>52</v>
      </c>
      <c r="C1823" t="s">
        <v>60</v>
      </c>
      <c r="D1823" t="s">
        <v>673</v>
      </c>
      <c r="E1823" t="s">
        <v>46</v>
      </c>
      <c r="G1823">
        <v>16000</v>
      </c>
      <c r="H1823" s="6"/>
      <c r="P1823" s="6"/>
    </row>
    <row r="1824" spans="1:16" x14ac:dyDescent="0.3">
      <c r="A1824" t="s">
        <v>33</v>
      </c>
      <c r="B1824">
        <v>52</v>
      </c>
      <c r="C1824" t="s">
        <v>60</v>
      </c>
      <c r="D1824" t="s">
        <v>673</v>
      </c>
      <c r="E1824" t="s">
        <v>68</v>
      </c>
      <c r="G1824">
        <v>11000</v>
      </c>
      <c r="H1824" s="6"/>
      <c r="P1824" s="6"/>
    </row>
    <row r="1825" spans="1:16" x14ac:dyDescent="0.3">
      <c r="A1825" t="s">
        <v>33</v>
      </c>
      <c r="B1825">
        <v>52</v>
      </c>
      <c r="C1825" t="s">
        <v>62</v>
      </c>
      <c r="D1825" t="s">
        <v>674</v>
      </c>
      <c r="E1825" t="s">
        <v>36</v>
      </c>
      <c r="G1825">
        <v>44000</v>
      </c>
      <c r="H1825" s="6"/>
      <c r="P1825" s="6"/>
    </row>
    <row r="1826" spans="1:16" x14ac:dyDescent="0.3">
      <c r="A1826" t="s">
        <v>33</v>
      </c>
      <c r="B1826">
        <v>52</v>
      </c>
      <c r="C1826" t="s">
        <v>62</v>
      </c>
      <c r="D1826" t="s">
        <v>674</v>
      </c>
      <c r="E1826" t="s">
        <v>41</v>
      </c>
      <c r="G1826">
        <v>66644</v>
      </c>
      <c r="H1826" s="6"/>
      <c r="P1826" s="6"/>
    </row>
    <row r="1827" spans="1:16" x14ac:dyDescent="0.3">
      <c r="A1827" t="s">
        <v>33</v>
      </c>
      <c r="B1827">
        <v>52</v>
      </c>
      <c r="C1827" t="s">
        <v>64</v>
      </c>
      <c r="D1827" t="s">
        <v>675</v>
      </c>
      <c r="E1827" t="s">
        <v>36</v>
      </c>
      <c r="G1827">
        <v>0</v>
      </c>
      <c r="H1827" s="6"/>
      <c r="P1827" s="6"/>
    </row>
    <row r="1828" spans="1:16" x14ac:dyDescent="0.3">
      <c r="A1828" t="s">
        <v>33</v>
      </c>
      <c r="B1828">
        <v>52</v>
      </c>
      <c r="C1828" t="s">
        <v>64</v>
      </c>
      <c r="D1828" t="s">
        <v>675</v>
      </c>
      <c r="E1828" t="s">
        <v>41</v>
      </c>
      <c r="G1828">
        <v>30255</v>
      </c>
      <c r="H1828" s="6"/>
      <c r="P1828" s="6"/>
    </row>
    <row r="1829" spans="1:16" x14ac:dyDescent="0.3">
      <c r="A1829" t="s">
        <v>33</v>
      </c>
      <c r="B1829">
        <v>52</v>
      </c>
      <c r="C1829" t="s">
        <v>64</v>
      </c>
      <c r="D1829" t="s">
        <v>675</v>
      </c>
      <c r="E1829" t="s">
        <v>46</v>
      </c>
      <c r="G1829">
        <v>45254</v>
      </c>
      <c r="H1829" s="6"/>
      <c r="P1829" s="6"/>
    </row>
    <row r="1830" spans="1:16" x14ac:dyDescent="0.3">
      <c r="A1830" t="s">
        <v>33</v>
      </c>
      <c r="B1830">
        <v>52</v>
      </c>
      <c r="C1830" t="s">
        <v>64</v>
      </c>
      <c r="D1830" t="s">
        <v>675</v>
      </c>
      <c r="E1830" t="s">
        <v>72</v>
      </c>
      <c r="G1830">
        <v>70000</v>
      </c>
      <c r="H1830" s="6"/>
      <c r="P1830" s="6"/>
    </row>
    <row r="1831" spans="1:16" x14ac:dyDescent="0.3">
      <c r="A1831" t="s">
        <v>33</v>
      </c>
      <c r="B1831">
        <v>52</v>
      </c>
      <c r="C1831" t="s">
        <v>66</v>
      </c>
      <c r="D1831" t="s">
        <v>676</v>
      </c>
      <c r="E1831" t="s">
        <v>41</v>
      </c>
      <c r="G1831">
        <v>71114</v>
      </c>
      <c r="H1831" s="6"/>
      <c r="P1831" s="6"/>
    </row>
    <row r="1832" spans="1:16" x14ac:dyDescent="0.3">
      <c r="A1832" t="s">
        <v>33</v>
      </c>
      <c r="B1832">
        <v>52</v>
      </c>
      <c r="C1832" t="s">
        <v>66</v>
      </c>
      <c r="D1832" t="s">
        <v>676</v>
      </c>
      <c r="E1832" t="s">
        <v>46</v>
      </c>
      <c r="G1832">
        <v>58910</v>
      </c>
      <c r="H1832" s="6"/>
      <c r="P1832" s="6"/>
    </row>
    <row r="1833" spans="1:16" x14ac:dyDescent="0.3">
      <c r="A1833" t="s">
        <v>33</v>
      </c>
      <c r="B1833">
        <v>52</v>
      </c>
      <c r="C1833" t="s">
        <v>66</v>
      </c>
      <c r="D1833" t="s">
        <v>676</v>
      </c>
      <c r="E1833" t="s">
        <v>72</v>
      </c>
      <c r="G1833">
        <v>20000</v>
      </c>
      <c r="H1833" s="6"/>
      <c r="P1833" s="6"/>
    </row>
    <row r="1834" spans="1:16" x14ac:dyDescent="0.3">
      <c r="A1834" t="s">
        <v>33</v>
      </c>
      <c r="B1834">
        <v>52</v>
      </c>
      <c r="C1834" t="s">
        <v>84</v>
      </c>
      <c r="D1834" t="s">
        <v>677</v>
      </c>
      <c r="E1834" t="s">
        <v>41</v>
      </c>
      <c r="G1834">
        <v>0</v>
      </c>
      <c r="H1834" s="6"/>
      <c r="P1834" s="6"/>
    </row>
    <row r="1835" spans="1:16" x14ac:dyDescent="0.3">
      <c r="A1835" t="s">
        <v>33</v>
      </c>
      <c r="B1835">
        <v>52</v>
      </c>
      <c r="C1835" t="s">
        <v>84</v>
      </c>
      <c r="D1835" t="s">
        <v>677</v>
      </c>
      <c r="E1835" t="s">
        <v>46</v>
      </c>
      <c r="G1835">
        <v>0</v>
      </c>
      <c r="H1835" s="6"/>
      <c r="P1835" s="6"/>
    </row>
    <row r="1836" spans="1:16" x14ac:dyDescent="0.3">
      <c r="A1836" t="s">
        <v>33</v>
      </c>
      <c r="B1836">
        <v>52</v>
      </c>
      <c r="C1836" t="s">
        <v>86</v>
      </c>
      <c r="D1836" t="s">
        <v>678</v>
      </c>
      <c r="E1836" t="s">
        <v>36</v>
      </c>
      <c r="G1836">
        <v>0</v>
      </c>
      <c r="H1836" s="6"/>
      <c r="P1836" s="6"/>
    </row>
    <row r="1837" spans="1:16" x14ac:dyDescent="0.3">
      <c r="A1837" t="s">
        <v>33</v>
      </c>
      <c r="B1837">
        <v>52</v>
      </c>
      <c r="C1837" t="s">
        <v>86</v>
      </c>
      <c r="D1837" t="s">
        <v>678</v>
      </c>
      <c r="E1837" t="s">
        <v>41</v>
      </c>
      <c r="G1837">
        <v>39242</v>
      </c>
      <c r="H1837" s="6"/>
      <c r="P1837" s="6"/>
    </row>
    <row r="1838" spans="1:16" x14ac:dyDescent="0.3">
      <c r="A1838" t="s">
        <v>33</v>
      </c>
      <c r="B1838">
        <v>52</v>
      </c>
      <c r="C1838" t="s">
        <v>86</v>
      </c>
      <c r="D1838" t="s">
        <v>678</v>
      </c>
      <c r="E1838" t="s">
        <v>46</v>
      </c>
      <c r="G1838">
        <v>43105</v>
      </c>
      <c r="H1838" s="6"/>
      <c r="P1838" s="6"/>
    </row>
    <row r="1839" spans="1:16" x14ac:dyDescent="0.3">
      <c r="A1839" t="s">
        <v>33</v>
      </c>
      <c r="B1839">
        <v>52</v>
      </c>
      <c r="C1839" t="s">
        <v>86</v>
      </c>
      <c r="D1839" t="s">
        <v>678</v>
      </c>
      <c r="E1839" t="s">
        <v>72</v>
      </c>
      <c r="G1839">
        <v>35000</v>
      </c>
      <c r="H1839" s="6"/>
      <c r="P1839" s="6"/>
    </row>
    <row r="1840" spans="1:16" x14ac:dyDescent="0.3">
      <c r="A1840" t="s">
        <v>33</v>
      </c>
      <c r="B1840">
        <v>53</v>
      </c>
      <c r="C1840" t="s">
        <v>34</v>
      </c>
      <c r="D1840" t="s">
        <v>679</v>
      </c>
      <c r="E1840" t="s">
        <v>36</v>
      </c>
      <c r="G1840">
        <v>10233</v>
      </c>
      <c r="H1840" s="6"/>
      <c r="P1840" s="6"/>
    </row>
    <row r="1841" spans="1:16" x14ac:dyDescent="0.3">
      <c r="A1841" t="s">
        <v>33</v>
      </c>
      <c r="B1841">
        <v>53</v>
      </c>
      <c r="C1841" t="s">
        <v>34</v>
      </c>
      <c r="D1841" t="s">
        <v>679</v>
      </c>
      <c r="E1841" t="s">
        <v>41</v>
      </c>
      <c r="G1841">
        <v>67689</v>
      </c>
      <c r="H1841" s="6"/>
      <c r="P1841" s="6"/>
    </row>
    <row r="1842" spans="1:16" x14ac:dyDescent="0.3">
      <c r="A1842" t="s">
        <v>33</v>
      </c>
      <c r="B1842">
        <v>53</v>
      </c>
      <c r="C1842" t="s">
        <v>34</v>
      </c>
      <c r="D1842" t="s">
        <v>679</v>
      </c>
      <c r="E1842" t="s">
        <v>46</v>
      </c>
      <c r="G1842">
        <v>100000</v>
      </c>
      <c r="H1842" s="6"/>
      <c r="P1842" s="6"/>
    </row>
    <row r="1843" spans="1:16" x14ac:dyDescent="0.3">
      <c r="A1843" t="s">
        <v>33</v>
      </c>
      <c r="B1843">
        <v>53</v>
      </c>
      <c r="C1843" t="s">
        <v>34</v>
      </c>
      <c r="D1843" t="s">
        <v>679</v>
      </c>
      <c r="E1843" t="s">
        <v>72</v>
      </c>
      <c r="G1843">
        <v>100000</v>
      </c>
      <c r="H1843" s="6"/>
      <c r="P1843" s="6"/>
    </row>
    <row r="1844" spans="1:16" x14ac:dyDescent="0.3">
      <c r="A1844" t="s">
        <v>33</v>
      </c>
      <c r="B1844">
        <v>53</v>
      </c>
      <c r="C1844" t="s">
        <v>34</v>
      </c>
      <c r="D1844" t="s">
        <v>679</v>
      </c>
      <c r="E1844" t="s">
        <v>59</v>
      </c>
      <c r="G1844">
        <v>17000</v>
      </c>
      <c r="H1844" s="6"/>
      <c r="P1844" s="6"/>
    </row>
    <row r="1845" spans="1:16" x14ac:dyDescent="0.3">
      <c r="A1845" t="s">
        <v>33</v>
      </c>
      <c r="B1845">
        <v>53</v>
      </c>
      <c r="C1845" t="s">
        <v>42</v>
      </c>
      <c r="D1845" t="s">
        <v>680</v>
      </c>
      <c r="E1845" t="s">
        <v>41</v>
      </c>
      <c r="G1845">
        <v>115000</v>
      </c>
      <c r="H1845" s="6"/>
      <c r="P1845" s="6"/>
    </row>
    <row r="1846" spans="1:16" x14ac:dyDescent="0.3">
      <c r="A1846" t="s">
        <v>33</v>
      </c>
      <c r="B1846">
        <v>53</v>
      </c>
      <c r="C1846" t="s">
        <v>42</v>
      </c>
      <c r="D1846" t="s">
        <v>680</v>
      </c>
      <c r="E1846" t="s">
        <v>59</v>
      </c>
      <c r="G1846">
        <v>6500</v>
      </c>
      <c r="H1846" s="6"/>
      <c r="P1846" s="6"/>
    </row>
    <row r="1847" spans="1:16" x14ac:dyDescent="0.3">
      <c r="A1847" t="s">
        <v>33</v>
      </c>
      <c r="B1847">
        <v>53</v>
      </c>
      <c r="C1847" t="s">
        <v>47</v>
      </c>
      <c r="D1847" t="s">
        <v>681</v>
      </c>
      <c r="E1847" t="s">
        <v>36</v>
      </c>
      <c r="G1847">
        <v>369230</v>
      </c>
      <c r="H1847" s="6"/>
      <c r="P1847" s="6"/>
    </row>
    <row r="1848" spans="1:16" x14ac:dyDescent="0.3">
      <c r="A1848" t="s">
        <v>33</v>
      </c>
      <c r="B1848">
        <v>53</v>
      </c>
      <c r="C1848" t="s">
        <v>47</v>
      </c>
      <c r="D1848" t="s">
        <v>681</v>
      </c>
      <c r="E1848" t="s">
        <v>41</v>
      </c>
      <c r="G1848">
        <v>365307</v>
      </c>
      <c r="H1848" s="6"/>
      <c r="P1848" s="6"/>
    </row>
    <row r="1849" spans="1:16" x14ac:dyDescent="0.3">
      <c r="A1849" t="s">
        <v>33</v>
      </c>
      <c r="B1849">
        <v>53</v>
      </c>
      <c r="C1849" t="s">
        <v>49</v>
      </c>
      <c r="D1849" t="s">
        <v>682</v>
      </c>
      <c r="E1849" t="s">
        <v>36</v>
      </c>
      <c r="G1849">
        <v>0</v>
      </c>
      <c r="H1849" s="6"/>
      <c r="P1849" s="6"/>
    </row>
    <row r="1850" spans="1:16" x14ac:dyDescent="0.3">
      <c r="A1850" t="s">
        <v>33</v>
      </c>
      <c r="B1850">
        <v>53</v>
      </c>
      <c r="C1850" t="s">
        <v>49</v>
      </c>
      <c r="D1850" t="s">
        <v>682</v>
      </c>
      <c r="E1850" t="s">
        <v>41</v>
      </c>
      <c r="G1850">
        <v>236400</v>
      </c>
      <c r="H1850" s="6"/>
      <c r="P1850" s="6"/>
    </row>
    <row r="1851" spans="1:16" x14ac:dyDescent="0.3">
      <c r="A1851" t="s">
        <v>33</v>
      </c>
      <c r="B1851">
        <v>53</v>
      </c>
      <c r="C1851" t="s">
        <v>49</v>
      </c>
      <c r="D1851" t="s">
        <v>682</v>
      </c>
      <c r="E1851" t="s">
        <v>59</v>
      </c>
      <c r="G1851">
        <v>288600</v>
      </c>
      <c r="H1851" s="6"/>
      <c r="P1851" s="6"/>
    </row>
    <row r="1852" spans="1:16" x14ac:dyDescent="0.3">
      <c r="A1852" t="s">
        <v>33</v>
      </c>
      <c r="B1852">
        <v>53</v>
      </c>
      <c r="C1852" t="s">
        <v>51</v>
      </c>
      <c r="D1852" t="s">
        <v>683</v>
      </c>
      <c r="E1852" t="s">
        <v>36</v>
      </c>
      <c r="G1852">
        <v>64000</v>
      </c>
      <c r="H1852" s="6"/>
      <c r="P1852" s="6"/>
    </row>
    <row r="1853" spans="1:16" x14ac:dyDescent="0.3">
      <c r="A1853" t="s">
        <v>33</v>
      </c>
      <c r="B1853">
        <v>53</v>
      </c>
      <c r="C1853" t="s">
        <v>51</v>
      </c>
      <c r="D1853" t="s">
        <v>683</v>
      </c>
      <c r="E1853" t="s">
        <v>41</v>
      </c>
      <c r="G1853">
        <v>48250</v>
      </c>
      <c r="H1853" s="6"/>
      <c r="P1853" s="6"/>
    </row>
    <row r="1854" spans="1:16" x14ac:dyDescent="0.3">
      <c r="A1854" t="s">
        <v>33</v>
      </c>
      <c r="B1854">
        <v>53</v>
      </c>
      <c r="C1854" t="s">
        <v>51</v>
      </c>
      <c r="D1854" t="s">
        <v>683</v>
      </c>
      <c r="E1854" t="s">
        <v>59</v>
      </c>
      <c r="G1854">
        <v>56596</v>
      </c>
      <c r="H1854" s="6"/>
      <c r="P1854" s="6"/>
    </row>
    <row r="1855" spans="1:16" x14ac:dyDescent="0.3">
      <c r="A1855" t="s">
        <v>33</v>
      </c>
      <c r="B1855">
        <v>53</v>
      </c>
      <c r="C1855" t="s">
        <v>53</v>
      </c>
      <c r="D1855" t="s">
        <v>684</v>
      </c>
      <c r="E1855" t="s">
        <v>36</v>
      </c>
      <c r="G1855">
        <v>100000</v>
      </c>
      <c r="H1855" s="6"/>
      <c r="P1855" s="6"/>
    </row>
    <row r="1856" spans="1:16" x14ac:dyDescent="0.3">
      <c r="A1856" t="s">
        <v>33</v>
      </c>
      <c r="B1856">
        <v>53</v>
      </c>
      <c r="C1856" t="s">
        <v>53</v>
      </c>
      <c r="D1856" t="s">
        <v>684</v>
      </c>
      <c r="E1856" t="s">
        <v>41</v>
      </c>
      <c r="G1856">
        <v>604165</v>
      </c>
      <c r="H1856" s="6"/>
      <c r="P1856" s="6"/>
    </row>
    <row r="1857" spans="1:16" x14ac:dyDescent="0.3">
      <c r="A1857" t="s">
        <v>33</v>
      </c>
      <c r="B1857">
        <v>53</v>
      </c>
      <c r="C1857" t="s">
        <v>55</v>
      </c>
      <c r="D1857" t="s">
        <v>685</v>
      </c>
      <c r="E1857" t="s">
        <v>41</v>
      </c>
      <c r="G1857">
        <v>93550</v>
      </c>
      <c r="H1857" s="6"/>
      <c r="P1857" s="6"/>
    </row>
    <row r="1858" spans="1:16" x14ac:dyDescent="0.3">
      <c r="A1858" t="s">
        <v>33</v>
      </c>
      <c r="B1858">
        <v>53</v>
      </c>
      <c r="C1858" t="s">
        <v>55</v>
      </c>
      <c r="D1858" t="s">
        <v>685</v>
      </c>
      <c r="E1858" t="s">
        <v>46</v>
      </c>
      <c r="G1858">
        <v>38088</v>
      </c>
      <c r="H1858" s="6"/>
      <c r="P1858" s="6"/>
    </row>
    <row r="1859" spans="1:16" x14ac:dyDescent="0.3">
      <c r="A1859" t="s">
        <v>33</v>
      </c>
      <c r="B1859">
        <v>53</v>
      </c>
      <c r="C1859" t="s">
        <v>57</v>
      </c>
      <c r="D1859" t="s">
        <v>686</v>
      </c>
      <c r="E1859" t="s">
        <v>36</v>
      </c>
      <c r="G1859">
        <v>18000</v>
      </c>
      <c r="H1859" s="6"/>
      <c r="P1859" s="6"/>
    </row>
    <row r="1860" spans="1:16" x14ac:dyDescent="0.3">
      <c r="A1860" t="s">
        <v>33</v>
      </c>
      <c r="B1860">
        <v>53</v>
      </c>
      <c r="C1860" t="s">
        <v>57</v>
      </c>
      <c r="D1860" t="s">
        <v>686</v>
      </c>
      <c r="E1860" t="s">
        <v>41</v>
      </c>
      <c r="G1860">
        <v>608819</v>
      </c>
      <c r="H1860" s="6"/>
      <c r="P1860" s="6"/>
    </row>
    <row r="1861" spans="1:16" x14ac:dyDescent="0.3">
      <c r="A1861" t="s">
        <v>33</v>
      </c>
      <c r="B1861">
        <v>53</v>
      </c>
      <c r="C1861" t="s">
        <v>57</v>
      </c>
      <c r="D1861" t="s">
        <v>686</v>
      </c>
      <c r="E1861" t="s">
        <v>46</v>
      </c>
      <c r="G1861">
        <v>815000</v>
      </c>
      <c r="H1861" s="6"/>
      <c r="P1861" s="6"/>
    </row>
    <row r="1862" spans="1:16" x14ac:dyDescent="0.3">
      <c r="A1862" t="s">
        <v>33</v>
      </c>
      <c r="B1862">
        <v>53</v>
      </c>
      <c r="C1862" t="s">
        <v>57</v>
      </c>
      <c r="D1862" t="s">
        <v>686</v>
      </c>
      <c r="E1862" t="s">
        <v>72</v>
      </c>
      <c r="G1862">
        <v>208000</v>
      </c>
      <c r="H1862" s="6"/>
      <c r="P1862" s="6"/>
    </row>
    <row r="1863" spans="1:16" x14ac:dyDescent="0.3">
      <c r="A1863" t="s">
        <v>33</v>
      </c>
      <c r="B1863">
        <v>53</v>
      </c>
      <c r="C1863" t="s">
        <v>57</v>
      </c>
      <c r="D1863" t="s">
        <v>686</v>
      </c>
      <c r="E1863" t="s">
        <v>59</v>
      </c>
      <c r="G1863">
        <v>16224</v>
      </c>
      <c r="H1863" s="6"/>
      <c r="P1863" s="6"/>
    </row>
    <row r="1864" spans="1:16" x14ac:dyDescent="0.3">
      <c r="A1864" t="s">
        <v>33</v>
      </c>
      <c r="B1864">
        <v>53</v>
      </c>
      <c r="C1864" t="s">
        <v>60</v>
      </c>
      <c r="D1864" t="s">
        <v>687</v>
      </c>
      <c r="E1864" t="s">
        <v>36</v>
      </c>
      <c r="G1864">
        <v>53364</v>
      </c>
      <c r="H1864" s="6"/>
      <c r="P1864" s="6"/>
    </row>
    <row r="1865" spans="1:16" x14ac:dyDescent="0.3">
      <c r="A1865" t="s">
        <v>33</v>
      </c>
      <c r="B1865">
        <v>53</v>
      </c>
      <c r="C1865" t="s">
        <v>60</v>
      </c>
      <c r="D1865" t="s">
        <v>687</v>
      </c>
      <c r="E1865" t="s">
        <v>41</v>
      </c>
      <c r="G1865">
        <v>84925</v>
      </c>
      <c r="H1865" s="6"/>
      <c r="P1865" s="6"/>
    </row>
    <row r="1866" spans="1:16" x14ac:dyDescent="0.3">
      <c r="A1866" t="s">
        <v>33</v>
      </c>
      <c r="B1866">
        <v>53</v>
      </c>
      <c r="C1866" t="s">
        <v>60</v>
      </c>
      <c r="D1866" t="s">
        <v>687</v>
      </c>
      <c r="E1866" t="s">
        <v>46</v>
      </c>
      <c r="G1866">
        <v>221400</v>
      </c>
      <c r="H1866" s="6"/>
      <c r="P1866" s="6"/>
    </row>
    <row r="1867" spans="1:16" x14ac:dyDescent="0.3">
      <c r="A1867" t="s">
        <v>33</v>
      </c>
      <c r="B1867">
        <v>53</v>
      </c>
      <c r="C1867" t="s">
        <v>62</v>
      </c>
      <c r="D1867" t="s">
        <v>688</v>
      </c>
      <c r="E1867" t="s">
        <v>36</v>
      </c>
      <c r="G1867">
        <v>0</v>
      </c>
      <c r="H1867" s="6"/>
      <c r="P1867" s="6"/>
    </row>
    <row r="1868" spans="1:16" x14ac:dyDescent="0.3">
      <c r="A1868" t="s">
        <v>33</v>
      </c>
      <c r="B1868">
        <v>53</v>
      </c>
      <c r="C1868" t="s">
        <v>62</v>
      </c>
      <c r="D1868" t="s">
        <v>688</v>
      </c>
      <c r="E1868" t="s">
        <v>41</v>
      </c>
      <c r="G1868">
        <v>333900</v>
      </c>
      <c r="H1868" s="6"/>
      <c r="P1868" s="6"/>
    </row>
    <row r="1869" spans="1:16" x14ac:dyDescent="0.3">
      <c r="A1869" t="s">
        <v>33</v>
      </c>
      <c r="B1869">
        <v>53</v>
      </c>
      <c r="C1869" t="s">
        <v>62</v>
      </c>
      <c r="D1869" t="s">
        <v>688</v>
      </c>
      <c r="E1869" t="s">
        <v>59</v>
      </c>
      <c r="G1869">
        <v>101449</v>
      </c>
      <c r="H1869" s="6"/>
      <c r="P1869" s="6"/>
    </row>
    <row r="1870" spans="1:16" x14ac:dyDescent="0.3">
      <c r="A1870" t="s">
        <v>33</v>
      </c>
      <c r="B1870">
        <v>53</v>
      </c>
      <c r="C1870" t="s">
        <v>64</v>
      </c>
      <c r="D1870" t="s">
        <v>689</v>
      </c>
      <c r="E1870" t="s">
        <v>41</v>
      </c>
      <c r="G1870">
        <v>44560</v>
      </c>
      <c r="H1870" s="6"/>
      <c r="P1870" s="6"/>
    </row>
    <row r="1871" spans="1:16" x14ac:dyDescent="0.3">
      <c r="A1871" t="s">
        <v>33</v>
      </c>
      <c r="B1871">
        <v>53</v>
      </c>
      <c r="C1871" t="s">
        <v>64</v>
      </c>
      <c r="D1871" t="s">
        <v>689</v>
      </c>
      <c r="E1871" t="s">
        <v>68</v>
      </c>
      <c r="G1871">
        <v>20000</v>
      </c>
      <c r="H1871" s="6"/>
      <c r="P1871" s="6"/>
    </row>
    <row r="1872" spans="1:16" x14ac:dyDescent="0.3">
      <c r="A1872" t="s">
        <v>33</v>
      </c>
      <c r="B1872">
        <v>54</v>
      </c>
      <c r="C1872" t="s">
        <v>34</v>
      </c>
      <c r="D1872" t="s">
        <v>690</v>
      </c>
      <c r="E1872" t="s">
        <v>36</v>
      </c>
      <c r="G1872">
        <v>7875</v>
      </c>
      <c r="H1872" s="6"/>
      <c r="P1872" s="6"/>
    </row>
    <row r="1873" spans="1:16" x14ac:dyDescent="0.3">
      <c r="A1873" t="s">
        <v>33</v>
      </c>
      <c r="B1873">
        <v>54</v>
      </c>
      <c r="C1873" t="s">
        <v>34</v>
      </c>
      <c r="D1873" t="s">
        <v>690</v>
      </c>
      <c r="E1873" t="s">
        <v>41</v>
      </c>
      <c r="G1873">
        <v>35984</v>
      </c>
      <c r="H1873" s="6"/>
      <c r="P1873" s="6"/>
    </row>
    <row r="1874" spans="1:16" x14ac:dyDescent="0.3">
      <c r="A1874" t="s">
        <v>33</v>
      </c>
      <c r="B1874">
        <v>54</v>
      </c>
      <c r="C1874" t="s">
        <v>34</v>
      </c>
      <c r="D1874" t="s">
        <v>690</v>
      </c>
      <c r="E1874" t="s">
        <v>46</v>
      </c>
      <c r="G1874">
        <v>73116</v>
      </c>
      <c r="H1874" s="6"/>
      <c r="P1874" s="6"/>
    </row>
    <row r="1875" spans="1:16" x14ac:dyDescent="0.3">
      <c r="A1875" t="s">
        <v>33</v>
      </c>
      <c r="B1875">
        <v>54</v>
      </c>
      <c r="C1875" t="s">
        <v>34</v>
      </c>
      <c r="D1875" t="s">
        <v>690</v>
      </c>
      <c r="E1875" t="s">
        <v>72</v>
      </c>
      <c r="G1875">
        <v>78741</v>
      </c>
      <c r="H1875" s="6"/>
      <c r="P1875" s="6"/>
    </row>
    <row r="1876" spans="1:16" x14ac:dyDescent="0.3">
      <c r="A1876" t="s">
        <v>33</v>
      </c>
      <c r="B1876">
        <v>54</v>
      </c>
      <c r="C1876" t="s">
        <v>42</v>
      </c>
      <c r="D1876" t="s">
        <v>691</v>
      </c>
      <c r="E1876" t="s">
        <v>36</v>
      </c>
      <c r="G1876">
        <v>2000</v>
      </c>
      <c r="H1876" s="6"/>
      <c r="P1876" s="6"/>
    </row>
    <row r="1877" spans="1:16" x14ac:dyDescent="0.3">
      <c r="A1877" t="s">
        <v>33</v>
      </c>
      <c r="B1877">
        <v>54</v>
      </c>
      <c r="C1877" t="s">
        <v>42</v>
      </c>
      <c r="D1877" t="s">
        <v>691</v>
      </c>
      <c r="E1877" t="s">
        <v>41</v>
      </c>
      <c r="G1877">
        <v>35825</v>
      </c>
      <c r="H1877" s="6"/>
      <c r="P1877" s="6"/>
    </row>
    <row r="1878" spans="1:16" x14ac:dyDescent="0.3">
      <c r="A1878" t="s">
        <v>33</v>
      </c>
      <c r="B1878">
        <v>54</v>
      </c>
      <c r="C1878" t="s">
        <v>42</v>
      </c>
      <c r="D1878" t="s">
        <v>691</v>
      </c>
      <c r="E1878" t="s">
        <v>46</v>
      </c>
      <c r="G1878">
        <v>102900</v>
      </c>
      <c r="H1878" s="6"/>
      <c r="P1878" s="6"/>
    </row>
    <row r="1879" spans="1:16" x14ac:dyDescent="0.3">
      <c r="A1879" t="s">
        <v>33</v>
      </c>
      <c r="B1879">
        <v>54</v>
      </c>
      <c r="C1879" t="s">
        <v>42</v>
      </c>
      <c r="D1879" t="s">
        <v>691</v>
      </c>
      <c r="E1879" t="s">
        <v>72</v>
      </c>
      <c r="G1879">
        <v>0</v>
      </c>
      <c r="H1879" s="6"/>
      <c r="P1879" s="6"/>
    </row>
    <row r="1880" spans="1:16" x14ac:dyDescent="0.3">
      <c r="A1880" t="s">
        <v>33</v>
      </c>
      <c r="B1880">
        <v>54</v>
      </c>
      <c r="C1880" t="s">
        <v>42</v>
      </c>
      <c r="D1880" t="s">
        <v>691</v>
      </c>
      <c r="E1880" t="s">
        <v>59</v>
      </c>
      <c r="G1880">
        <v>1000</v>
      </c>
      <c r="H1880" s="6"/>
      <c r="P1880" s="6"/>
    </row>
    <row r="1881" spans="1:16" x14ac:dyDescent="0.3">
      <c r="A1881" t="s">
        <v>33</v>
      </c>
      <c r="B1881">
        <v>54</v>
      </c>
      <c r="C1881" t="s">
        <v>47</v>
      </c>
      <c r="D1881" t="s">
        <v>692</v>
      </c>
      <c r="E1881" t="s">
        <v>36</v>
      </c>
      <c r="G1881">
        <v>0</v>
      </c>
      <c r="H1881" s="6"/>
      <c r="P1881" s="6"/>
    </row>
    <row r="1882" spans="1:16" x14ac:dyDescent="0.3">
      <c r="A1882" t="s">
        <v>33</v>
      </c>
      <c r="B1882">
        <v>54</v>
      </c>
      <c r="C1882" t="s">
        <v>47</v>
      </c>
      <c r="D1882" t="s">
        <v>692</v>
      </c>
      <c r="E1882" t="s">
        <v>41</v>
      </c>
      <c r="G1882">
        <v>79850</v>
      </c>
      <c r="H1882" s="6"/>
      <c r="P1882" s="6"/>
    </row>
    <row r="1883" spans="1:16" x14ac:dyDescent="0.3">
      <c r="A1883" t="s">
        <v>33</v>
      </c>
      <c r="B1883">
        <v>54</v>
      </c>
      <c r="C1883" t="s">
        <v>47</v>
      </c>
      <c r="D1883" t="s">
        <v>692</v>
      </c>
      <c r="E1883" t="s">
        <v>46</v>
      </c>
      <c r="G1883">
        <v>42250</v>
      </c>
      <c r="H1883" s="6"/>
      <c r="P1883" s="6"/>
    </row>
    <row r="1884" spans="1:16" x14ac:dyDescent="0.3">
      <c r="A1884" t="s">
        <v>33</v>
      </c>
      <c r="B1884">
        <v>54</v>
      </c>
      <c r="C1884" t="s">
        <v>47</v>
      </c>
      <c r="D1884" t="s">
        <v>692</v>
      </c>
      <c r="E1884" t="s">
        <v>72</v>
      </c>
      <c r="G1884">
        <v>100000</v>
      </c>
      <c r="H1884" s="6"/>
      <c r="P1884" s="6"/>
    </row>
    <row r="1885" spans="1:16" x14ac:dyDescent="0.3">
      <c r="A1885" t="s">
        <v>33</v>
      </c>
      <c r="B1885">
        <v>54</v>
      </c>
      <c r="C1885" t="s">
        <v>49</v>
      </c>
      <c r="D1885" t="s">
        <v>693</v>
      </c>
      <c r="E1885" t="s">
        <v>41</v>
      </c>
      <c r="G1885">
        <v>13625</v>
      </c>
      <c r="H1885" s="6"/>
      <c r="P1885" s="6"/>
    </row>
    <row r="1886" spans="1:16" x14ac:dyDescent="0.3">
      <c r="A1886" t="s">
        <v>33</v>
      </c>
      <c r="B1886">
        <v>54</v>
      </c>
      <c r="C1886" t="s">
        <v>49</v>
      </c>
      <c r="D1886" t="s">
        <v>693</v>
      </c>
      <c r="E1886" t="s">
        <v>411</v>
      </c>
      <c r="G1886">
        <v>3300</v>
      </c>
      <c r="H1886" s="6"/>
      <c r="P1886" s="6"/>
    </row>
    <row r="1887" spans="1:16" x14ac:dyDescent="0.3">
      <c r="A1887" t="s">
        <v>33</v>
      </c>
      <c r="B1887">
        <v>54</v>
      </c>
      <c r="C1887" t="s">
        <v>49</v>
      </c>
      <c r="D1887" t="s">
        <v>693</v>
      </c>
      <c r="E1887" t="s">
        <v>187</v>
      </c>
      <c r="G1887">
        <v>125325</v>
      </c>
      <c r="H1887" s="6"/>
      <c r="P1887" s="6"/>
    </row>
    <row r="1888" spans="1:16" x14ac:dyDescent="0.3">
      <c r="A1888" t="s">
        <v>33</v>
      </c>
      <c r="B1888">
        <v>54</v>
      </c>
      <c r="C1888" t="s">
        <v>49</v>
      </c>
      <c r="D1888" t="s">
        <v>693</v>
      </c>
      <c r="E1888" t="s">
        <v>189</v>
      </c>
      <c r="G1888">
        <v>80000</v>
      </c>
      <c r="H1888" s="6"/>
      <c r="P1888" s="6"/>
    </row>
    <row r="1889" spans="1:16" x14ac:dyDescent="0.3">
      <c r="A1889" t="s">
        <v>33</v>
      </c>
      <c r="B1889">
        <v>54</v>
      </c>
      <c r="C1889" t="s">
        <v>51</v>
      </c>
      <c r="D1889" t="s">
        <v>694</v>
      </c>
      <c r="E1889" t="s">
        <v>41</v>
      </c>
      <c r="G1889">
        <v>286330</v>
      </c>
      <c r="H1889" s="6"/>
      <c r="P1889" s="6"/>
    </row>
    <row r="1890" spans="1:16" x14ac:dyDescent="0.3">
      <c r="A1890" t="s">
        <v>33</v>
      </c>
      <c r="B1890">
        <v>54</v>
      </c>
      <c r="C1890" t="s">
        <v>51</v>
      </c>
      <c r="D1890" t="s">
        <v>694</v>
      </c>
      <c r="E1890" t="s">
        <v>46</v>
      </c>
      <c r="G1890">
        <v>426000</v>
      </c>
      <c r="H1890" s="6"/>
      <c r="P1890" s="6"/>
    </row>
    <row r="1891" spans="1:16" x14ac:dyDescent="0.3">
      <c r="A1891" t="s">
        <v>33</v>
      </c>
      <c r="B1891">
        <v>54</v>
      </c>
      <c r="C1891" t="s">
        <v>51</v>
      </c>
      <c r="D1891" t="s">
        <v>694</v>
      </c>
      <c r="E1891" t="s">
        <v>59</v>
      </c>
      <c r="G1891">
        <v>15000</v>
      </c>
      <c r="H1891" s="6"/>
      <c r="P1891" s="6"/>
    </row>
    <row r="1892" spans="1:16" x14ac:dyDescent="0.3">
      <c r="A1892" t="s">
        <v>33</v>
      </c>
      <c r="B1892">
        <v>54</v>
      </c>
      <c r="C1892" t="s">
        <v>53</v>
      </c>
      <c r="D1892" t="s">
        <v>695</v>
      </c>
      <c r="E1892" t="s">
        <v>36</v>
      </c>
      <c r="G1892">
        <v>26000</v>
      </c>
      <c r="H1892" s="6"/>
      <c r="P1892" s="6"/>
    </row>
    <row r="1893" spans="1:16" x14ac:dyDescent="0.3">
      <c r="A1893" t="s">
        <v>33</v>
      </c>
      <c r="B1893">
        <v>54</v>
      </c>
      <c r="C1893" t="s">
        <v>53</v>
      </c>
      <c r="D1893" t="s">
        <v>695</v>
      </c>
      <c r="E1893" t="s">
        <v>41</v>
      </c>
      <c r="G1893">
        <v>61684</v>
      </c>
      <c r="H1893" s="6"/>
      <c r="P1893" s="6"/>
    </row>
    <row r="1894" spans="1:16" x14ac:dyDescent="0.3">
      <c r="A1894" t="s">
        <v>33</v>
      </c>
      <c r="B1894">
        <v>54</v>
      </c>
      <c r="C1894" t="s">
        <v>53</v>
      </c>
      <c r="D1894" t="s">
        <v>695</v>
      </c>
      <c r="E1894" t="s">
        <v>46</v>
      </c>
      <c r="G1894">
        <v>52000</v>
      </c>
      <c r="H1894" s="6"/>
      <c r="P1894" s="6"/>
    </row>
    <row r="1895" spans="1:16" x14ac:dyDescent="0.3">
      <c r="A1895" t="s">
        <v>33</v>
      </c>
      <c r="B1895">
        <v>54</v>
      </c>
      <c r="C1895" t="s">
        <v>53</v>
      </c>
      <c r="D1895" t="s">
        <v>695</v>
      </c>
      <c r="E1895" t="s">
        <v>72</v>
      </c>
      <c r="G1895">
        <v>31200</v>
      </c>
      <c r="H1895" s="6"/>
      <c r="P1895" s="6"/>
    </row>
    <row r="1896" spans="1:16" x14ac:dyDescent="0.3">
      <c r="A1896" t="s">
        <v>33</v>
      </c>
      <c r="B1896">
        <v>54</v>
      </c>
      <c r="C1896" t="s">
        <v>55</v>
      </c>
      <c r="D1896" t="s">
        <v>696</v>
      </c>
      <c r="E1896" t="s">
        <v>36</v>
      </c>
      <c r="G1896">
        <v>0</v>
      </c>
      <c r="H1896" s="6"/>
      <c r="P1896" s="6"/>
    </row>
    <row r="1897" spans="1:16" x14ac:dyDescent="0.3">
      <c r="A1897" t="s">
        <v>33</v>
      </c>
      <c r="B1897">
        <v>54</v>
      </c>
      <c r="C1897" t="s">
        <v>55</v>
      </c>
      <c r="D1897" t="s">
        <v>696</v>
      </c>
      <c r="E1897" t="s">
        <v>41</v>
      </c>
      <c r="G1897">
        <v>14665</v>
      </c>
      <c r="H1897" s="6"/>
      <c r="P1897" s="6"/>
    </row>
    <row r="1898" spans="1:16" x14ac:dyDescent="0.3">
      <c r="A1898" t="s">
        <v>33</v>
      </c>
      <c r="B1898">
        <v>54</v>
      </c>
      <c r="C1898" t="s">
        <v>55</v>
      </c>
      <c r="D1898" t="s">
        <v>696</v>
      </c>
      <c r="E1898" t="s">
        <v>46</v>
      </c>
      <c r="G1898">
        <v>40000</v>
      </c>
      <c r="H1898" s="6"/>
      <c r="P1898" s="6"/>
    </row>
    <row r="1899" spans="1:16" x14ac:dyDescent="0.3">
      <c r="A1899" t="s">
        <v>33</v>
      </c>
      <c r="B1899">
        <v>54</v>
      </c>
      <c r="C1899" t="s">
        <v>55</v>
      </c>
      <c r="D1899" t="s">
        <v>696</v>
      </c>
      <c r="E1899" t="s">
        <v>72</v>
      </c>
      <c r="G1899">
        <v>40000</v>
      </c>
      <c r="H1899" s="6"/>
      <c r="P1899" s="6"/>
    </row>
    <row r="1900" spans="1:16" x14ac:dyDescent="0.3">
      <c r="A1900" t="s">
        <v>33</v>
      </c>
      <c r="B1900">
        <v>54</v>
      </c>
      <c r="C1900" t="s">
        <v>57</v>
      </c>
      <c r="D1900" t="s">
        <v>697</v>
      </c>
      <c r="E1900" t="s">
        <v>36</v>
      </c>
      <c r="G1900">
        <v>3104</v>
      </c>
      <c r="H1900" s="6"/>
      <c r="P1900" s="6"/>
    </row>
    <row r="1901" spans="1:16" x14ac:dyDescent="0.3">
      <c r="A1901" t="s">
        <v>33</v>
      </c>
      <c r="B1901">
        <v>54</v>
      </c>
      <c r="C1901" t="s">
        <v>57</v>
      </c>
      <c r="D1901" t="s">
        <v>697</v>
      </c>
      <c r="E1901" t="s">
        <v>41</v>
      </c>
      <c r="G1901">
        <v>36959</v>
      </c>
      <c r="H1901" s="6"/>
      <c r="P1901" s="6"/>
    </row>
    <row r="1902" spans="1:16" x14ac:dyDescent="0.3">
      <c r="A1902" t="s">
        <v>33</v>
      </c>
      <c r="B1902">
        <v>54</v>
      </c>
      <c r="C1902" t="s">
        <v>60</v>
      </c>
      <c r="D1902" t="s">
        <v>698</v>
      </c>
      <c r="E1902" t="s">
        <v>41</v>
      </c>
      <c r="G1902">
        <v>556300</v>
      </c>
      <c r="H1902" s="6"/>
      <c r="P1902" s="6"/>
    </row>
    <row r="1903" spans="1:16" x14ac:dyDescent="0.3">
      <c r="A1903" t="s">
        <v>33</v>
      </c>
      <c r="B1903">
        <v>54</v>
      </c>
      <c r="C1903" t="s">
        <v>60</v>
      </c>
      <c r="D1903" t="s">
        <v>698</v>
      </c>
      <c r="E1903" t="s">
        <v>46</v>
      </c>
      <c r="G1903">
        <v>115000</v>
      </c>
      <c r="H1903" s="6"/>
      <c r="P1903" s="6"/>
    </row>
    <row r="1904" spans="1:16" x14ac:dyDescent="0.3">
      <c r="A1904" t="s">
        <v>33</v>
      </c>
      <c r="B1904">
        <v>54</v>
      </c>
      <c r="C1904" t="s">
        <v>60</v>
      </c>
      <c r="D1904" t="s">
        <v>698</v>
      </c>
      <c r="E1904" t="s">
        <v>72</v>
      </c>
      <c r="G1904">
        <v>100000</v>
      </c>
      <c r="H1904" s="6"/>
      <c r="P1904" s="6"/>
    </row>
    <row r="1905" spans="1:16" x14ac:dyDescent="0.3">
      <c r="A1905" t="s">
        <v>33</v>
      </c>
      <c r="B1905">
        <v>54</v>
      </c>
      <c r="C1905" t="s">
        <v>60</v>
      </c>
      <c r="D1905" t="s">
        <v>698</v>
      </c>
      <c r="E1905" t="s">
        <v>59</v>
      </c>
      <c r="G1905">
        <v>0</v>
      </c>
      <c r="H1905" s="6"/>
      <c r="P1905" s="6"/>
    </row>
    <row r="1906" spans="1:16" x14ac:dyDescent="0.3">
      <c r="A1906" t="s">
        <v>33</v>
      </c>
      <c r="B1906">
        <v>54</v>
      </c>
      <c r="C1906" t="s">
        <v>60</v>
      </c>
      <c r="D1906" t="s">
        <v>698</v>
      </c>
      <c r="E1906" t="s">
        <v>68</v>
      </c>
      <c r="G1906">
        <v>15000</v>
      </c>
      <c r="H1906" s="6"/>
      <c r="P1906" s="6"/>
    </row>
    <row r="1907" spans="1:16" x14ac:dyDescent="0.3">
      <c r="A1907" t="s">
        <v>33</v>
      </c>
      <c r="B1907">
        <v>54</v>
      </c>
      <c r="C1907" t="s">
        <v>62</v>
      </c>
      <c r="D1907" t="s">
        <v>699</v>
      </c>
      <c r="E1907" t="s">
        <v>36</v>
      </c>
      <c r="G1907">
        <v>1880</v>
      </c>
      <c r="H1907" s="6"/>
      <c r="P1907" s="6"/>
    </row>
    <row r="1908" spans="1:16" x14ac:dyDescent="0.3">
      <c r="A1908" t="s">
        <v>33</v>
      </c>
      <c r="B1908">
        <v>54</v>
      </c>
      <c r="C1908" t="s">
        <v>62</v>
      </c>
      <c r="D1908" t="s">
        <v>699</v>
      </c>
      <c r="E1908" t="s">
        <v>41</v>
      </c>
      <c r="G1908">
        <v>44724</v>
      </c>
      <c r="H1908" s="6"/>
      <c r="P1908" s="6"/>
    </row>
    <row r="1909" spans="1:16" x14ac:dyDescent="0.3">
      <c r="A1909" t="s">
        <v>33</v>
      </c>
      <c r="B1909">
        <v>54</v>
      </c>
      <c r="C1909" t="s">
        <v>62</v>
      </c>
      <c r="D1909" t="s">
        <v>699</v>
      </c>
      <c r="E1909" t="s">
        <v>46</v>
      </c>
      <c r="G1909">
        <v>36600</v>
      </c>
      <c r="H1909" s="6"/>
      <c r="P1909" s="6"/>
    </row>
    <row r="1910" spans="1:16" x14ac:dyDescent="0.3">
      <c r="A1910" t="s">
        <v>33</v>
      </c>
      <c r="B1910">
        <v>54</v>
      </c>
      <c r="C1910" t="s">
        <v>62</v>
      </c>
      <c r="D1910" t="s">
        <v>699</v>
      </c>
      <c r="E1910" t="s">
        <v>72</v>
      </c>
      <c r="G1910">
        <v>38800</v>
      </c>
      <c r="H1910" s="6"/>
      <c r="P1910" s="6"/>
    </row>
    <row r="1911" spans="1:16" x14ac:dyDescent="0.3">
      <c r="A1911" t="s">
        <v>33</v>
      </c>
      <c r="B1911">
        <v>54</v>
      </c>
      <c r="C1911" t="s">
        <v>64</v>
      </c>
      <c r="D1911" t="s">
        <v>700</v>
      </c>
      <c r="E1911" t="s">
        <v>41</v>
      </c>
      <c r="G1911">
        <v>34500</v>
      </c>
      <c r="H1911" s="6"/>
      <c r="P1911" s="6"/>
    </row>
    <row r="1912" spans="1:16" x14ac:dyDescent="0.3">
      <c r="A1912" t="s">
        <v>33</v>
      </c>
      <c r="B1912">
        <v>54</v>
      </c>
      <c r="C1912" t="s">
        <v>64</v>
      </c>
      <c r="D1912" t="s">
        <v>700</v>
      </c>
      <c r="E1912" t="s">
        <v>46</v>
      </c>
      <c r="G1912">
        <v>70270</v>
      </c>
      <c r="H1912" s="6"/>
      <c r="P1912" s="6"/>
    </row>
    <row r="1913" spans="1:16" x14ac:dyDescent="0.3">
      <c r="A1913" t="s">
        <v>33</v>
      </c>
      <c r="B1913">
        <v>54</v>
      </c>
      <c r="C1913" t="s">
        <v>64</v>
      </c>
      <c r="D1913" t="s">
        <v>700</v>
      </c>
      <c r="E1913" t="s">
        <v>72</v>
      </c>
      <c r="G1913">
        <v>95000</v>
      </c>
      <c r="H1913" s="6"/>
      <c r="P1913" s="6"/>
    </row>
    <row r="1914" spans="1:16" x14ac:dyDescent="0.3">
      <c r="A1914" t="s">
        <v>33</v>
      </c>
      <c r="B1914">
        <v>55</v>
      </c>
      <c r="C1914" t="s">
        <v>34</v>
      </c>
      <c r="D1914" t="s">
        <v>701</v>
      </c>
      <c r="E1914" t="s">
        <v>36</v>
      </c>
      <c r="G1914">
        <v>3450</v>
      </c>
      <c r="H1914" s="6"/>
      <c r="P1914" s="6"/>
    </row>
    <row r="1915" spans="1:16" x14ac:dyDescent="0.3">
      <c r="A1915" t="s">
        <v>33</v>
      </c>
      <c r="B1915">
        <v>55</v>
      </c>
      <c r="C1915" t="s">
        <v>34</v>
      </c>
      <c r="D1915" t="s">
        <v>701</v>
      </c>
      <c r="E1915" t="s">
        <v>41</v>
      </c>
      <c r="G1915">
        <v>26400</v>
      </c>
      <c r="H1915" s="6"/>
      <c r="P1915" s="6"/>
    </row>
    <row r="1916" spans="1:16" x14ac:dyDescent="0.3">
      <c r="A1916" t="s">
        <v>33</v>
      </c>
      <c r="B1916">
        <v>55</v>
      </c>
      <c r="C1916" t="s">
        <v>34</v>
      </c>
      <c r="D1916" t="s">
        <v>701</v>
      </c>
      <c r="E1916" t="s">
        <v>46</v>
      </c>
      <c r="G1916">
        <v>0</v>
      </c>
      <c r="H1916" s="6"/>
      <c r="P1916" s="6"/>
    </row>
    <row r="1917" spans="1:16" x14ac:dyDescent="0.3">
      <c r="A1917" t="s">
        <v>33</v>
      </c>
      <c r="B1917">
        <v>55</v>
      </c>
      <c r="C1917" t="s">
        <v>42</v>
      </c>
      <c r="D1917" t="s">
        <v>702</v>
      </c>
      <c r="E1917" t="s">
        <v>36</v>
      </c>
      <c r="G1917">
        <v>1000</v>
      </c>
      <c r="H1917" s="6"/>
      <c r="P1917" s="6"/>
    </row>
    <row r="1918" spans="1:16" x14ac:dyDescent="0.3">
      <c r="A1918" t="s">
        <v>33</v>
      </c>
      <c r="B1918">
        <v>55</v>
      </c>
      <c r="C1918" t="s">
        <v>42</v>
      </c>
      <c r="D1918" t="s">
        <v>702</v>
      </c>
      <c r="E1918" t="s">
        <v>41</v>
      </c>
      <c r="G1918">
        <v>60850</v>
      </c>
      <c r="H1918" s="6"/>
      <c r="P1918" s="6"/>
    </row>
    <row r="1919" spans="1:16" x14ac:dyDescent="0.3">
      <c r="A1919" t="s">
        <v>33</v>
      </c>
      <c r="B1919">
        <v>55</v>
      </c>
      <c r="C1919" t="s">
        <v>42</v>
      </c>
      <c r="D1919" t="s">
        <v>702</v>
      </c>
      <c r="E1919" t="s">
        <v>46</v>
      </c>
      <c r="G1919">
        <v>0</v>
      </c>
      <c r="H1919" s="6"/>
      <c r="P1919" s="6"/>
    </row>
    <row r="1920" spans="1:16" x14ac:dyDescent="0.3">
      <c r="A1920" t="s">
        <v>33</v>
      </c>
      <c r="B1920">
        <v>55</v>
      </c>
      <c r="C1920" t="s">
        <v>42</v>
      </c>
      <c r="D1920" t="s">
        <v>702</v>
      </c>
      <c r="E1920" t="s">
        <v>865</v>
      </c>
      <c r="G1920">
        <v>0</v>
      </c>
      <c r="H1920" s="6"/>
      <c r="P1920" s="6"/>
    </row>
    <row r="1921" spans="1:16" x14ac:dyDescent="0.3">
      <c r="A1921" t="s">
        <v>33</v>
      </c>
      <c r="B1921">
        <v>55</v>
      </c>
      <c r="C1921" t="s">
        <v>42</v>
      </c>
      <c r="D1921" t="s">
        <v>702</v>
      </c>
      <c r="E1921" t="s">
        <v>867</v>
      </c>
      <c r="G1921">
        <v>0</v>
      </c>
      <c r="H1921" s="6"/>
      <c r="P1921" s="6"/>
    </row>
    <row r="1922" spans="1:16" x14ac:dyDescent="0.3">
      <c r="A1922" t="s">
        <v>33</v>
      </c>
      <c r="B1922">
        <v>55</v>
      </c>
      <c r="C1922" t="s">
        <v>47</v>
      </c>
      <c r="D1922" t="s">
        <v>703</v>
      </c>
      <c r="E1922" t="s">
        <v>41</v>
      </c>
      <c r="G1922">
        <v>29930</v>
      </c>
      <c r="H1922" s="6"/>
      <c r="P1922" s="6"/>
    </row>
    <row r="1923" spans="1:16" x14ac:dyDescent="0.3">
      <c r="A1923" t="s">
        <v>33</v>
      </c>
      <c r="B1923">
        <v>55</v>
      </c>
      <c r="C1923" t="s">
        <v>47</v>
      </c>
      <c r="D1923" t="s">
        <v>703</v>
      </c>
      <c r="E1923" t="s">
        <v>46</v>
      </c>
      <c r="G1923">
        <v>13971</v>
      </c>
      <c r="H1923" s="6"/>
      <c r="P1923" s="6"/>
    </row>
    <row r="1924" spans="1:16" x14ac:dyDescent="0.3">
      <c r="A1924" t="s">
        <v>33</v>
      </c>
      <c r="B1924">
        <v>55</v>
      </c>
      <c r="C1924" t="s">
        <v>47</v>
      </c>
      <c r="D1924" t="s">
        <v>703</v>
      </c>
      <c r="E1924" t="s">
        <v>72</v>
      </c>
      <c r="G1924">
        <v>6500</v>
      </c>
      <c r="H1924" s="6"/>
      <c r="P1924" s="6"/>
    </row>
    <row r="1925" spans="1:16" x14ac:dyDescent="0.3">
      <c r="A1925" t="s">
        <v>33</v>
      </c>
      <c r="B1925">
        <v>55</v>
      </c>
      <c r="C1925" t="s">
        <v>49</v>
      </c>
      <c r="D1925" t="s">
        <v>704</v>
      </c>
      <c r="E1925" t="s">
        <v>36</v>
      </c>
      <c r="G1925">
        <v>54183</v>
      </c>
      <c r="H1925" s="6"/>
      <c r="P1925" s="6"/>
    </row>
    <row r="1926" spans="1:16" x14ac:dyDescent="0.3">
      <c r="A1926" t="s">
        <v>33</v>
      </c>
      <c r="B1926">
        <v>55</v>
      </c>
      <c r="C1926" t="s">
        <v>49</v>
      </c>
      <c r="D1926" t="s">
        <v>704</v>
      </c>
      <c r="E1926" t="s">
        <v>41</v>
      </c>
      <c r="G1926">
        <v>734540</v>
      </c>
      <c r="H1926" s="6"/>
      <c r="P1926" s="6"/>
    </row>
    <row r="1927" spans="1:16" x14ac:dyDescent="0.3">
      <c r="A1927" t="s">
        <v>33</v>
      </c>
      <c r="B1927">
        <v>55</v>
      </c>
      <c r="C1927" t="s">
        <v>49</v>
      </c>
      <c r="D1927" t="s">
        <v>704</v>
      </c>
      <c r="E1927" t="s">
        <v>246</v>
      </c>
      <c r="G1927">
        <v>1177675</v>
      </c>
      <c r="H1927" s="6"/>
      <c r="P1927" s="6"/>
    </row>
    <row r="1928" spans="1:16" x14ac:dyDescent="0.3">
      <c r="A1928" t="s">
        <v>33</v>
      </c>
      <c r="B1928">
        <v>55</v>
      </c>
      <c r="C1928" t="s">
        <v>49</v>
      </c>
      <c r="D1928" t="s">
        <v>704</v>
      </c>
      <c r="E1928" t="s">
        <v>672</v>
      </c>
      <c r="G1928">
        <v>1373200</v>
      </c>
      <c r="H1928" s="6"/>
      <c r="P1928" s="6"/>
    </row>
    <row r="1929" spans="1:16" x14ac:dyDescent="0.3">
      <c r="A1929" t="s">
        <v>33</v>
      </c>
      <c r="B1929">
        <v>55</v>
      </c>
      <c r="C1929" t="s">
        <v>49</v>
      </c>
      <c r="D1929" t="s">
        <v>704</v>
      </c>
      <c r="E1929" t="s">
        <v>72</v>
      </c>
      <c r="G1929">
        <v>100000</v>
      </c>
      <c r="H1929" s="6"/>
      <c r="P1929" s="6"/>
    </row>
    <row r="1930" spans="1:16" x14ac:dyDescent="0.3">
      <c r="A1930" t="s">
        <v>33</v>
      </c>
      <c r="B1930">
        <v>55</v>
      </c>
      <c r="C1930" t="s">
        <v>51</v>
      </c>
      <c r="D1930" t="s">
        <v>705</v>
      </c>
      <c r="E1930" t="s">
        <v>36</v>
      </c>
      <c r="G1930">
        <v>0</v>
      </c>
      <c r="H1930" s="6"/>
      <c r="P1930" s="6"/>
    </row>
    <row r="1931" spans="1:16" x14ac:dyDescent="0.3">
      <c r="A1931" t="s">
        <v>33</v>
      </c>
      <c r="B1931">
        <v>55</v>
      </c>
      <c r="C1931" t="s">
        <v>51</v>
      </c>
      <c r="D1931" t="s">
        <v>705</v>
      </c>
      <c r="E1931" t="s">
        <v>41</v>
      </c>
      <c r="G1931">
        <v>110950</v>
      </c>
      <c r="H1931" s="6"/>
      <c r="P1931" s="6"/>
    </row>
    <row r="1932" spans="1:16" x14ac:dyDescent="0.3">
      <c r="A1932" t="s">
        <v>33</v>
      </c>
      <c r="B1932">
        <v>55</v>
      </c>
      <c r="C1932" t="s">
        <v>51</v>
      </c>
      <c r="D1932" t="s">
        <v>705</v>
      </c>
      <c r="E1932" t="s">
        <v>46</v>
      </c>
      <c r="G1932">
        <v>72896</v>
      </c>
      <c r="H1932" s="6"/>
      <c r="P1932" s="6"/>
    </row>
    <row r="1933" spans="1:16" x14ac:dyDescent="0.3">
      <c r="A1933" t="s">
        <v>33</v>
      </c>
      <c r="B1933">
        <v>55</v>
      </c>
      <c r="C1933" t="s">
        <v>51</v>
      </c>
      <c r="D1933" t="s">
        <v>705</v>
      </c>
      <c r="E1933" t="s">
        <v>72</v>
      </c>
      <c r="G1933">
        <v>30000</v>
      </c>
      <c r="H1933" s="6"/>
      <c r="P1933" s="6"/>
    </row>
    <row r="1934" spans="1:16" x14ac:dyDescent="0.3">
      <c r="A1934" t="s">
        <v>33</v>
      </c>
      <c r="B1934">
        <v>55</v>
      </c>
      <c r="C1934" t="s">
        <v>53</v>
      </c>
      <c r="D1934" t="s">
        <v>706</v>
      </c>
      <c r="E1934" t="s">
        <v>36</v>
      </c>
      <c r="G1934">
        <v>59500</v>
      </c>
      <c r="H1934" s="6"/>
      <c r="P1934" s="6"/>
    </row>
    <row r="1935" spans="1:16" x14ac:dyDescent="0.3">
      <c r="A1935" t="s">
        <v>33</v>
      </c>
      <c r="B1935">
        <v>55</v>
      </c>
      <c r="C1935" t="s">
        <v>53</v>
      </c>
      <c r="D1935" t="s">
        <v>706</v>
      </c>
      <c r="E1935" t="s">
        <v>41</v>
      </c>
      <c r="G1935">
        <v>872000</v>
      </c>
      <c r="H1935" s="6"/>
      <c r="P1935" s="6"/>
    </row>
    <row r="1936" spans="1:16" x14ac:dyDescent="0.3">
      <c r="A1936" t="s">
        <v>33</v>
      </c>
      <c r="B1936">
        <v>55</v>
      </c>
      <c r="C1936" t="s">
        <v>53</v>
      </c>
      <c r="D1936" t="s">
        <v>706</v>
      </c>
      <c r="E1936" t="s">
        <v>46</v>
      </c>
      <c r="G1936">
        <v>40000</v>
      </c>
      <c r="H1936" s="6"/>
      <c r="P1936" s="6"/>
    </row>
    <row r="1937" spans="1:16" x14ac:dyDescent="0.3">
      <c r="A1937" t="s">
        <v>33</v>
      </c>
      <c r="B1937">
        <v>55</v>
      </c>
      <c r="C1937" t="s">
        <v>53</v>
      </c>
      <c r="D1937" t="s">
        <v>706</v>
      </c>
      <c r="E1937" t="s">
        <v>72</v>
      </c>
      <c r="G1937">
        <v>362500</v>
      </c>
      <c r="H1937" s="6"/>
      <c r="P1937" s="6"/>
    </row>
    <row r="1938" spans="1:16" x14ac:dyDescent="0.3">
      <c r="A1938" t="s">
        <v>33</v>
      </c>
      <c r="B1938">
        <v>55</v>
      </c>
      <c r="C1938" t="s">
        <v>55</v>
      </c>
      <c r="D1938" t="s">
        <v>707</v>
      </c>
      <c r="E1938" t="s">
        <v>36</v>
      </c>
      <c r="G1938">
        <v>400000</v>
      </c>
      <c r="H1938" s="6"/>
      <c r="P1938" s="6"/>
    </row>
    <row r="1939" spans="1:16" x14ac:dyDescent="0.3">
      <c r="A1939" t="s">
        <v>33</v>
      </c>
      <c r="B1939">
        <v>55</v>
      </c>
      <c r="C1939" t="s">
        <v>55</v>
      </c>
      <c r="D1939" t="s">
        <v>707</v>
      </c>
      <c r="E1939" t="s">
        <v>41</v>
      </c>
      <c r="G1939">
        <v>37700</v>
      </c>
      <c r="H1939" s="6"/>
      <c r="P1939" s="6"/>
    </row>
    <row r="1940" spans="1:16" x14ac:dyDescent="0.3">
      <c r="A1940" t="s">
        <v>33</v>
      </c>
      <c r="B1940">
        <v>55</v>
      </c>
      <c r="C1940" t="s">
        <v>55</v>
      </c>
      <c r="D1940" t="s">
        <v>707</v>
      </c>
      <c r="E1940" t="s">
        <v>46</v>
      </c>
      <c r="G1940">
        <v>240000</v>
      </c>
      <c r="H1940" s="6"/>
      <c r="P1940" s="6"/>
    </row>
    <row r="1941" spans="1:16" x14ac:dyDescent="0.3">
      <c r="A1941" t="s">
        <v>33</v>
      </c>
      <c r="B1941">
        <v>55</v>
      </c>
      <c r="C1941" t="s">
        <v>55</v>
      </c>
      <c r="D1941" t="s">
        <v>707</v>
      </c>
      <c r="E1941" t="s">
        <v>72</v>
      </c>
      <c r="G1941">
        <v>41000</v>
      </c>
      <c r="H1941" s="6"/>
      <c r="P1941" s="6"/>
    </row>
    <row r="1942" spans="1:16" x14ac:dyDescent="0.3">
      <c r="A1942" t="s">
        <v>33</v>
      </c>
      <c r="B1942">
        <v>55</v>
      </c>
      <c r="C1942" t="s">
        <v>57</v>
      </c>
      <c r="D1942" t="s">
        <v>708</v>
      </c>
      <c r="E1942" t="s">
        <v>41</v>
      </c>
      <c r="G1942">
        <v>23050</v>
      </c>
      <c r="H1942" s="6"/>
      <c r="P1942" s="6"/>
    </row>
    <row r="1943" spans="1:16" x14ac:dyDescent="0.3">
      <c r="A1943" t="s">
        <v>33</v>
      </c>
      <c r="B1943">
        <v>55</v>
      </c>
      <c r="C1943" t="s">
        <v>60</v>
      </c>
      <c r="D1943" t="s">
        <v>709</v>
      </c>
      <c r="E1943" t="s">
        <v>36</v>
      </c>
      <c r="G1943">
        <v>22000</v>
      </c>
      <c r="H1943" s="6"/>
      <c r="P1943" s="6"/>
    </row>
    <row r="1944" spans="1:16" x14ac:dyDescent="0.3">
      <c r="A1944" t="s">
        <v>33</v>
      </c>
      <c r="B1944">
        <v>55</v>
      </c>
      <c r="C1944" t="s">
        <v>60</v>
      </c>
      <c r="D1944" t="s">
        <v>709</v>
      </c>
      <c r="E1944" t="s">
        <v>41</v>
      </c>
      <c r="G1944">
        <v>67000</v>
      </c>
      <c r="H1944" s="6"/>
      <c r="P1944" s="6"/>
    </row>
    <row r="1945" spans="1:16" x14ac:dyDescent="0.3">
      <c r="A1945" t="s">
        <v>33</v>
      </c>
      <c r="B1945">
        <v>55</v>
      </c>
      <c r="C1945" t="s">
        <v>60</v>
      </c>
      <c r="D1945" t="s">
        <v>709</v>
      </c>
      <c r="E1945" t="s">
        <v>1084</v>
      </c>
      <c r="G1945">
        <v>839470</v>
      </c>
      <c r="H1945" s="6"/>
      <c r="P1945" s="6"/>
    </row>
    <row r="1946" spans="1:16" x14ac:dyDescent="0.3">
      <c r="A1946" t="s">
        <v>33</v>
      </c>
      <c r="B1946">
        <v>55</v>
      </c>
      <c r="C1946" t="s">
        <v>60</v>
      </c>
      <c r="D1946" t="s">
        <v>709</v>
      </c>
      <c r="E1946" t="s">
        <v>1100</v>
      </c>
      <c r="G1946">
        <v>113000</v>
      </c>
      <c r="H1946" s="6"/>
      <c r="P1946" s="6"/>
    </row>
    <row r="1947" spans="1:16" x14ac:dyDescent="0.3">
      <c r="A1947" t="s">
        <v>33</v>
      </c>
      <c r="B1947">
        <v>55</v>
      </c>
      <c r="C1947" t="s">
        <v>62</v>
      </c>
      <c r="D1947" t="s">
        <v>710</v>
      </c>
      <c r="E1947" t="s">
        <v>41</v>
      </c>
      <c r="G1947">
        <v>159300</v>
      </c>
      <c r="H1947" s="6"/>
      <c r="P1947" s="6"/>
    </row>
    <row r="1948" spans="1:16" x14ac:dyDescent="0.3">
      <c r="A1948" t="s">
        <v>33</v>
      </c>
      <c r="B1948">
        <v>55</v>
      </c>
      <c r="C1948" t="s">
        <v>62</v>
      </c>
      <c r="D1948" t="s">
        <v>710</v>
      </c>
      <c r="E1948" t="s">
        <v>46</v>
      </c>
      <c r="G1948">
        <v>70000</v>
      </c>
      <c r="H1948" s="6"/>
      <c r="P1948" s="6"/>
    </row>
    <row r="1949" spans="1:16" x14ac:dyDescent="0.3">
      <c r="A1949" t="s">
        <v>33</v>
      </c>
      <c r="B1949">
        <v>55</v>
      </c>
      <c r="C1949" t="s">
        <v>62</v>
      </c>
      <c r="D1949" t="s">
        <v>710</v>
      </c>
      <c r="E1949" t="s">
        <v>72</v>
      </c>
      <c r="G1949">
        <v>200000</v>
      </c>
      <c r="H1949" s="6"/>
      <c r="P1949" s="6"/>
    </row>
    <row r="1950" spans="1:16" x14ac:dyDescent="0.3">
      <c r="A1950" t="s">
        <v>33</v>
      </c>
      <c r="B1950">
        <v>55</v>
      </c>
      <c r="C1950" t="s">
        <v>64</v>
      </c>
      <c r="D1950" t="s">
        <v>711</v>
      </c>
      <c r="E1950" t="s">
        <v>41</v>
      </c>
      <c r="G1950">
        <v>154638</v>
      </c>
      <c r="H1950" s="6"/>
      <c r="P1950" s="6"/>
    </row>
    <row r="1951" spans="1:16" x14ac:dyDescent="0.3">
      <c r="A1951" t="s">
        <v>33</v>
      </c>
      <c r="B1951">
        <v>55</v>
      </c>
      <c r="C1951" t="s">
        <v>64</v>
      </c>
      <c r="D1951" t="s">
        <v>711</v>
      </c>
      <c r="E1951" t="s">
        <v>46</v>
      </c>
      <c r="G1951">
        <v>2206558</v>
      </c>
      <c r="H1951" s="6"/>
      <c r="P1951" s="6"/>
    </row>
    <row r="1952" spans="1:16" x14ac:dyDescent="0.3">
      <c r="A1952" t="s">
        <v>33</v>
      </c>
      <c r="B1952">
        <v>55</v>
      </c>
      <c r="C1952" t="s">
        <v>64</v>
      </c>
      <c r="D1952" t="s">
        <v>711</v>
      </c>
      <c r="E1952" t="s">
        <v>72</v>
      </c>
      <c r="G1952">
        <v>60000</v>
      </c>
      <c r="H1952" s="6"/>
      <c r="P1952" s="6"/>
    </row>
    <row r="1953" spans="1:16" x14ac:dyDescent="0.3">
      <c r="A1953" t="s">
        <v>33</v>
      </c>
      <c r="B1953">
        <v>55</v>
      </c>
      <c r="C1953" t="s">
        <v>66</v>
      </c>
      <c r="D1953" t="s">
        <v>712</v>
      </c>
      <c r="E1953" t="s">
        <v>41</v>
      </c>
      <c r="G1953">
        <v>34750</v>
      </c>
      <c r="H1953" s="6"/>
      <c r="P1953" s="6"/>
    </row>
    <row r="1954" spans="1:16" x14ac:dyDescent="0.3">
      <c r="A1954" t="s">
        <v>33</v>
      </c>
      <c r="B1954">
        <v>55</v>
      </c>
      <c r="C1954" t="s">
        <v>84</v>
      </c>
      <c r="D1954" t="s">
        <v>713</v>
      </c>
      <c r="E1954" t="s">
        <v>36</v>
      </c>
      <c r="G1954">
        <v>0</v>
      </c>
      <c r="H1954" s="6"/>
      <c r="P1954" s="6"/>
    </row>
    <row r="1955" spans="1:16" x14ac:dyDescent="0.3">
      <c r="A1955" t="s">
        <v>33</v>
      </c>
      <c r="B1955">
        <v>55</v>
      </c>
      <c r="C1955" t="s">
        <v>84</v>
      </c>
      <c r="D1955" t="s">
        <v>713</v>
      </c>
      <c r="E1955" t="s">
        <v>41</v>
      </c>
      <c r="G1955">
        <v>24850</v>
      </c>
      <c r="H1955" s="6"/>
      <c r="P1955" s="6"/>
    </row>
    <row r="1956" spans="1:16" x14ac:dyDescent="0.3">
      <c r="A1956" t="s">
        <v>33</v>
      </c>
      <c r="B1956">
        <v>55</v>
      </c>
      <c r="C1956" t="s">
        <v>84</v>
      </c>
      <c r="D1956" t="s">
        <v>713</v>
      </c>
      <c r="E1956" t="s">
        <v>46</v>
      </c>
      <c r="G1956">
        <v>0</v>
      </c>
      <c r="H1956" s="6"/>
      <c r="P1956" s="6"/>
    </row>
    <row r="1957" spans="1:16" x14ac:dyDescent="0.3">
      <c r="A1957" t="s">
        <v>33</v>
      </c>
      <c r="B1957">
        <v>55</v>
      </c>
      <c r="C1957" t="s">
        <v>84</v>
      </c>
      <c r="D1957" t="s">
        <v>713</v>
      </c>
      <c r="E1957" t="s">
        <v>72</v>
      </c>
      <c r="G1957">
        <v>0</v>
      </c>
      <c r="H1957" s="6"/>
      <c r="P1957" s="6"/>
    </row>
    <row r="1958" spans="1:16" x14ac:dyDescent="0.3">
      <c r="A1958" t="s">
        <v>33</v>
      </c>
      <c r="B1958">
        <v>55</v>
      </c>
      <c r="C1958" t="s">
        <v>86</v>
      </c>
      <c r="D1958" t="s">
        <v>714</v>
      </c>
      <c r="E1958" t="s">
        <v>36</v>
      </c>
      <c r="G1958">
        <v>22581</v>
      </c>
      <c r="H1958" s="6"/>
      <c r="P1958" s="6"/>
    </row>
    <row r="1959" spans="1:16" x14ac:dyDescent="0.3">
      <c r="A1959" t="s">
        <v>33</v>
      </c>
      <c r="B1959">
        <v>55</v>
      </c>
      <c r="C1959" t="s">
        <v>86</v>
      </c>
      <c r="D1959" t="s">
        <v>714</v>
      </c>
      <c r="E1959" t="s">
        <v>41</v>
      </c>
      <c r="G1959">
        <v>966300</v>
      </c>
      <c r="H1959" s="6"/>
      <c r="P1959" s="6"/>
    </row>
    <row r="1960" spans="1:16" x14ac:dyDescent="0.3">
      <c r="A1960" t="s">
        <v>33</v>
      </c>
      <c r="B1960">
        <v>55</v>
      </c>
      <c r="C1960" t="s">
        <v>86</v>
      </c>
      <c r="D1960" t="s">
        <v>714</v>
      </c>
      <c r="E1960" t="s">
        <v>46</v>
      </c>
      <c r="G1960">
        <v>583774</v>
      </c>
      <c r="H1960" s="6"/>
      <c r="P1960" s="6"/>
    </row>
    <row r="1961" spans="1:16" x14ac:dyDescent="0.3">
      <c r="A1961" t="s">
        <v>33</v>
      </c>
      <c r="B1961">
        <v>55</v>
      </c>
      <c r="C1961" t="s">
        <v>86</v>
      </c>
      <c r="D1961" t="s">
        <v>714</v>
      </c>
      <c r="E1961" t="s">
        <v>72</v>
      </c>
      <c r="G1961">
        <v>100000</v>
      </c>
      <c r="H1961" s="6"/>
      <c r="P1961" s="6"/>
    </row>
    <row r="1962" spans="1:16" x14ac:dyDescent="0.3">
      <c r="A1962" t="s">
        <v>33</v>
      </c>
      <c r="B1962">
        <v>56</v>
      </c>
      <c r="C1962" t="s">
        <v>34</v>
      </c>
      <c r="D1962" t="s">
        <v>715</v>
      </c>
      <c r="E1962" t="s">
        <v>36</v>
      </c>
      <c r="G1962">
        <v>25000</v>
      </c>
      <c r="H1962" s="6"/>
      <c r="P1962" s="6"/>
    </row>
    <row r="1963" spans="1:16" x14ac:dyDescent="0.3">
      <c r="A1963" t="s">
        <v>33</v>
      </c>
      <c r="B1963">
        <v>56</v>
      </c>
      <c r="C1963" t="s">
        <v>34</v>
      </c>
      <c r="D1963" t="s">
        <v>715</v>
      </c>
      <c r="E1963" t="s">
        <v>41</v>
      </c>
      <c r="G1963">
        <v>277339</v>
      </c>
      <c r="H1963" s="6"/>
      <c r="P1963" s="6"/>
    </row>
    <row r="1964" spans="1:16" x14ac:dyDescent="0.3">
      <c r="A1964" t="s">
        <v>33</v>
      </c>
      <c r="B1964">
        <v>56</v>
      </c>
      <c r="C1964" t="s">
        <v>34</v>
      </c>
      <c r="D1964" t="s">
        <v>715</v>
      </c>
      <c r="E1964" t="s">
        <v>46</v>
      </c>
      <c r="G1964">
        <v>340000</v>
      </c>
      <c r="H1964" s="6"/>
      <c r="P1964" s="6"/>
    </row>
    <row r="1965" spans="1:16" x14ac:dyDescent="0.3">
      <c r="A1965" t="s">
        <v>33</v>
      </c>
      <c r="B1965">
        <v>56</v>
      </c>
      <c r="C1965" t="s">
        <v>34</v>
      </c>
      <c r="D1965" t="s">
        <v>715</v>
      </c>
      <c r="E1965" t="s">
        <v>72</v>
      </c>
      <c r="G1965">
        <v>15000</v>
      </c>
      <c r="H1965" s="6"/>
      <c r="P1965" s="6"/>
    </row>
    <row r="1966" spans="1:16" x14ac:dyDescent="0.3">
      <c r="A1966" t="s">
        <v>33</v>
      </c>
      <c r="B1966">
        <v>56</v>
      </c>
      <c r="C1966" t="s">
        <v>34</v>
      </c>
      <c r="D1966" t="s">
        <v>715</v>
      </c>
      <c r="E1966" t="s">
        <v>411</v>
      </c>
      <c r="G1966">
        <v>102000</v>
      </c>
      <c r="H1966" s="6"/>
      <c r="P1966" s="6"/>
    </row>
    <row r="1967" spans="1:16" x14ac:dyDescent="0.3">
      <c r="A1967" t="s">
        <v>33</v>
      </c>
      <c r="B1967">
        <v>56</v>
      </c>
      <c r="C1967" t="s">
        <v>42</v>
      </c>
      <c r="D1967" t="s">
        <v>716</v>
      </c>
      <c r="E1967" t="s">
        <v>36</v>
      </c>
      <c r="G1967">
        <v>5000</v>
      </c>
      <c r="H1967" s="6"/>
      <c r="P1967" s="6"/>
    </row>
    <row r="1968" spans="1:16" x14ac:dyDescent="0.3">
      <c r="A1968" t="s">
        <v>33</v>
      </c>
      <c r="B1968">
        <v>56</v>
      </c>
      <c r="C1968" t="s">
        <v>42</v>
      </c>
      <c r="D1968" t="s">
        <v>716</v>
      </c>
      <c r="E1968" t="s">
        <v>41</v>
      </c>
      <c r="G1968">
        <v>27395</v>
      </c>
      <c r="H1968" s="6"/>
      <c r="P1968" s="6"/>
    </row>
    <row r="1969" spans="1:16" x14ac:dyDescent="0.3">
      <c r="A1969" t="s">
        <v>33</v>
      </c>
      <c r="B1969">
        <v>56</v>
      </c>
      <c r="C1969" t="s">
        <v>42</v>
      </c>
      <c r="D1969" t="s">
        <v>716</v>
      </c>
      <c r="E1969" t="s">
        <v>46</v>
      </c>
      <c r="G1969">
        <v>35000</v>
      </c>
      <c r="H1969" s="6"/>
      <c r="P1969" s="6"/>
    </row>
    <row r="1970" spans="1:16" x14ac:dyDescent="0.3">
      <c r="A1970" t="s">
        <v>33</v>
      </c>
      <c r="B1970">
        <v>56</v>
      </c>
      <c r="C1970" t="s">
        <v>47</v>
      </c>
      <c r="D1970" t="s">
        <v>717</v>
      </c>
      <c r="E1970" t="s">
        <v>41</v>
      </c>
      <c r="G1970">
        <v>39000</v>
      </c>
      <c r="H1970" s="6"/>
      <c r="P1970" s="6"/>
    </row>
    <row r="1971" spans="1:16" x14ac:dyDescent="0.3">
      <c r="A1971" t="s">
        <v>33</v>
      </c>
      <c r="B1971">
        <v>56</v>
      </c>
      <c r="C1971" t="s">
        <v>47</v>
      </c>
      <c r="D1971" t="s">
        <v>717</v>
      </c>
      <c r="E1971" t="s">
        <v>46</v>
      </c>
      <c r="G1971">
        <v>11000</v>
      </c>
      <c r="H1971" s="6"/>
      <c r="P1971" s="6"/>
    </row>
    <row r="1972" spans="1:16" x14ac:dyDescent="0.3">
      <c r="A1972" t="s">
        <v>33</v>
      </c>
      <c r="B1972">
        <v>56</v>
      </c>
      <c r="C1972" t="s">
        <v>49</v>
      </c>
      <c r="D1972" t="s">
        <v>718</v>
      </c>
      <c r="E1972" t="s">
        <v>36</v>
      </c>
      <c r="G1972">
        <v>33000</v>
      </c>
      <c r="H1972" s="6"/>
      <c r="P1972" s="6"/>
    </row>
    <row r="1973" spans="1:16" x14ac:dyDescent="0.3">
      <c r="A1973" t="s">
        <v>33</v>
      </c>
      <c r="B1973">
        <v>56</v>
      </c>
      <c r="C1973" t="s">
        <v>49</v>
      </c>
      <c r="D1973" t="s">
        <v>718</v>
      </c>
      <c r="E1973" t="s">
        <v>41</v>
      </c>
      <c r="G1973">
        <v>45100</v>
      </c>
      <c r="H1973" s="6"/>
      <c r="P1973" s="6"/>
    </row>
    <row r="1974" spans="1:16" x14ac:dyDescent="0.3">
      <c r="A1974" t="s">
        <v>33</v>
      </c>
      <c r="B1974">
        <v>56</v>
      </c>
      <c r="C1974" t="s">
        <v>49</v>
      </c>
      <c r="D1974" t="s">
        <v>718</v>
      </c>
      <c r="E1974" t="s">
        <v>46</v>
      </c>
      <c r="G1974">
        <v>20000</v>
      </c>
      <c r="H1974" s="6"/>
      <c r="P1974" s="6"/>
    </row>
    <row r="1975" spans="1:16" x14ac:dyDescent="0.3">
      <c r="A1975" t="s">
        <v>33</v>
      </c>
      <c r="B1975">
        <v>56</v>
      </c>
      <c r="C1975" t="s">
        <v>49</v>
      </c>
      <c r="D1975" t="s">
        <v>718</v>
      </c>
      <c r="E1975" t="s">
        <v>72</v>
      </c>
      <c r="G1975">
        <v>70000</v>
      </c>
      <c r="H1975" s="6"/>
      <c r="P1975" s="6"/>
    </row>
    <row r="1976" spans="1:16" x14ac:dyDescent="0.3">
      <c r="A1976" t="s">
        <v>33</v>
      </c>
      <c r="B1976">
        <v>56</v>
      </c>
      <c r="C1976" t="s">
        <v>49</v>
      </c>
      <c r="D1976" t="s">
        <v>718</v>
      </c>
      <c r="E1976" t="s">
        <v>68</v>
      </c>
      <c r="G1976">
        <v>20000</v>
      </c>
      <c r="H1976" s="6"/>
      <c r="P1976" s="6"/>
    </row>
    <row r="1977" spans="1:16" x14ac:dyDescent="0.3">
      <c r="A1977" t="s">
        <v>33</v>
      </c>
      <c r="B1977">
        <v>56</v>
      </c>
      <c r="C1977" t="s">
        <v>51</v>
      </c>
      <c r="D1977" t="s">
        <v>719</v>
      </c>
      <c r="E1977" t="s">
        <v>41</v>
      </c>
      <c r="G1977">
        <v>36870</v>
      </c>
      <c r="H1977" s="6"/>
      <c r="P1977" s="6"/>
    </row>
    <row r="1978" spans="1:16" x14ac:dyDescent="0.3">
      <c r="A1978" t="s">
        <v>33</v>
      </c>
      <c r="B1978">
        <v>56</v>
      </c>
      <c r="C1978" t="s">
        <v>51</v>
      </c>
      <c r="D1978" t="s">
        <v>719</v>
      </c>
      <c r="E1978" t="s">
        <v>46</v>
      </c>
      <c r="G1978">
        <v>8000</v>
      </c>
      <c r="H1978" s="6"/>
      <c r="P1978" s="6"/>
    </row>
    <row r="1979" spans="1:16" x14ac:dyDescent="0.3">
      <c r="A1979" t="s">
        <v>33</v>
      </c>
      <c r="B1979">
        <v>56</v>
      </c>
      <c r="C1979" t="s">
        <v>53</v>
      </c>
      <c r="D1979" t="s">
        <v>720</v>
      </c>
      <c r="E1979" t="s">
        <v>36</v>
      </c>
      <c r="G1979">
        <v>5000</v>
      </c>
      <c r="H1979" s="6"/>
      <c r="P1979" s="6"/>
    </row>
    <row r="1980" spans="1:16" x14ac:dyDescent="0.3">
      <c r="A1980" t="s">
        <v>33</v>
      </c>
      <c r="B1980">
        <v>56</v>
      </c>
      <c r="C1980" t="s">
        <v>53</v>
      </c>
      <c r="D1980" t="s">
        <v>720</v>
      </c>
      <c r="E1980" t="s">
        <v>41</v>
      </c>
      <c r="G1980">
        <v>59850</v>
      </c>
      <c r="H1980" s="6"/>
      <c r="P1980" s="6"/>
    </row>
    <row r="1981" spans="1:16" x14ac:dyDescent="0.3">
      <c r="A1981" t="s">
        <v>33</v>
      </c>
      <c r="B1981">
        <v>56</v>
      </c>
      <c r="C1981" t="s">
        <v>53</v>
      </c>
      <c r="D1981" t="s">
        <v>720</v>
      </c>
      <c r="E1981" t="s">
        <v>46</v>
      </c>
      <c r="G1981">
        <v>45000</v>
      </c>
      <c r="H1981" s="6"/>
      <c r="P1981" s="6"/>
    </row>
    <row r="1982" spans="1:16" x14ac:dyDescent="0.3">
      <c r="A1982" t="s">
        <v>33</v>
      </c>
      <c r="B1982">
        <v>56</v>
      </c>
      <c r="C1982" t="s">
        <v>53</v>
      </c>
      <c r="D1982" t="s">
        <v>720</v>
      </c>
      <c r="E1982" t="s">
        <v>72</v>
      </c>
      <c r="G1982">
        <v>10000</v>
      </c>
      <c r="H1982" s="6"/>
      <c r="P1982" s="6"/>
    </row>
    <row r="1983" spans="1:16" x14ac:dyDescent="0.3">
      <c r="A1983" t="s">
        <v>33</v>
      </c>
      <c r="B1983">
        <v>56</v>
      </c>
      <c r="C1983" t="s">
        <v>55</v>
      </c>
      <c r="D1983" t="s">
        <v>721</v>
      </c>
      <c r="E1983" t="s">
        <v>36</v>
      </c>
      <c r="G1983">
        <v>20000</v>
      </c>
      <c r="H1983" s="6"/>
      <c r="P1983" s="6"/>
    </row>
    <row r="1984" spans="1:16" x14ac:dyDescent="0.3">
      <c r="A1984" t="s">
        <v>33</v>
      </c>
      <c r="B1984">
        <v>56</v>
      </c>
      <c r="C1984" t="s">
        <v>55</v>
      </c>
      <c r="D1984" t="s">
        <v>721</v>
      </c>
      <c r="E1984" t="s">
        <v>41</v>
      </c>
      <c r="G1984">
        <v>203670</v>
      </c>
      <c r="H1984" s="6"/>
      <c r="P1984" s="6"/>
    </row>
    <row r="1985" spans="1:16" x14ac:dyDescent="0.3">
      <c r="A1985" t="s">
        <v>33</v>
      </c>
      <c r="B1985">
        <v>56</v>
      </c>
      <c r="C1985" t="s">
        <v>55</v>
      </c>
      <c r="D1985" t="s">
        <v>721</v>
      </c>
      <c r="E1985" t="s">
        <v>46</v>
      </c>
      <c r="G1985">
        <v>165750</v>
      </c>
      <c r="H1985" s="6"/>
      <c r="P1985" s="6"/>
    </row>
    <row r="1986" spans="1:16" x14ac:dyDescent="0.3">
      <c r="A1986" t="s">
        <v>33</v>
      </c>
      <c r="B1986">
        <v>56</v>
      </c>
      <c r="C1986" t="s">
        <v>55</v>
      </c>
      <c r="D1986" t="s">
        <v>721</v>
      </c>
      <c r="E1986" t="s">
        <v>72</v>
      </c>
      <c r="G1986">
        <v>35000</v>
      </c>
      <c r="H1986" s="6"/>
      <c r="P1986" s="6"/>
    </row>
    <row r="1987" spans="1:16" x14ac:dyDescent="0.3">
      <c r="A1987" t="s">
        <v>33</v>
      </c>
      <c r="B1987">
        <v>56</v>
      </c>
      <c r="C1987" t="s">
        <v>57</v>
      </c>
      <c r="D1987" t="s">
        <v>722</v>
      </c>
      <c r="E1987" t="s">
        <v>36</v>
      </c>
      <c r="G1987">
        <v>23000</v>
      </c>
      <c r="H1987" s="6"/>
      <c r="P1987" s="6"/>
    </row>
    <row r="1988" spans="1:16" x14ac:dyDescent="0.3">
      <c r="A1988" t="s">
        <v>33</v>
      </c>
      <c r="B1988">
        <v>56</v>
      </c>
      <c r="C1988" t="s">
        <v>57</v>
      </c>
      <c r="D1988" t="s">
        <v>722</v>
      </c>
      <c r="E1988" t="s">
        <v>41</v>
      </c>
      <c r="G1988">
        <v>157600</v>
      </c>
      <c r="H1988" s="6"/>
      <c r="P1988" s="6"/>
    </row>
    <row r="1989" spans="1:16" x14ac:dyDescent="0.3">
      <c r="A1989" t="s">
        <v>33</v>
      </c>
      <c r="B1989">
        <v>56</v>
      </c>
      <c r="C1989" t="s">
        <v>57</v>
      </c>
      <c r="D1989" t="s">
        <v>722</v>
      </c>
      <c r="E1989" t="s">
        <v>46</v>
      </c>
      <c r="G1989">
        <v>140000</v>
      </c>
      <c r="H1989" s="6"/>
      <c r="P1989" s="6"/>
    </row>
    <row r="1990" spans="1:16" x14ac:dyDescent="0.3">
      <c r="A1990" t="s">
        <v>33</v>
      </c>
      <c r="B1990">
        <v>56</v>
      </c>
      <c r="C1990" t="s">
        <v>57</v>
      </c>
      <c r="D1990" t="s">
        <v>722</v>
      </c>
      <c r="E1990" t="s">
        <v>72</v>
      </c>
      <c r="G1990">
        <v>150000</v>
      </c>
      <c r="H1990" s="6"/>
      <c r="P1990" s="6"/>
    </row>
    <row r="1991" spans="1:16" x14ac:dyDescent="0.3">
      <c r="A1991" t="s">
        <v>33</v>
      </c>
      <c r="B1991">
        <v>56</v>
      </c>
      <c r="C1991" t="s">
        <v>60</v>
      </c>
      <c r="D1991" t="s">
        <v>723</v>
      </c>
      <c r="E1991" t="s">
        <v>41</v>
      </c>
      <c r="G1991">
        <v>24885</v>
      </c>
      <c r="H1991" s="6"/>
      <c r="P1991" s="6"/>
    </row>
    <row r="1992" spans="1:16" x14ac:dyDescent="0.3">
      <c r="A1992" t="s">
        <v>33</v>
      </c>
      <c r="B1992">
        <v>56</v>
      </c>
      <c r="C1992" t="s">
        <v>60</v>
      </c>
      <c r="D1992" t="s">
        <v>723</v>
      </c>
      <c r="E1992" t="s">
        <v>46</v>
      </c>
      <c r="G1992">
        <v>7500</v>
      </c>
      <c r="H1992" s="6"/>
      <c r="P1992" s="6"/>
    </row>
    <row r="1993" spans="1:16" x14ac:dyDescent="0.3">
      <c r="A1993" t="s">
        <v>33</v>
      </c>
      <c r="B1993">
        <v>56</v>
      </c>
      <c r="C1993" t="s">
        <v>62</v>
      </c>
      <c r="D1993" t="s">
        <v>724</v>
      </c>
      <c r="E1993" t="s">
        <v>41</v>
      </c>
      <c r="G1993">
        <v>39950</v>
      </c>
      <c r="H1993" s="6"/>
      <c r="P1993" s="6"/>
    </row>
    <row r="1994" spans="1:16" x14ac:dyDescent="0.3">
      <c r="A1994" t="s">
        <v>33</v>
      </c>
      <c r="B1994">
        <v>56</v>
      </c>
      <c r="C1994" t="s">
        <v>62</v>
      </c>
      <c r="D1994" t="s">
        <v>724</v>
      </c>
      <c r="E1994" t="s">
        <v>46</v>
      </c>
      <c r="G1994">
        <v>5500</v>
      </c>
      <c r="H1994" s="6"/>
      <c r="P1994" s="6"/>
    </row>
    <row r="1995" spans="1:16" x14ac:dyDescent="0.3">
      <c r="A1995" t="s">
        <v>33</v>
      </c>
      <c r="B1995">
        <v>57</v>
      </c>
      <c r="C1995" t="s">
        <v>34</v>
      </c>
      <c r="D1995" t="s">
        <v>725</v>
      </c>
      <c r="E1995" t="s">
        <v>36</v>
      </c>
      <c r="G1995">
        <v>1000</v>
      </c>
      <c r="H1995" s="6"/>
      <c r="P1995" s="6"/>
    </row>
    <row r="1996" spans="1:16" x14ac:dyDescent="0.3">
      <c r="A1996" t="s">
        <v>33</v>
      </c>
      <c r="B1996">
        <v>57</v>
      </c>
      <c r="C1996" t="s">
        <v>34</v>
      </c>
      <c r="D1996" t="s">
        <v>725</v>
      </c>
      <c r="E1996" t="s">
        <v>41</v>
      </c>
      <c r="G1996">
        <v>36700</v>
      </c>
      <c r="H1996" s="6"/>
      <c r="P1996" s="6"/>
    </row>
    <row r="1997" spans="1:16" x14ac:dyDescent="0.3">
      <c r="A1997" t="s">
        <v>33</v>
      </c>
      <c r="B1997">
        <v>57</v>
      </c>
      <c r="C1997" t="s">
        <v>34</v>
      </c>
      <c r="D1997" t="s">
        <v>725</v>
      </c>
      <c r="E1997" t="s">
        <v>46</v>
      </c>
      <c r="G1997">
        <v>8000</v>
      </c>
      <c r="H1997" s="6"/>
      <c r="P1997" s="6"/>
    </row>
    <row r="1998" spans="1:16" x14ac:dyDescent="0.3">
      <c r="A1998" t="s">
        <v>33</v>
      </c>
      <c r="B1998">
        <v>57</v>
      </c>
      <c r="C1998" t="s">
        <v>34</v>
      </c>
      <c r="D1998" t="s">
        <v>725</v>
      </c>
      <c r="E1998" t="s">
        <v>59</v>
      </c>
      <c r="G1998">
        <v>13500</v>
      </c>
      <c r="H1998" s="6"/>
      <c r="P1998" s="6"/>
    </row>
    <row r="1999" spans="1:16" x14ac:dyDescent="0.3">
      <c r="A1999" t="s">
        <v>33</v>
      </c>
      <c r="B1999">
        <v>57</v>
      </c>
      <c r="C1999" t="s">
        <v>42</v>
      </c>
      <c r="D1999" t="s">
        <v>726</v>
      </c>
      <c r="E1999" t="s">
        <v>36</v>
      </c>
      <c r="G1999">
        <v>0</v>
      </c>
      <c r="H1999" s="6"/>
      <c r="P1999" s="6"/>
    </row>
    <row r="2000" spans="1:16" x14ac:dyDescent="0.3">
      <c r="A2000" t="s">
        <v>33</v>
      </c>
      <c r="B2000">
        <v>57</v>
      </c>
      <c r="C2000" t="s">
        <v>42</v>
      </c>
      <c r="D2000" t="s">
        <v>726</v>
      </c>
      <c r="E2000" t="s">
        <v>41</v>
      </c>
      <c r="G2000">
        <v>127224</v>
      </c>
      <c r="H2000" s="6"/>
      <c r="P2000" s="6"/>
    </row>
    <row r="2001" spans="1:16" x14ac:dyDescent="0.3">
      <c r="A2001" t="s">
        <v>33</v>
      </c>
      <c r="B2001">
        <v>57</v>
      </c>
      <c r="C2001" t="s">
        <v>42</v>
      </c>
      <c r="D2001" t="s">
        <v>726</v>
      </c>
      <c r="E2001" t="s">
        <v>46</v>
      </c>
      <c r="G2001">
        <v>70646</v>
      </c>
      <c r="H2001" s="6"/>
      <c r="P2001" s="6"/>
    </row>
    <row r="2002" spans="1:16" x14ac:dyDescent="0.3">
      <c r="A2002" t="s">
        <v>33</v>
      </c>
      <c r="B2002">
        <v>57</v>
      </c>
      <c r="C2002" t="s">
        <v>42</v>
      </c>
      <c r="D2002" t="s">
        <v>726</v>
      </c>
      <c r="E2002" t="s">
        <v>72</v>
      </c>
      <c r="G2002">
        <v>25000</v>
      </c>
      <c r="H2002" s="6"/>
      <c r="P2002" s="6"/>
    </row>
    <row r="2003" spans="1:16" x14ac:dyDescent="0.3">
      <c r="A2003" t="s">
        <v>33</v>
      </c>
      <c r="B2003">
        <v>57</v>
      </c>
      <c r="C2003" t="s">
        <v>42</v>
      </c>
      <c r="D2003" t="s">
        <v>726</v>
      </c>
      <c r="E2003" t="s">
        <v>59</v>
      </c>
      <c r="G2003">
        <v>5000</v>
      </c>
      <c r="H2003" s="6"/>
      <c r="P2003" s="6"/>
    </row>
    <row r="2004" spans="1:16" x14ac:dyDescent="0.3">
      <c r="A2004" t="s">
        <v>33</v>
      </c>
      <c r="B2004">
        <v>57</v>
      </c>
      <c r="C2004" t="s">
        <v>47</v>
      </c>
      <c r="D2004" t="s">
        <v>727</v>
      </c>
      <c r="E2004" t="s">
        <v>36</v>
      </c>
      <c r="G2004">
        <v>0</v>
      </c>
      <c r="H2004" s="6"/>
      <c r="P2004" s="6"/>
    </row>
    <row r="2005" spans="1:16" x14ac:dyDescent="0.3">
      <c r="A2005" t="s">
        <v>33</v>
      </c>
      <c r="B2005">
        <v>57</v>
      </c>
      <c r="C2005" t="s">
        <v>47</v>
      </c>
      <c r="D2005" t="s">
        <v>727</v>
      </c>
      <c r="E2005" t="s">
        <v>41</v>
      </c>
      <c r="G2005">
        <v>65000</v>
      </c>
      <c r="H2005" s="6"/>
      <c r="P2005" s="6"/>
    </row>
    <row r="2006" spans="1:16" x14ac:dyDescent="0.3">
      <c r="A2006" t="s">
        <v>33</v>
      </c>
      <c r="B2006">
        <v>57</v>
      </c>
      <c r="C2006" t="s">
        <v>47</v>
      </c>
      <c r="D2006" t="s">
        <v>727</v>
      </c>
      <c r="E2006" t="s">
        <v>46</v>
      </c>
      <c r="G2006">
        <v>12575</v>
      </c>
      <c r="H2006" s="6"/>
      <c r="P2006" s="6"/>
    </row>
    <row r="2007" spans="1:16" x14ac:dyDescent="0.3">
      <c r="A2007" t="s">
        <v>33</v>
      </c>
      <c r="B2007">
        <v>57</v>
      </c>
      <c r="C2007" t="s">
        <v>47</v>
      </c>
      <c r="D2007" t="s">
        <v>727</v>
      </c>
      <c r="E2007" t="s">
        <v>59</v>
      </c>
      <c r="G2007">
        <v>24900</v>
      </c>
      <c r="H2007" s="6"/>
      <c r="P2007" s="6"/>
    </row>
    <row r="2008" spans="1:16" x14ac:dyDescent="0.3">
      <c r="A2008" t="s">
        <v>33</v>
      </c>
      <c r="B2008">
        <v>57</v>
      </c>
      <c r="C2008" t="s">
        <v>49</v>
      </c>
      <c r="D2008" t="s">
        <v>728</v>
      </c>
      <c r="E2008" t="s">
        <v>41</v>
      </c>
      <c r="G2008">
        <v>31050</v>
      </c>
      <c r="H2008" s="6"/>
      <c r="P2008" s="6"/>
    </row>
    <row r="2009" spans="1:16" x14ac:dyDescent="0.3">
      <c r="A2009" t="s">
        <v>33</v>
      </c>
      <c r="B2009">
        <v>57</v>
      </c>
      <c r="C2009" t="s">
        <v>49</v>
      </c>
      <c r="D2009" t="s">
        <v>728</v>
      </c>
      <c r="E2009" t="s">
        <v>46</v>
      </c>
      <c r="G2009">
        <v>43112</v>
      </c>
      <c r="H2009" s="6"/>
      <c r="P2009" s="6"/>
    </row>
    <row r="2010" spans="1:16" x14ac:dyDescent="0.3">
      <c r="A2010" t="s">
        <v>33</v>
      </c>
      <c r="B2010">
        <v>57</v>
      </c>
      <c r="C2010" t="s">
        <v>49</v>
      </c>
      <c r="D2010" t="s">
        <v>728</v>
      </c>
      <c r="E2010" t="s">
        <v>59</v>
      </c>
      <c r="G2010">
        <v>6000</v>
      </c>
      <c r="H2010" s="6"/>
      <c r="P2010" s="6"/>
    </row>
    <row r="2011" spans="1:16" x14ac:dyDescent="0.3">
      <c r="A2011" t="s">
        <v>33</v>
      </c>
      <c r="B2011">
        <v>57</v>
      </c>
      <c r="C2011" t="s">
        <v>51</v>
      </c>
      <c r="D2011" t="s">
        <v>729</v>
      </c>
      <c r="E2011" t="s">
        <v>36</v>
      </c>
      <c r="G2011">
        <v>30000</v>
      </c>
      <c r="H2011" s="6"/>
      <c r="P2011" s="6"/>
    </row>
    <row r="2012" spans="1:16" x14ac:dyDescent="0.3">
      <c r="A2012" t="s">
        <v>33</v>
      </c>
      <c r="B2012">
        <v>57</v>
      </c>
      <c r="C2012" t="s">
        <v>51</v>
      </c>
      <c r="D2012" t="s">
        <v>729</v>
      </c>
      <c r="E2012" t="s">
        <v>41</v>
      </c>
      <c r="G2012">
        <v>55400</v>
      </c>
      <c r="H2012" s="6"/>
      <c r="P2012" s="6"/>
    </row>
    <row r="2013" spans="1:16" x14ac:dyDescent="0.3">
      <c r="A2013" t="s">
        <v>33</v>
      </c>
      <c r="B2013">
        <v>57</v>
      </c>
      <c r="C2013" t="s">
        <v>51</v>
      </c>
      <c r="D2013" t="s">
        <v>729</v>
      </c>
      <c r="E2013" t="s">
        <v>46</v>
      </c>
      <c r="G2013">
        <v>60741</v>
      </c>
      <c r="H2013" s="6"/>
      <c r="P2013" s="6"/>
    </row>
    <row r="2014" spans="1:16" x14ac:dyDescent="0.3">
      <c r="A2014" t="s">
        <v>33</v>
      </c>
      <c r="B2014">
        <v>57</v>
      </c>
      <c r="C2014" t="s">
        <v>51</v>
      </c>
      <c r="D2014" t="s">
        <v>729</v>
      </c>
      <c r="E2014" t="s">
        <v>59</v>
      </c>
      <c r="G2014">
        <v>11000</v>
      </c>
      <c r="H2014" s="6"/>
      <c r="P2014" s="6"/>
    </row>
    <row r="2015" spans="1:16" x14ac:dyDescent="0.3">
      <c r="A2015" t="s">
        <v>33</v>
      </c>
      <c r="B2015">
        <v>57</v>
      </c>
      <c r="C2015" t="s">
        <v>53</v>
      </c>
      <c r="D2015" t="s">
        <v>730</v>
      </c>
      <c r="E2015" t="s">
        <v>41</v>
      </c>
      <c r="G2015">
        <v>47130</v>
      </c>
      <c r="H2015" s="6"/>
      <c r="P2015" s="6"/>
    </row>
    <row r="2016" spans="1:16" x14ac:dyDescent="0.3">
      <c r="A2016" t="s">
        <v>33</v>
      </c>
      <c r="B2016">
        <v>57</v>
      </c>
      <c r="C2016" t="s">
        <v>53</v>
      </c>
      <c r="D2016" t="s">
        <v>730</v>
      </c>
      <c r="E2016" t="s">
        <v>46</v>
      </c>
      <c r="G2016">
        <v>150000</v>
      </c>
      <c r="H2016" s="6"/>
      <c r="P2016" s="6"/>
    </row>
    <row r="2017" spans="1:16" x14ac:dyDescent="0.3">
      <c r="A2017" t="s">
        <v>33</v>
      </c>
      <c r="B2017">
        <v>57</v>
      </c>
      <c r="C2017" t="s">
        <v>53</v>
      </c>
      <c r="D2017" t="s">
        <v>730</v>
      </c>
      <c r="E2017" t="s">
        <v>72</v>
      </c>
      <c r="G2017">
        <v>20000</v>
      </c>
      <c r="H2017" s="6"/>
      <c r="P2017" s="6"/>
    </row>
    <row r="2018" spans="1:16" x14ac:dyDescent="0.3">
      <c r="A2018" t="s">
        <v>33</v>
      </c>
      <c r="B2018">
        <v>57</v>
      </c>
      <c r="C2018" t="s">
        <v>53</v>
      </c>
      <c r="D2018" t="s">
        <v>730</v>
      </c>
      <c r="E2018" t="s">
        <v>59</v>
      </c>
      <c r="G2018">
        <v>31400</v>
      </c>
      <c r="H2018" s="6"/>
      <c r="P2018" s="6"/>
    </row>
    <row r="2019" spans="1:16" x14ac:dyDescent="0.3">
      <c r="A2019" t="s">
        <v>33</v>
      </c>
      <c r="B2019">
        <v>57</v>
      </c>
      <c r="C2019" t="s">
        <v>55</v>
      </c>
      <c r="D2019" t="s">
        <v>731</v>
      </c>
      <c r="E2019" t="s">
        <v>109</v>
      </c>
      <c r="G2019">
        <v>0</v>
      </c>
      <c r="H2019" s="6"/>
      <c r="P2019" s="6"/>
    </row>
    <row r="2020" spans="1:16" x14ac:dyDescent="0.3">
      <c r="A2020" t="s">
        <v>33</v>
      </c>
      <c r="B2020">
        <v>57</v>
      </c>
      <c r="C2020" t="s">
        <v>55</v>
      </c>
      <c r="D2020" t="s">
        <v>731</v>
      </c>
      <c r="E2020" t="s">
        <v>36</v>
      </c>
      <c r="G2020">
        <v>204683</v>
      </c>
      <c r="H2020" s="6"/>
      <c r="P2020" s="6"/>
    </row>
    <row r="2021" spans="1:16" x14ac:dyDescent="0.3">
      <c r="A2021" t="s">
        <v>33</v>
      </c>
      <c r="B2021">
        <v>57</v>
      </c>
      <c r="C2021" t="s">
        <v>55</v>
      </c>
      <c r="D2021" t="s">
        <v>731</v>
      </c>
      <c r="E2021" t="s">
        <v>41</v>
      </c>
      <c r="G2021">
        <v>263350</v>
      </c>
      <c r="H2021" s="6"/>
      <c r="P2021" s="6"/>
    </row>
    <row r="2022" spans="1:16" x14ac:dyDescent="0.3">
      <c r="A2022" t="s">
        <v>33</v>
      </c>
      <c r="B2022">
        <v>57</v>
      </c>
      <c r="C2022" t="s">
        <v>55</v>
      </c>
      <c r="D2022" t="s">
        <v>731</v>
      </c>
      <c r="E2022" t="s">
        <v>46</v>
      </c>
      <c r="G2022">
        <v>111500</v>
      </c>
      <c r="H2022" s="6"/>
      <c r="P2022" s="6"/>
    </row>
    <row r="2023" spans="1:16" x14ac:dyDescent="0.3">
      <c r="A2023" t="s">
        <v>33</v>
      </c>
      <c r="B2023">
        <v>57</v>
      </c>
      <c r="C2023" t="s">
        <v>55</v>
      </c>
      <c r="D2023" t="s">
        <v>731</v>
      </c>
      <c r="E2023" t="s">
        <v>72</v>
      </c>
      <c r="G2023">
        <v>515000</v>
      </c>
      <c r="H2023" s="6"/>
      <c r="P2023" s="6"/>
    </row>
    <row r="2024" spans="1:16" x14ac:dyDescent="0.3">
      <c r="A2024" t="s">
        <v>33</v>
      </c>
      <c r="B2024">
        <v>57</v>
      </c>
      <c r="C2024" t="s">
        <v>55</v>
      </c>
      <c r="D2024" t="s">
        <v>731</v>
      </c>
      <c r="E2024" t="s">
        <v>59</v>
      </c>
      <c r="G2024">
        <v>22000</v>
      </c>
      <c r="H2024" s="6"/>
      <c r="P2024" s="6"/>
    </row>
    <row r="2025" spans="1:16" x14ac:dyDescent="0.3">
      <c r="A2025" t="s">
        <v>33</v>
      </c>
      <c r="B2025">
        <v>57</v>
      </c>
      <c r="C2025" t="s">
        <v>57</v>
      </c>
      <c r="D2025" t="s">
        <v>732</v>
      </c>
      <c r="E2025" t="s">
        <v>36</v>
      </c>
      <c r="G2025">
        <v>10000</v>
      </c>
      <c r="H2025" s="6"/>
      <c r="P2025" s="6"/>
    </row>
    <row r="2026" spans="1:16" x14ac:dyDescent="0.3">
      <c r="A2026" t="s">
        <v>33</v>
      </c>
      <c r="B2026">
        <v>57</v>
      </c>
      <c r="C2026" t="s">
        <v>57</v>
      </c>
      <c r="D2026" t="s">
        <v>732</v>
      </c>
      <c r="E2026" t="s">
        <v>41</v>
      </c>
      <c r="G2026">
        <v>125150</v>
      </c>
      <c r="H2026" s="6"/>
      <c r="P2026" s="6"/>
    </row>
    <row r="2027" spans="1:16" x14ac:dyDescent="0.3">
      <c r="A2027" t="s">
        <v>33</v>
      </c>
      <c r="B2027">
        <v>57</v>
      </c>
      <c r="C2027" t="s">
        <v>57</v>
      </c>
      <c r="D2027" t="s">
        <v>732</v>
      </c>
      <c r="E2027" t="s">
        <v>46</v>
      </c>
      <c r="G2027">
        <v>10000</v>
      </c>
      <c r="H2027" s="6"/>
      <c r="P2027" s="6"/>
    </row>
    <row r="2028" spans="1:16" x14ac:dyDescent="0.3">
      <c r="A2028" t="s">
        <v>33</v>
      </c>
      <c r="B2028">
        <v>57</v>
      </c>
      <c r="C2028" t="s">
        <v>57</v>
      </c>
      <c r="D2028" t="s">
        <v>732</v>
      </c>
      <c r="E2028" t="s">
        <v>72</v>
      </c>
      <c r="G2028">
        <v>40000</v>
      </c>
      <c r="H2028" s="6"/>
      <c r="P2028" s="6"/>
    </row>
    <row r="2029" spans="1:16" x14ac:dyDescent="0.3">
      <c r="A2029" t="s">
        <v>33</v>
      </c>
      <c r="B2029">
        <v>57</v>
      </c>
      <c r="C2029" t="s">
        <v>57</v>
      </c>
      <c r="D2029" t="s">
        <v>732</v>
      </c>
      <c r="E2029" t="s">
        <v>59</v>
      </c>
      <c r="G2029">
        <v>4100</v>
      </c>
      <c r="H2029" s="6"/>
      <c r="P2029" s="6"/>
    </row>
    <row r="2030" spans="1:16" x14ac:dyDescent="0.3">
      <c r="A2030" t="s">
        <v>33</v>
      </c>
      <c r="B2030">
        <v>57</v>
      </c>
      <c r="C2030" t="s">
        <v>60</v>
      </c>
      <c r="D2030" t="s">
        <v>733</v>
      </c>
      <c r="E2030" t="s">
        <v>36</v>
      </c>
      <c r="G2030">
        <v>10054</v>
      </c>
      <c r="H2030" s="6"/>
      <c r="P2030" s="6"/>
    </row>
    <row r="2031" spans="1:16" x14ac:dyDescent="0.3">
      <c r="A2031" t="s">
        <v>33</v>
      </c>
      <c r="B2031">
        <v>57</v>
      </c>
      <c r="C2031" t="s">
        <v>60</v>
      </c>
      <c r="D2031" t="s">
        <v>733</v>
      </c>
      <c r="E2031" t="s">
        <v>41</v>
      </c>
      <c r="G2031">
        <v>176290</v>
      </c>
      <c r="H2031" s="6"/>
      <c r="P2031" s="6"/>
    </row>
    <row r="2032" spans="1:16" x14ac:dyDescent="0.3">
      <c r="A2032" t="s">
        <v>33</v>
      </c>
      <c r="B2032">
        <v>57</v>
      </c>
      <c r="C2032" t="s">
        <v>60</v>
      </c>
      <c r="D2032" t="s">
        <v>733</v>
      </c>
      <c r="E2032" t="s">
        <v>46</v>
      </c>
      <c r="G2032">
        <v>139450</v>
      </c>
      <c r="H2032" s="6"/>
      <c r="P2032" s="6"/>
    </row>
    <row r="2033" spans="1:16" x14ac:dyDescent="0.3">
      <c r="A2033" t="s">
        <v>33</v>
      </c>
      <c r="B2033">
        <v>57</v>
      </c>
      <c r="C2033" t="s">
        <v>60</v>
      </c>
      <c r="D2033" t="s">
        <v>733</v>
      </c>
      <c r="E2033" t="s">
        <v>72</v>
      </c>
      <c r="G2033">
        <v>101846</v>
      </c>
      <c r="H2033" s="6"/>
      <c r="P2033" s="6"/>
    </row>
    <row r="2034" spans="1:16" x14ac:dyDescent="0.3">
      <c r="A2034" t="s">
        <v>33</v>
      </c>
      <c r="B2034">
        <v>57</v>
      </c>
      <c r="C2034" t="s">
        <v>60</v>
      </c>
      <c r="D2034" t="s">
        <v>733</v>
      </c>
      <c r="E2034" t="s">
        <v>59</v>
      </c>
      <c r="G2034">
        <v>27099</v>
      </c>
      <c r="H2034" s="6"/>
      <c r="P2034" s="6"/>
    </row>
    <row r="2035" spans="1:16" x14ac:dyDescent="0.3">
      <c r="A2035" t="s">
        <v>33</v>
      </c>
      <c r="B2035">
        <v>57</v>
      </c>
      <c r="C2035" t="s">
        <v>62</v>
      </c>
      <c r="D2035" t="s">
        <v>734</v>
      </c>
      <c r="E2035" t="s">
        <v>36</v>
      </c>
      <c r="G2035">
        <v>1000</v>
      </c>
      <c r="H2035" s="6"/>
      <c r="P2035" s="6"/>
    </row>
    <row r="2036" spans="1:16" x14ac:dyDescent="0.3">
      <c r="A2036" t="s">
        <v>33</v>
      </c>
      <c r="B2036">
        <v>57</v>
      </c>
      <c r="C2036" t="s">
        <v>62</v>
      </c>
      <c r="D2036" t="s">
        <v>734</v>
      </c>
      <c r="E2036" t="s">
        <v>41</v>
      </c>
      <c r="G2036">
        <v>51000</v>
      </c>
      <c r="H2036" s="6"/>
      <c r="P2036" s="6"/>
    </row>
    <row r="2037" spans="1:16" x14ac:dyDescent="0.3">
      <c r="A2037" t="s">
        <v>33</v>
      </c>
      <c r="B2037">
        <v>57</v>
      </c>
      <c r="C2037" t="s">
        <v>62</v>
      </c>
      <c r="D2037" t="s">
        <v>734</v>
      </c>
      <c r="E2037" t="s">
        <v>46</v>
      </c>
      <c r="G2037">
        <v>45000</v>
      </c>
      <c r="H2037" s="6"/>
      <c r="P2037" s="6"/>
    </row>
    <row r="2038" spans="1:16" x14ac:dyDescent="0.3">
      <c r="A2038" t="s">
        <v>33</v>
      </c>
      <c r="B2038">
        <v>57</v>
      </c>
      <c r="C2038" t="s">
        <v>62</v>
      </c>
      <c r="D2038" t="s">
        <v>734</v>
      </c>
      <c r="E2038" t="s">
        <v>72</v>
      </c>
      <c r="G2038">
        <v>35000</v>
      </c>
      <c r="H2038" s="6"/>
      <c r="P2038" s="6"/>
    </row>
    <row r="2039" spans="1:16" x14ac:dyDescent="0.3">
      <c r="A2039" t="s">
        <v>33</v>
      </c>
      <c r="B2039">
        <v>57</v>
      </c>
      <c r="C2039" t="s">
        <v>62</v>
      </c>
      <c r="D2039" t="s">
        <v>734</v>
      </c>
      <c r="E2039" t="s">
        <v>59</v>
      </c>
      <c r="G2039">
        <v>1000</v>
      </c>
      <c r="H2039" s="6"/>
      <c r="P2039" s="6"/>
    </row>
    <row r="2040" spans="1:16" x14ac:dyDescent="0.3">
      <c r="A2040" t="s">
        <v>33</v>
      </c>
      <c r="B2040">
        <v>57</v>
      </c>
      <c r="C2040" t="s">
        <v>62</v>
      </c>
      <c r="D2040" t="s">
        <v>734</v>
      </c>
      <c r="E2040" t="s">
        <v>68</v>
      </c>
      <c r="G2040">
        <v>15500</v>
      </c>
      <c r="H2040" s="6"/>
      <c r="P2040" s="6"/>
    </row>
    <row r="2041" spans="1:16" x14ac:dyDescent="0.3">
      <c r="A2041" t="s">
        <v>33</v>
      </c>
      <c r="B2041">
        <v>57</v>
      </c>
      <c r="C2041" t="s">
        <v>64</v>
      </c>
      <c r="D2041" t="s">
        <v>735</v>
      </c>
      <c r="E2041" t="s">
        <v>36</v>
      </c>
      <c r="G2041">
        <v>4500</v>
      </c>
      <c r="H2041" s="6"/>
      <c r="P2041" s="6"/>
    </row>
    <row r="2042" spans="1:16" x14ac:dyDescent="0.3">
      <c r="A2042" t="s">
        <v>33</v>
      </c>
      <c r="B2042">
        <v>57</v>
      </c>
      <c r="C2042" t="s">
        <v>64</v>
      </c>
      <c r="D2042" t="s">
        <v>735</v>
      </c>
      <c r="E2042" t="s">
        <v>41</v>
      </c>
      <c r="G2042">
        <v>91300</v>
      </c>
      <c r="H2042" s="6"/>
      <c r="P2042" s="6"/>
    </row>
    <row r="2043" spans="1:16" x14ac:dyDescent="0.3">
      <c r="A2043" t="s">
        <v>33</v>
      </c>
      <c r="B2043">
        <v>57</v>
      </c>
      <c r="C2043" t="s">
        <v>64</v>
      </c>
      <c r="D2043" t="s">
        <v>735</v>
      </c>
      <c r="E2043" t="s">
        <v>46</v>
      </c>
      <c r="G2043">
        <v>20700</v>
      </c>
      <c r="H2043" s="6"/>
      <c r="P2043" s="6"/>
    </row>
    <row r="2044" spans="1:16" x14ac:dyDescent="0.3">
      <c r="A2044" t="s">
        <v>33</v>
      </c>
      <c r="B2044">
        <v>57</v>
      </c>
      <c r="C2044" t="s">
        <v>64</v>
      </c>
      <c r="D2044" t="s">
        <v>735</v>
      </c>
      <c r="E2044" t="s">
        <v>59</v>
      </c>
      <c r="G2044">
        <v>1500</v>
      </c>
      <c r="H2044" s="6"/>
      <c r="P2044" s="6"/>
    </row>
    <row r="2045" spans="1:16" x14ac:dyDescent="0.3">
      <c r="A2045" t="s">
        <v>33</v>
      </c>
      <c r="B2045">
        <v>57</v>
      </c>
      <c r="C2045" t="s">
        <v>66</v>
      </c>
      <c r="D2045" t="s">
        <v>736</v>
      </c>
      <c r="E2045" t="s">
        <v>36</v>
      </c>
      <c r="G2045">
        <v>19029</v>
      </c>
      <c r="H2045" s="6"/>
      <c r="P2045" s="6"/>
    </row>
    <row r="2046" spans="1:16" x14ac:dyDescent="0.3">
      <c r="A2046" t="s">
        <v>33</v>
      </c>
      <c r="B2046">
        <v>57</v>
      </c>
      <c r="C2046" t="s">
        <v>66</v>
      </c>
      <c r="D2046" t="s">
        <v>736</v>
      </c>
      <c r="E2046" t="s">
        <v>41</v>
      </c>
      <c r="G2046">
        <v>204919</v>
      </c>
      <c r="H2046" s="6"/>
      <c r="P2046" s="6"/>
    </row>
    <row r="2047" spans="1:16" x14ac:dyDescent="0.3">
      <c r="A2047" t="s">
        <v>33</v>
      </c>
      <c r="B2047">
        <v>57</v>
      </c>
      <c r="C2047" t="s">
        <v>66</v>
      </c>
      <c r="D2047" t="s">
        <v>736</v>
      </c>
      <c r="E2047" t="s">
        <v>46</v>
      </c>
      <c r="G2047">
        <v>31000</v>
      </c>
      <c r="H2047" s="6"/>
      <c r="P2047" s="6"/>
    </row>
    <row r="2048" spans="1:16" x14ac:dyDescent="0.3">
      <c r="A2048" t="s">
        <v>33</v>
      </c>
      <c r="B2048">
        <v>57</v>
      </c>
      <c r="C2048" t="s">
        <v>66</v>
      </c>
      <c r="D2048" t="s">
        <v>736</v>
      </c>
      <c r="E2048" t="s">
        <v>59</v>
      </c>
      <c r="G2048">
        <v>24000</v>
      </c>
      <c r="H2048" s="6"/>
      <c r="P2048" s="6"/>
    </row>
    <row r="2049" spans="1:16" x14ac:dyDescent="0.3">
      <c r="A2049" t="s">
        <v>33</v>
      </c>
      <c r="B2049">
        <v>57</v>
      </c>
      <c r="C2049" t="s">
        <v>84</v>
      </c>
      <c r="D2049" t="s">
        <v>737</v>
      </c>
      <c r="E2049" t="s">
        <v>41</v>
      </c>
      <c r="G2049">
        <v>52080</v>
      </c>
      <c r="H2049" s="6"/>
      <c r="P2049" s="6"/>
    </row>
    <row r="2050" spans="1:16" x14ac:dyDescent="0.3">
      <c r="A2050" t="s">
        <v>33</v>
      </c>
      <c r="B2050">
        <v>57</v>
      </c>
      <c r="C2050" t="s">
        <v>84</v>
      </c>
      <c r="D2050" t="s">
        <v>737</v>
      </c>
      <c r="E2050" t="s">
        <v>46</v>
      </c>
      <c r="G2050">
        <v>57787</v>
      </c>
      <c r="H2050" s="6"/>
      <c r="P2050" s="6"/>
    </row>
    <row r="2051" spans="1:16" x14ac:dyDescent="0.3">
      <c r="A2051" t="s">
        <v>33</v>
      </c>
      <c r="B2051">
        <v>57</v>
      </c>
      <c r="C2051" t="s">
        <v>84</v>
      </c>
      <c r="D2051" t="s">
        <v>737</v>
      </c>
      <c r="E2051" t="s">
        <v>59</v>
      </c>
      <c r="G2051">
        <v>20000</v>
      </c>
      <c r="H2051" s="6"/>
      <c r="P2051" s="6"/>
    </row>
    <row r="2052" spans="1:16" x14ac:dyDescent="0.3">
      <c r="A2052" t="s">
        <v>33</v>
      </c>
      <c r="B2052">
        <v>58</v>
      </c>
      <c r="C2052" t="s">
        <v>34</v>
      </c>
      <c r="D2052" t="s">
        <v>738</v>
      </c>
      <c r="E2052" t="s">
        <v>41</v>
      </c>
      <c r="G2052">
        <v>23920</v>
      </c>
      <c r="H2052" s="6"/>
      <c r="P2052" s="6"/>
    </row>
    <row r="2053" spans="1:16" x14ac:dyDescent="0.3">
      <c r="A2053" t="s">
        <v>33</v>
      </c>
      <c r="B2053">
        <v>58</v>
      </c>
      <c r="C2053" t="s">
        <v>34</v>
      </c>
      <c r="D2053" t="s">
        <v>738</v>
      </c>
      <c r="E2053" t="s">
        <v>46</v>
      </c>
      <c r="G2053">
        <v>5000</v>
      </c>
      <c r="H2053" s="6"/>
      <c r="P2053" s="6"/>
    </row>
    <row r="2054" spans="1:16" x14ac:dyDescent="0.3">
      <c r="A2054" t="s">
        <v>33</v>
      </c>
      <c r="B2054">
        <v>58</v>
      </c>
      <c r="C2054" t="s">
        <v>42</v>
      </c>
      <c r="D2054" t="s">
        <v>739</v>
      </c>
      <c r="E2054" t="s">
        <v>41</v>
      </c>
      <c r="G2054">
        <v>16373</v>
      </c>
      <c r="H2054" s="6"/>
      <c r="P2054" s="6"/>
    </row>
    <row r="2055" spans="1:16" x14ac:dyDescent="0.3">
      <c r="A2055" t="s">
        <v>33</v>
      </c>
      <c r="B2055">
        <v>58</v>
      </c>
      <c r="C2055" t="s">
        <v>42</v>
      </c>
      <c r="D2055" t="s">
        <v>739</v>
      </c>
      <c r="E2055" t="s">
        <v>46</v>
      </c>
      <c r="G2055">
        <v>15000</v>
      </c>
      <c r="H2055" s="6"/>
      <c r="P2055" s="6"/>
    </row>
    <row r="2056" spans="1:16" x14ac:dyDescent="0.3">
      <c r="A2056" t="s">
        <v>33</v>
      </c>
      <c r="B2056">
        <v>58</v>
      </c>
      <c r="C2056" t="s">
        <v>47</v>
      </c>
      <c r="D2056" t="s">
        <v>740</v>
      </c>
      <c r="E2056" t="s">
        <v>41</v>
      </c>
      <c r="G2056">
        <v>40603</v>
      </c>
      <c r="H2056" s="6"/>
      <c r="P2056" s="6"/>
    </row>
    <row r="2057" spans="1:16" x14ac:dyDescent="0.3">
      <c r="A2057" t="s">
        <v>33</v>
      </c>
      <c r="B2057">
        <v>58</v>
      </c>
      <c r="C2057" t="s">
        <v>47</v>
      </c>
      <c r="D2057" t="s">
        <v>740</v>
      </c>
      <c r="E2057" t="s">
        <v>46</v>
      </c>
      <c r="G2057">
        <v>32000</v>
      </c>
      <c r="H2057" s="6"/>
      <c r="P2057" s="6"/>
    </row>
    <row r="2058" spans="1:16" x14ac:dyDescent="0.3">
      <c r="A2058" t="s">
        <v>33</v>
      </c>
      <c r="B2058">
        <v>58</v>
      </c>
      <c r="C2058" t="s">
        <v>49</v>
      </c>
      <c r="D2058" t="s">
        <v>741</v>
      </c>
      <c r="E2058" t="s">
        <v>41</v>
      </c>
      <c r="G2058">
        <v>10045</v>
      </c>
      <c r="H2058" s="6"/>
      <c r="P2058" s="6"/>
    </row>
    <row r="2059" spans="1:16" x14ac:dyDescent="0.3">
      <c r="A2059" t="s">
        <v>33</v>
      </c>
      <c r="B2059">
        <v>58</v>
      </c>
      <c r="C2059" t="s">
        <v>49</v>
      </c>
      <c r="D2059" t="s">
        <v>741</v>
      </c>
      <c r="E2059" t="s">
        <v>46</v>
      </c>
      <c r="G2059">
        <v>3000</v>
      </c>
      <c r="H2059" s="6"/>
      <c r="P2059" s="6"/>
    </row>
    <row r="2060" spans="1:16" x14ac:dyDescent="0.3">
      <c r="A2060" t="s">
        <v>33</v>
      </c>
      <c r="B2060">
        <v>59</v>
      </c>
      <c r="C2060" t="s">
        <v>34</v>
      </c>
      <c r="D2060" t="s">
        <v>742</v>
      </c>
      <c r="E2060" t="s">
        <v>41</v>
      </c>
      <c r="G2060">
        <v>63650</v>
      </c>
      <c r="H2060" s="6"/>
      <c r="P2060" s="6"/>
    </row>
    <row r="2061" spans="1:16" x14ac:dyDescent="0.3">
      <c r="A2061" t="s">
        <v>33</v>
      </c>
      <c r="B2061">
        <v>59</v>
      </c>
      <c r="C2061" t="s">
        <v>34</v>
      </c>
      <c r="D2061" t="s">
        <v>742</v>
      </c>
      <c r="E2061" t="s">
        <v>59</v>
      </c>
      <c r="G2061">
        <v>2000</v>
      </c>
      <c r="H2061" s="6"/>
      <c r="P2061" s="6"/>
    </row>
    <row r="2062" spans="1:16" x14ac:dyDescent="0.3">
      <c r="A2062" t="s">
        <v>33</v>
      </c>
      <c r="B2062">
        <v>59</v>
      </c>
      <c r="C2062" t="s">
        <v>42</v>
      </c>
      <c r="D2062" t="s">
        <v>1101</v>
      </c>
      <c r="E2062" t="s">
        <v>36</v>
      </c>
      <c r="G2062">
        <v>1500</v>
      </c>
      <c r="H2062" s="6"/>
      <c r="P2062" s="6"/>
    </row>
    <row r="2063" spans="1:16" x14ac:dyDescent="0.3">
      <c r="A2063" t="s">
        <v>33</v>
      </c>
      <c r="B2063">
        <v>59</v>
      </c>
      <c r="C2063" t="s">
        <v>42</v>
      </c>
      <c r="D2063" t="s">
        <v>1101</v>
      </c>
      <c r="E2063" t="s">
        <v>41</v>
      </c>
      <c r="G2063">
        <v>23349</v>
      </c>
      <c r="H2063" s="6"/>
      <c r="P2063" s="6"/>
    </row>
    <row r="2064" spans="1:16" x14ac:dyDescent="0.3">
      <c r="A2064" t="s">
        <v>33</v>
      </c>
      <c r="B2064">
        <v>59</v>
      </c>
      <c r="C2064" t="s">
        <v>47</v>
      </c>
      <c r="D2064" t="s">
        <v>743</v>
      </c>
      <c r="E2064" t="s">
        <v>36</v>
      </c>
      <c r="G2064">
        <v>0</v>
      </c>
      <c r="H2064" s="6"/>
      <c r="P2064" s="6"/>
    </row>
    <row r="2065" spans="1:16" x14ac:dyDescent="0.3">
      <c r="A2065" t="s">
        <v>33</v>
      </c>
      <c r="B2065">
        <v>59</v>
      </c>
      <c r="C2065" t="s">
        <v>47</v>
      </c>
      <c r="D2065" t="s">
        <v>743</v>
      </c>
      <c r="E2065" t="s">
        <v>41</v>
      </c>
      <c r="G2065">
        <v>100800</v>
      </c>
      <c r="H2065" s="6"/>
      <c r="P2065" s="6"/>
    </row>
    <row r="2066" spans="1:16" x14ac:dyDescent="0.3">
      <c r="A2066" t="s">
        <v>33</v>
      </c>
      <c r="B2066">
        <v>59</v>
      </c>
      <c r="C2066" t="s">
        <v>49</v>
      </c>
      <c r="D2066" t="s">
        <v>744</v>
      </c>
      <c r="E2066" t="s">
        <v>36</v>
      </c>
      <c r="G2066">
        <v>1200</v>
      </c>
      <c r="H2066" s="6"/>
      <c r="P2066" s="6"/>
    </row>
    <row r="2067" spans="1:16" x14ac:dyDescent="0.3">
      <c r="A2067" t="s">
        <v>33</v>
      </c>
      <c r="B2067">
        <v>59</v>
      </c>
      <c r="C2067" t="s">
        <v>49</v>
      </c>
      <c r="D2067" t="s">
        <v>744</v>
      </c>
      <c r="E2067" t="s">
        <v>41</v>
      </c>
      <c r="G2067">
        <v>32450</v>
      </c>
      <c r="H2067" s="6"/>
      <c r="P2067" s="6"/>
    </row>
    <row r="2068" spans="1:16" x14ac:dyDescent="0.3">
      <c r="A2068" t="s">
        <v>33</v>
      </c>
      <c r="B2068">
        <v>59</v>
      </c>
      <c r="C2068" t="s">
        <v>49</v>
      </c>
      <c r="D2068" t="s">
        <v>744</v>
      </c>
      <c r="E2068" t="s">
        <v>78</v>
      </c>
      <c r="G2068">
        <v>1250</v>
      </c>
      <c r="H2068" s="6"/>
      <c r="P2068" s="6"/>
    </row>
    <row r="2069" spans="1:16" x14ac:dyDescent="0.3">
      <c r="A2069" t="s">
        <v>33</v>
      </c>
      <c r="B2069">
        <v>59</v>
      </c>
      <c r="C2069" t="s">
        <v>51</v>
      </c>
      <c r="D2069" t="s">
        <v>745</v>
      </c>
      <c r="E2069" t="s">
        <v>36</v>
      </c>
      <c r="G2069">
        <v>1000</v>
      </c>
      <c r="H2069" s="6"/>
      <c r="P2069" s="6"/>
    </row>
    <row r="2070" spans="1:16" x14ac:dyDescent="0.3">
      <c r="A2070" t="s">
        <v>33</v>
      </c>
      <c r="B2070">
        <v>59</v>
      </c>
      <c r="C2070" t="s">
        <v>51</v>
      </c>
      <c r="D2070" t="s">
        <v>745</v>
      </c>
      <c r="E2070" t="s">
        <v>41</v>
      </c>
      <c r="G2070">
        <v>16000</v>
      </c>
      <c r="H2070" s="6"/>
      <c r="P2070" s="6"/>
    </row>
    <row r="2071" spans="1:16" x14ac:dyDescent="0.3">
      <c r="A2071" t="s">
        <v>33</v>
      </c>
      <c r="B2071">
        <v>59</v>
      </c>
      <c r="C2071" t="s">
        <v>53</v>
      </c>
      <c r="D2071" t="s">
        <v>746</v>
      </c>
      <c r="E2071" t="s">
        <v>41</v>
      </c>
      <c r="G2071">
        <v>16550</v>
      </c>
      <c r="H2071" s="6"/>
      <c r="P2071" s="6"/>
    </row>
    <row r="2072" spans="1:16" x14ac:dyDescent="0.3">
      <c r="A2072" t="s">
        <v>33</v>
      </c>
      <c r="B2072">
        <v>59</v>
      </c>
      <c r="C2072" t="s">
        <v>53</v>
      </c>
      <c r="D2072" t="s">
        <v>746</v>
      </c>
      <c r="E2072" t="s">
        <v>78</v>
      </c>
      <c r="G2072">
        <v>1000</v>
      </c>
      <c r="H2072" s="6"/>
      <c r="P2072" s="6"/>
    </row>
    <row r="2073" spans="1:16" x14ac:dyDescent="0.3">
      <c r="A2073" t="s">
        <v>33</v>
      </c>
      <c r="B2073">
        <v>59</v>
      </c>
      <c r="C2073" t="s">
        <v>55</v>
      </c>
      <c r="D2073" t="s">
        <v>747</v>
      </c>
      <c r="E2073" t="s">
        <v>41</v>
      </c>
      <c r="G2073">
        <v>22250</v>
      </c>
      <c r="H2073" s="6"/>
      <c r="P2073" s="6"/>
    </row>
    <row r="2074" spans="1:16" x14ac:dyDescent="0.3">
      <c r="A2074" t="s">
        <v>33</v>
      </c>
      <c r="B2074">
        <v>59</v>
      </c>
      <c r="C2074" t="s">
        <v>57</v>
      </c>
      <c r="D2074" t="s">
        <v>748</v>
      </c>
      <c r="E2074" t="s">
        <v>41</v>
      </c>
      <c r="G2074">
        <v>57500</v>
      </c>
      <c r="H2074" s="6"/>
      <c r="P2074" s="6"/>
    </row>
    <row r="2075" spans="1:16" x14ac:dyDescent="0.3">
      <c r="A2075" t="s">
        <v>33</v>
      </c>
      <c r="B2075">
        <v>59</v>
      </c>
      <c r="C2075" t="s">
        <v>60</v>
      </c>
      <c r="D2075" t="s">
        <v>749</v>
      </c>
      <c r="E2075" t="s">
        <v>36</v>
      </c>
      <c r="G2075">
        <v>0</v>
      </c>
      <c r="H2075" s="6"/>
      <c r="P2075" s="6"/>
    </row>
    <row r="2076" spans="1:16" x14ac:dyDescent="0.3">
      <c r="A2076" t="s">
        <v>33</v>
      </c>
      <c r="B2076">
        <v>59</v>
      </c>
      <c r="C2076" t="s">
        <v>60</v>
      </c>
      <c r="D2076" t="s">
        <v>749</v>
      </c>
      <c r="E2076" t="s">
        <v>41</v>
      </c>
      <c r="G2076">
        <v>20880</v>
      </c>
      <c r="H2076" s="6"/>
      <c r="P2076" s="6"/>
    </row>
    <row r="2077" spans="1:16" x14ac:dyDescent="0.3">
      <c r="A2077" t="s">
        <v>33</v>
      </c>
      <c r="B2077">
        <v>59</v>
      </c>
      <c r="C2077" t="s">
        <v>62</v>
      </c>
      <c r="D2077" t="s">
        <v>750</v>
      </c>
      <c r="E2077" t="s">
        <v>36</v>
      </c>
      <c r="G2077">
        <v>200</v>
      </c>
      <c r="H2077" s="6"/>
      <c r="P2077" s="6"/>
    </row>
    <row r="2078" spans="1:16" x14ac:dyDescent="0.3">
      <c r="A2078" t="s">
        <v>33</v>
      </c>
      <c r="B2078">
        <v>59</v>
      </c>
      <c r="C2078" t="s">
        <v>62</v>
      </c>
      <c r="D2078" t="s">
        <v>750</v>
      </c>
      <c r="E2078" t="s">
        <v>41</v>
      </c>
      <c r="G2078">
        <v>34371</v>
      </c>
      <c r="H2078" s="6"/>
      <c r="P2078" s="6"/>
    </row>
    <row r="2079" spans="1:16" x14ac:dyDescent="0.3">
      <c r="A2079" t="s">
        <v>33</v>
      </c>
      <c r="B2079">
        <v>60</v>
      </c>
      <c r="C2079" t="s">
        <v>34</v>
      </c>
      <c r="D2079" t="s">
        <v>751</v>
      </c>
      <c r="E2079" t="s">
        <v>36</v>
      </c>
      <c r="G2079">
        <v>2500</v>
      </c>
      <c r="H2079" s="6"/>
      <c r="P2079" s="6"/>
    </row>
    <row r="2080" spans="1:16" x14ac:dyDescent="0.3">
      <c r="A2080" t="s">
        <v>33</v>
      </c>
      <c r="B2080">
        <v>60</v>
      </c>
      <c r="C2080" t="s">
        <v>34</v>
      </c>
      <c r="D2080" t="s">
        <v>751</v>
      </c>
      <c r="E2080" t="s">
        <v>41</v>
      </c>
      <c r="G2080">
        <v>32750</v>
      </c>
      <c r="H2080" s="6"/>
      <c r="P2080" s="6"/>
    </row>
    <row r="2081" spans="1:16" x14ac:dyDescent="0.3">
      <c r="A2081" t="s">
        <v>33</v>
      </c>
      <c r="B2081">
        <v>60</v>
      </c>
      <c r="C2081" t="s">
        <v>34</v>
      </c>
      <c r="D2081" t="s">
        <v>751</v>
      </c>
      <c r="E2081" t="s">
        <v>46</v>
      </c>
      <c r="G2081">
        <v>62100</v>
      </c>
      <c r="H2081" s="6"/>
      <c r="P2081" s="6"/>
    </row>
    <row r="2082" spans="1:16" x14ac:dyDescent="0.3">
      <c r="A2082" t="s">
        <v>33</v>
      </c>
      <c r="B2082">
        <v>60</v>
      </c>
      <c r="C2082" t="s">
        <v>34</v>
      </c>
      <c r="D2082" t="s">
        <v>751</v>
      </c>
      <c r="E2082" t="s">
        <v>72</v>
      </c>
      <c r="G2082">
        <v>35000</v>
      </c>
      <c r="H2082" s="6"/>
      <c r="P2082" s="6"/>
    </row>
    <row r="2083" spans="1:16" x14ac:dyDescent="0.3">
      <c r="A2083" t="s">
        <v>33</v>
      </c>
      <c r="B2083">
        <v>60</v>
      </c>
      <c r="C2083" t="s">
        <v>42</v>
      </c>
      <c r="D2083" t="s">
        <v>752</v>
      </c>
      <c r="E2083" t="s">
        <v>36</v>
      </c>
      <c r="G2083">
        <v>1000</v>
      </c>
      <c r="H2083" s="6"/>
      <c r="P2083" s="6"/>
    </row>
    <row r="2084" spans="1:16" x14ac:dyDescent="0.3">
      <c r="A2084" t="s">
        <v>33</v>
      </c>
      <c r="B2084">
        <v>60</v>
      </c>
      <c r="C2084" t="s">
        <v>42</v>
      </c>
      <c r="D2084" t="s">
        <v>752</v>
      </c>
      <c r="E2084" t="s">
        <v>41</v>
      </c>
      <c r="G2084">
        <v>35650</v>
      </c>
      <c r="H2084" s="6"/>
      <c r="P2084" s="6"/>
    </row>
    <row r="2085" spans="1:16" x14ac:dyDescent="0.3">
      <c r="A2085" t="s">
        <v>33</v>
      </c>
      <c r="B2085">
        <v>60</v>
      </c>
      <c r="C2085" t="s">
        <v>42</v>
      </c>
      <c r="D2085" t="s">
        <v>752</v>
      </c>
      <c r="E2085" t="s">
        <v>46</v>
      </c>
      <c r="G2085">
        <v>29000</v>
      </c>
      <c r="H2085" s="6"/>
      <c r="P2085" s="6"/>
    </row>
    <row r="2086" spans="1:16" x14ac:dyDescent="0.3">
      <c r="A2086" t="s">
        <v>33</v>
      </c>
      <c r="B2086">
        <v>60</v>
      </c>
      <c r="C2086" t="s">
        <v>47</v>
      </c>
      <c r="D2086" t="s">
        <v>753</v>
      </c>
      <c r="E2086" t="s">
        <v>36</v>
      </c>
      <c r="G2086">
        <v>0</v>
      </c>
      <c r="H2086" s="6"/>
      <c r="P2086" s="6"/>
    </row>
    <row r="2087" spans="1:16" x14ac:dyDescent="0.3">
      <c r="A2087" t="s">
        <v>33</v>
      </c>
      <c r="B2087">
        <v>60</v>
      </c>
      <c r="C2087" t="s">
        <v>47</v>
      </c>
      <c r="D2087" t="s">
        <v>753</v>
      </c>
      <c r="E2087" t="s">
        <v>41</v>
      </c>
      <c r="G2087">
        <v>35325</v>
      </c>
      <c r="H2087" s="6"/>
      <c r="P2087" s="6"/>
    </row>
    <row r="2088" spans="1:16" x14ac:dyDescent="0.3">
      <c r="A2088" t="s">
        <v>33</v>
      </c>
      <c r="B2088">
        <v>60</v>
      </c>
      <c r="C2088" t="s">
        <v>47</v>
      </c>
      <c r="D2088" t="s">
        <v>753</v>
      </c>
      <c r="E2088" t="s">
        <v>46</v>
      </c>
      <c r="G2088">
        <v>3500</v>
      </c>
      <c r="H2088" s="6"/>
      <c r="P2088" s="6"/>
    </row>
    <row r="2089" spans="1:16" x14ac:dyDescent="0.3">
      <c r="A2089" t="s">
        <v>33</v>
      </c>
      <c r="B2089">
        <v>60</v>
      </c>
      <c r="C2089" t="s">
        <v>49</v>
      </c>
      <c r="D2089" t="s">
        <v>754</v>
      </c>
      <c r="E2089" t="s">
        <v>36</v>
      </c>
      <c r="G2089">
        <v>0</v>
      </c>
      <c r="H2089" s="6"/>
      <c r="P2089" s="6"/>
    </row>
    <row r="2090" spans="1:16" x14ac:dyDescent="0.3">
      <c r="A2090" t="s">
        <v>33</v>
      </c>
      <c r="B2090">
        <v>60</v>
      </c>
      <c r="C2090" t="s">
        <v>49</v>
      </c>
      <c r="D2090" t="s">
        <v>754</v>
      </c>
      <c r="E2090" t="s">
        <v>41</v>
      </c>
      <c r="G2090">
        <v>31750</v>
      </c>
      <c r="H2090" s="6"/>
      <c r="P2090" s="6"/>
    </row>
    <row r="2091" spans="1:16" x14ac:dyDescent="0.3">
      <c r="A2091" t="s">
        <v>33</v>
      </c>
      <c r="B2091">
        <v>60</v>
      </c>
      <c r="C2091" t="s">
        <v>51</v>
      </c>
      <c r="D2091" t="s">
        <v>755</v>
      </c>
      <c r="E2091" t="s">
        <v>36</v>
      </c>
      <c r="G2091">
        <v>0</v>
      </c>
      <c r="H2091" s="6"/>
      <c r="P2091" s="6"/>
    </row>
    <row r="2092" spans="1:16" x14ac:dyDescent="0.3">
      <c r="A2092" t="s">
        <v>33</v>
      </c>
      <c r="B2092">
        <v>60</v>
      </c>
      <c r="C2092" t="s">
        <v>51</v>
      </c>
      <c r="D2092" t="s">
        <v>755</v>
      </c>
      <c r="E2092" t="s">
        <v>41</v>
      </c>
      <c r="G2092">
        <v>42560</v>
      </c>
      <c r="H2092" s="6"/>
      <c r="P2092" s="6"/>
    </row>
    <row r="2093" spans="1:16" x14ac:dyDescent="0.3">
      <c r="A2093" t="s">
        <v>33</v>
      </c>
      <c r="B2093">
        <v>60</v>
      </c>
      <c r="C2093" t="s">
        <v>51</v>
      </c>
      <c r="D2093" t="s">
        <v>755</v>
      </c>
      <c r="E2093" t="s">
        <v>46</v>
      </c>
      <c r="G2093">
        <v>25600</v>
      </c>
      <c r="H2093" s="6"/>
      <c r="P2093" s="6"/>
    </row>
    <row r="2094" spans="1:16" x14ac:dyDescent="0.3">
      <c r="A2094" t="s">
        <v>33</v>
      </c>
      <c r="B2094">
        <v>60</v>
      </c>
      <c r="C2094" t="s">
        <v>53</v>
      </c>
      <c r="D2094" t="s">
        <v>756</v>
      </c>
      <c r="E2094" t="s">
        <v>41</v>
      </c>
      <c r="G2094">
        <v>17932</v>
      </c>
      <c r="H2094" s="6"/>
      <c r="P2094" s="6"/>
    </row>
    <row r="2095" spans="1:16" x14ac:dyDescent="0.3">
      <c r="A2095" t="s">
        <v>33</v>
      </c>
      <c r="B2095">
        <v>60</v>
      </c>
      <c r="C2095" t="s">
        <v>53</v>
      </c>
      <c r="D2095" t="s">
        <v>756</v>
      </c>
      <c r="E2095" t="s">
        <v>46</v>
      </c>
      <c r="G2095">
        <v>13500</v>
      </c>
      <c r="H2095" s="6"/>
      <c r="P2095" s="6"/>
    </row>
    <row r="2096" spans="1:16" x14ac:dyDescent="0.3">
      <c r="A2096" t="s">
        <v>33</v>
      </c>
      <c r="B2096">
        <v>60</v>
      </c>
      <c r="C2096" t="s">
        <v>55</v>
      </c>
      <c r="D2096" t="s">
        <v>757</v>
      </c>
      <c r="E2096" t="s">
        <v>36</v>
      </c>
      <c r="G2096">
        <v>1000</v>
      </c>
      <c r="H2096" s="6"/>
      <c r="P2096" s="6"/>
    </row>
    <row r="2097" spans="1:16" x14ac:dyDescent="0.3">
      <c r="A2097" t="s">
        <v>33</v>
      </c>
      <c r="B2097">
        <v>60</v>
      </c>
      <c r="C2097" t="s">
        <v>55</v>
      </c>
      <c r="D2097" t="s">
        <v>757</v>
      </c>
      <c r="E2097" t="s">
        <v>41</v>
      </c>
      <c r="G2097">
        <v>22505</v>
      </c>
      <c r="H2097" s="6"/>
      <c r="P2097" s="6"/>
    </row>
    <row r="2098" spans="1:16" x14ac:dyDescent="0.3">
      <c r="A2098" t="s">
        <v>33</v>
      </c>
      <c r="B2098">
        <v>60</v>
      </c>
      <c r="C2098" t="s">
        <v>55</v>
      </c>
      <c r="D2098" t="s">
        <v>757</v>
      </c>
      <c r="E2098" t="s">
        <v>46</v>
      </c>
      <c r="G2098">
        <v>7000</v>
      </c>
      <c r="H2098" s="6"/>
      <c r="P2098" s="6"/>
    </row>
    <row r="2099" spans="1:16" x14ac:dyDescent="0.3">
      <c r="A2099" t="s">
        <v>33</v>
      </c>
      <c r="B2099">
        <v>60</v>
      </c>
      <c r="C2099" t="s">
        <v>57</v>
      </c>
      <c r="D2099" t="s">
        <v>758</v>
      </c>
      <c r="E2099" t="s">
        <v>41</v>
      </c>
      <c r="G2099">
        <v>164377</v>
      </c>
      <c r="H2099" s="6"/>
      <c r="P2099" s="6"/>
    </row>
    <row r="2100" spans="1:16" x14ac:dyDescent="0.3">
      <c r="A2100" t="s">
        <v>33</v>
      </c>
      <c r="B2100">
        <v>60</v>
      </c>
      <c r="C2100" t="s">
        <v>57</v>
      </c>
      <c r="D2100" t="s">
        <v>758</v>
      </c>
      <c r="E2100" t="s">
        <v>46</v>
      </c>
      <c r="G2100">
        <v>12000</v>
      </c>
      <c r="H2100" s="6"/>
      <c r="P2100" s="6"/>
    </row>
    <row r="2101" spans="1:16" x14ac:dyDescent="0.3">
      <c r="A2101" t="s">
        <v>33</v>
      </c>
      <c r="B2101">
        <v>60</v>
      </c>
      <c r="C2101" t="s">
        <v>60</v>
      </c>
      <c r="D2101" t="s">
        <v>759</v>
      </c>
      <c r="E2101" t="s">
        <v>36</v>
      </c>
      <c r="G2101">
        <v>500</v>
      </c>
      <c r="H2101" s="6"/>
      <c r="P2101" s="6"/>
    </row>
    <row r="2102" spans="1:16" x14ac:dyDescent="0.3">
      <c r="A2102" t="s">
        <v>33</v>
      </c>
      <c r="B2102">
        <v>60</v>
      </c>
      <c r="C2102" t="s">
        <v>60</v>
      </c>
      <c r="D2102" t="s">
        <v>759</v>
      </c>
      <c r="E2102" t="s">
        <v>41</v>
      </c>
      <c r="G2102">
        <v>21409</v>
      </c>
      <c r="H2102" s="6"/>
      <c r="P2102" s="6"/>
    </row>
    <row r="2103" spans="1:16" x14ac:dyDescent="0.3">
      <c r="A2103" t="s">
        <v>33</v>
      </c>
      <c r="B2103">
        <v>60</v>
      </c>
      <c r="C2103" t="s">
        <v>60</v>
      </c>
      <c r="D2103" t="s">
        <v>759</v>
      </c>
      <c r="E2103" t="s">
        <v>46</v>
      </c>
      <c r="G2103">
        <v>10000</v>
      </c>
      <c r="H2103" s="6"/>
      <c r="P2103" s="6"/>
    </row>
    <row r="2104" spans="1:16" x14ac:dyDescent="0.3">
      <c r="A2104" t="s">
        <v>33</v>
      </c>
      <c r="B2104">
        <v>60</v>
      </c>
      <c r="C2104" t="s">
        <v>62</v>
      </c>
      <c r="D2104" t="s">
        <v>760</v>
      </c>
      <c r="E2104" t="s">
        <v>36</v>
      </c>
      <c r="G2104">
        <v>0</v>
      </c>
      <c r="H2104" s="6"/>
      <c r="P2104" s="6"/>
    </row>
    <row r="2105" spans="1:16" x14ac:dyDescent="0.3">
      <c r="A2105" t="s">
        <v>33</v>
      </c>
      <c r="B2105">
        <v>60</v>
      </c>
      <c r="C2105" t="s">
        <v>62</v>
      </c>
      <c r="D2105" t="s">
        <v>760</v>
      </c>
      <c r="E2105" t="s">
        <v>41</v>
      </c>
      <c r="G2105">
        <v>41300</v>
      </c>
      <c r="H2105" s="6"/>
      <c r="P2105" s="6"/>
    </row>
    <row r="2106" spans="1:16" x14ac:dyDescent="0.3">
      <c r="A2106" t="s">
        <v>33</v>
      </c>
      <c r="B2106">
        <v>60</v>
      </c>
      <c r="C2106" t="s">
        <v>62</v>
      </c>
      <c r="D2106" t="s">
        <v>760</v>
      </c>
      <c r="E2106" t="s">
        <v>46</v>
      </c>
      <c r="G2106">
        <v>6000</v>
      </c>
      <c r="H2106" s="6"/>
      <c r="P2106" s="6"/>
    </row>
    <row r="2107" spans="1:16" x14ac:dyDescent="0.3">
      <c r="A2107" t="s">
        <v>33</v>
      </c>
      <c r="B2107">
        <v>60</v>
      </c>
      <c r="C2107" t="s">
        <v>62</v>
      </c>
      <c r="D2107" t="s">
        <v>760</v>
      </c>
      <c r="E2107" t="s">
        <v>72</v>
      </c>
      <c r="G2107">
        <v>12000</v>
      </c>
      <c r="H2107" s="6"/>
      <c r="P2107" s="6"/>
    </row>
    <row r="2108" spans="1:16" x14ac:dyDescent="0.3">
      <c r="A2108" t="s">
        <v>33</v>
      </c>
      <c r="B2108">
        <v>60</v>
      </c>
      <c r="C2108" t="s">
        <v>64</v>
      </c>
      <c r="D2108" t="s">
        <v>761</v>
      </c>
      <c r="E2108" t="s">
        <v>41</v>
      </c>
      <c r="G2108">
        <v>22781</v>
      </c>
      <c r="H2108" s="6"/>
      <c r="P2108" s="6"/>
    </row>
    <row r="2109" spans="1:16" x14ac:dyDescent="0.3">
      <c r="A2109" t="s">
        <v>33</v>
      </c>
      <c r="B2109">
        <v>60</v>
      </c>
      <c r="C2109" t="s">
        <v>64</v>
      </c>
      <c r="D2109" t="s">
        <v>761</v>
      </c>
      <c r="E2109" t="s">
        <v>46</v>
      </c>
      <c r="G2109">
        <v>14000</v>
      </c>
      <c r="H2109" s="6"/>
      <c r="P2109" s="6"/>
    </row>
    <row r="2110" spans="1:16" x14ac:dyDescent="0.3">
      <c r="A2110" t="s">
        <v>33</v>
      </c>
      <c r="B2110">
        <v>60</v>
      </c>
      <c r="C2110" t="s">
        <v>66</v>
      </c>
      <c r="D2110" t="s">
        <v>762</v>
      </c>
      <c r="E2110" t="s">
        <v>36</v>
      </c>
      <c r="G2110">
        <v>3500</v>
      </c>
      <c r="H2110" s="6"/>
      <c r="P2110" s="6"/>
    </row>
    <row r="2111" spans="1:16" x14ac:dyDescent="0.3">
      <c r="A2111" t="s">
        <v>33</v>
      </c>
      <c r="B2111">
        <v>60</v>
      </c>
      <c r="C2111" t="s">
        <v>66</v>
      </c>
      <c r="D2111" t="s">
        <v>762</v>
      </c>
      <c r="E2111" t="s">
        <v>41</v>
      </c>
      <c r="G2111">
        <v>60350</v>
      </c>
      <c r="H2111" s="6"/>
      <c r="P2111" s="6"/>
    </row>
    <row r="2112" spans="1:16" x14ac:dyDescent="0.3">
      <c r="A2112" t="s">
        <v>33</v>
      </c>
      <c r="B2112">
        <v>60</v>
      </c>
      <c r="C2112" t="s">
        <v>84</v>
      </c>
      <c r="D2112" t="s">
        <v>763</v>
      </c>
      <c r="E2112" t="s">
        <v>36</v>
      </c>
      <c r="G2112">
        <v>4786</v>
      </c>
      <c r="H2112" s="6"/>
      <c r="P2112" s="6"/>
    </row>
    <row r="2113" spans="1:16" x14ac:dyDescent="0.3">
      <c r="A2113" t="s">
        <v>33</v>
      </c>
      <c r="B2113">
        <v>60</v>
      </c>
      <c r="C2113" t="s">
        <v>84</v>
      </c>
      <c r="D2113" t="s">
        <v>763</v>
      </c>
      <c r="E2113" t="s">
        <v>41</v>
      </c>
      <c r="G2113">
        <v>70000</v>
      </c>
      <c r="H2113" s="6"/>
      <c r="P2113" s="6"/>
    </row>
    <row r="2114" spans="1:16" x14ac:dyDescent="0.3">
      <c r="A2114" t="s">
        <v>33</v>
      </c>
      <c r="B2114">
        <v>60</v>
      </c>
      <c r="C2114" t="s">
        <v>84</v>
      </c>
      <c r="D2114" t="s">
        <v>763</v>
      </c>
      <c r="E2114" t="s">
        <v>46</v>
      </c>
      <c r="G2114">
        <v>15000</v>
      </c>
      <c r="H2114" s="6"/>
      <c r="P2114" s="6"/>
    </row>
    <row r="2115" spans="1:16" x14ac:dyDescent="0.3">
      <c r="A2115" t="s">
        <v>33</v>
      </c>
      <c r="B2115">
        <v>61</v>
      </c>
      <c r="C2115" t="s">
        <v>34</v>
      </c>
      <c r="D2115" t="s">
        <v>764</v>
      </c>
      <c r="E2115" t="s">
        <v>41</v>
      </c>
      <c r="G2115">
        <v>118870</v>
      </c>
      <c r="H2115" s="6"/>
      <c r="P2115" s="6"/>
    </row>
    <row r="2116" spans="1:16" x14ac:dyDescent="0.3">
      <c r="A2116" t="s">
        <v>33</v>
      </c>
      <c r="B2116">
        <v>61</v>
      </c>
      <c r="C2116" t="s">
        <v>34</v>
      </c>
      <c r="D2116" t="s">
        <v>764</v>
      </c>
      <c r="E2116" t="s">
        <v>46</v>
      </c>
      <c r="G2116">
        <v>95000</v>
      </c>
      <c r="H2116" s="6"/>
      <c r="P2116" s="6"/>
    </row>
    <row r="2117" spans="1:16" x14ac:dyDescent="0.3">
      <c r="A2117" t="s">
        <v>33</v>
      </c>
      <c r="B2117">
        <v>61</v>
      </c>
      <c r="C2117" t="s">
        <v>34</v>
      </c>
      <c r="D2117" t="s">
        <v>764</v>
      </c>
      <c r="E2117" t="s">
        <v>72</v>
      </c>
      <c r="G2117">
        <v>42000</v>
      </c>
      <c r="H2117" s="6"/>
      <c r="P2117" s="6"/>
    </row>
    <row r="2118" spans="1:16" x14ac:dyDescent="0.3">
      <c r="A2118" t="s">
        <v>33</v>
      </c>
      <c r="B2118">
        <v>61</v>
      </c>
      <c r="C2118" t="s">
        <v>42</v>
      </c>
      <c r="D2118" t="s">
        <v>765</v>
      </c>
      <c r="E2118" t="s">
        <v>36</v>
      </c>
      <c r="G2118">
        <v>2000</v>
      </c>
      <c r="H2118" s="6"/>
      <c r="P2118" s="6"/>
    </row>
    <row r="2119" spans="1:16" x14ac:dyDescent="0.3">
      <c r="A2119" t="s">
        <v>33</v>
      </c>
      <c r="B2119">
        <v>61</v>
      </c>
      <c r="C2119" t="s">
        <v>42</v>
      </c>
      <c r="D2119" t="s">
        <v>765</v>
      </c>
      <c r="E2119" t="s">
        <v>41</v>
      </c>
      <c r="G2119">
        <v>294500</v>
      </c>
      <c r="H2119" s="6"/>
      <c r="P2119" s="6"/>
    </row>
    <row r="2120" spans="1:16" x14ac:dyDescent="0.3">
      <c r="A2120" t="s">
        <v>33</v>
      </c>
      <c r="B2120">
        <v>61</v>
      </c>
      <c r="C2120" t="s">
        <v>42</v>
      </c>
      <c r="D2120" t="s">
        <v>765</v>
      </c>
      <c r="E2120" t="s">
        <v>46</v>
      </c>
      <c r="G2120">
        <v>66000</v>
      </c>
      <c r="H2120" s="6"/>
      <c r="P2120" s="6"/>
    </row>
    <row r="2121" spans="1:16" x14ac:dyDescent="0.3">
      <c r="A2121" t="s">
        <v>33</v>
      </c>
      <c r="B2121">
        <v>61</v>
      </c>
      <c r="C2121" t="s">
        <v>42</v>
      </c>
      <c r="D2121" t="s">
        <v>765</v>
      </c>
      <c r="E2121" t="s">
        <v>72</v>
      </c>
      <c r="G2121">
        <v>40000</v>
      </c>
      <c r="H2121" s="6"/>
      <c r="P2121" s="6"/>
    </row>
    <row r="2122" spans="1:16" x14ac:dyDescent="0.3">
      <c r="A2122" t="s">
        <v>33</v>
      </c>
      <c r="B2122">
        <v>61</v>
      </c>
      <c r="C2122" t="s">
        <v>42</v>
      </c>
      <c r="D2122" t="s">
        <v>765</v>
      </c>
      <c r="E2122" t="s">
        <v>59</v>
      </c>
      <c r="G2122">
        <v>9500</v>
      </c>
      <c r="H2122" s="6"/>
      <c r="P2122" s="6"/>
    </row>
    <row r="2123" spans="1:16" x14ac:dyDescent="0.3">
      <c r="A2123" t="s">
        <v>33</v>
      </c>
      <c r="B2123">
        <v>61</v>
      </c>
      <c r="C2123" t="s">
        <v>47</v>
      </c>
      <c r="D2123" t="s">
        <v>766</v>
      </c>
      <c r="E2123" t="s">
        <v>36</v>
      </c>
      <c r="G2123">
        <v>1000</v>
      </c>
      <c r="H2123" s="6"/>
      <c r="P2123" s="6"/>
    </row>
    <row r="2124" spans="1:16" x14ac:dyDescent="0.3">
      <c r="A2124" t="s">
        <v>33</v>
      </c>
      <c r="B2124">
        <v>61</v>
      </c>
      <c r="C2124" t="s">
        <v>47</v>
      </c>
      <c r="D2124" t="s">
        <v>766</v>
      </c>
      <c r="E2124" t="s">
        <v>41</v>
      </c>
      <c r="G2124">
        <v>21347</v>
      </c>
      <c r="H2124" s="6"/>
      <c r="P2124" s="6"/>
    </row>
    <row r="2125" spans="1:16" x14ac:dyDescent="0.3">
      <c r="A2125" t="s">
        <v>33</v>
      </c>
      <c r="B2125">
        <v>61</v>
      </c>
      <c r="C2125" t="s">
        <v>47</v>
      </c>
      <c r="D2125" t="s">
        <v>766</v>
      </c>
      <c r="E2125" t="s">
        <v>46</v>
      </c>
      <c r="G2125">
        <v>14590</v>
      </c>
      <c r="H2125" s="6"/>
      <c r="P2125" s="6"/>
    </row>
    <row r="2126" spans="1:16" x14ac:dyDescent="0.3">
      <c r="A2126" t="s">
        <v>33</v>
      </c>
      <c r="B2126">
        <v>61</v>
      </c>
      <c r="C2126" t="s">
        <v>49</v>
      </c>
      <c r="D2126" t="s">
        <v>767</v>
      </c>
      <c r="E2126" t="s">
        <v>36</v>
      </c>
      <c r="G2126">
        <v>2000</v>
      </c>
      <c r="H2126" s="6"/>
      <c r="P2126" s="6"/>
    </row>
    <row r="2127" spans="1:16" x14ac:dyDescent="0.3">
      <c r="A2127" t="s">
        <v>33</v>
      </c>
      <c r="B2127">
        <v>61</v>
      </c>
      <c r="C2127" t="s">
        <v>49</v>
      </c>
      <c r="D2127" t="s">
        <v>767</v>
      </c>
      <c r="E2127" t="s">
        <v>41</v>
      </c>
      <c r="G2127">
        <v>8000</v>
      </c>
      <c r="H2127" s="6"/>
      <c r="P2127" s="6"/>
    </row>
    <row r="2128" spans="1:16" x14ac:dyDescent="0.3">
      <c r="A2128" t="s">
        <v>33</v>
      </c>
      <c r="B2128">
        <v>61</v>
      </c>
      <c r="C2128" t="s">
        <v>49</v>
      </c>
      <c r="D2128" t="s">
        <v>767</v>
      </c>
      <c r="E2128" t="s">
        <v>46</v>
      </c>
      <c r="G2128">
        <v>4000</v>
      </c>
      <c r="H2128" s="6"/>
      <c r="P2128" s="6"/>
    </row>
    <row r="2129" spans="1:16" x14ac:dyDescent="0.3">
      <c r="A2129" t="s">
        <v>33</v>
      </c>
      <c r="B2129">
        <v>61</v>
      </c>
      <c r="C2129" t="s">
        <v>51</v>
      </c>
      <c r="D2129" t="s">
        <v>768</v>
      </c>
      <c r="E2129" t="s">
        <v>36</v>
      </c>
      <c r="G2129">
        <v>0</v>
      </c>
      <c r="H2129" s="6"/>
      <c r="P2129" s="6"/>
    </row>
    <row r="2130" spans="1:16" x14ac:dyDescent="0.3">
      <c r="A2130" t="s">
        <v>33</v>
      </c>
      <c r="B2130">
        <v>61</v>
      </c>
      <c r="C2130" t="s">
        <v>51</v>
      </c>
      <c r="D2130" t="s">
        <v>768</v>
      </c>
      <c r="E2130" t="s">
        <v>41</v>
      </c>
      <c r="G2130">
        <v>159500</v>
      </c>
      <c r="H2130" s="6"/>
      <c r="P2130" s="6"/>
    </row>
    <row r="2131" spans="1:16" x14ac:dyDescent="0.3">
      <c r="A2131" t="s">
        <v>33</v>
      </c>
      <c r="B2131">
        <v>61</v>
      </c>
      <c r="C2131" t="s">
        <v>51</v>
      </c>
      <c r="D2131" t="s">
        <v>768</v>
      </c>
      <c r="E2131" t="s">
        <v>46</v>
      </c>
      <c r="G2131">
        <v>3092</v>
      </c>
      <c r="H2131" s="6"/>
      <c r="P2131" s="6"/>
    </row>
    <row r="2132" spans="1:16" x14ac:dyDescent="0.3">
      <c r="A2132" t="s">
        <v>33</v>
      </c>
      <c r="B2132">
        <v>61</v>
      </c>
      <c r="C2132" t="s">
        <v>51</v>
      </c>
      <c r="D2132" t="s">
        <v>768</v>
      </c>
      <c r="E2132" t="s">
        <v>72</v>
      </c>
      <c r="G2132">
        <v>20000</v>
      </c>
      <c r="H2132" s="6"/>
      <c r="P2132" s="6"/>
    </row>
    <row r="2133" spans="1:16" x14ac:dyDescent="0.3">
      <c r="A2133" t="s">
        <v>33</v>
      </c>
      <c r="B2133">
        <v>61</v>
      </c>
      <c r="C2133" t="s">
        <v>51</v>
      </c>
      <c r="D2133" t="s">
        <v>768</v>
      </c>
      <c r="E2133" t="s">
        <v>59</v>
      </c>
      <c r="G2133">
        <v>2800</v>
      </c>
      <c r="H2133" s="6"/>
      <c r="P2133" s="6"/>
    </row>
    <row r="2134" spans="1:16" x14ac:dyDescent="0.3">
      <c r="A2134" t="s">
        <v>33</v>
      </c>
      <c r="B2134">
        <v>61</v>
      </c>
      <c r="C2134" t="s">
        <v>53</v>
      </c>
      <c r="D2134" t="s">
        <v>769</v>
      </c>
      <c r="E2134" t="s">
        <v>36</v>
      </c>
      <c r="G2134">
        <v>1918</v>
      </c>
      <c r="H2134" s="6"/>
      <c r="P2134" s="6"/>
    </row>
    <row r="2135" spans="1:16" x14ac:dyDescent="0.3">
      <c r="A2135" t="s">
        <v>33</v>
      </c>
      <c r="B2135">
        <v>61</v>
      </c>
      <c r="C2135" t="s">
        <v>53</v>
      </c>
      <c r="D2135" t="s">
        <v>769</v>
      </c>
      <c r="E2135" t="s">
        <v>41</v>
      </c>
      <c r="G2135">
        <v>16505</v>
      </c>
      <c r="H2135" s="6"/>
      <c r="P2135" s="6"/>
    </row>
    <row r="2136" spans="1:16" x14ac:dyDescent="0.3">
      <c r="A2136" t="s">
        <v>33</v>
      </c>
      <c r="B2136">
        <v>61</v>
      </c>
      <c r="C2136" t="s">
        <v>53</v>
      </c>
      <c r="D2136" t="s">
        <v>769</v>
      </c>
      <c r="E2136" t="s">
        <v>59</v>
      </c>
      <c r="G2136">
        <v>3800</v>
      </c>
      <c r="H2136" s="6"/>
      <c r="P2136" s="6"/>
    </row>
    <row r="2137" spans="1:16" x14ac:dyDescent="0.3">
      <c r="A2137" t="s">
        <v>33</v>
      </c>
      <c r="B2137">
        <v>61</v>
      </c>
      <c r="C2137" t="s">
        <v>53</v>
      </c>
      <c r="D2137" t="s">
        <v>769</v>
      </c>
      <c r="E2137" t="s">
        <v>68</v>
      </c>
      <c r="G2137">
        <v>1500</v>
      </c>
      <c r="H2137" s="6"/>
      <c r="P2137" s="6"/>
    </row>
    <row r="2138" spans="1:16" x14ac:dyDescent="0.3">
      <c r="A2138" t="s">
        <v>33</v>
      </c>
      <c r="B2138">
        <v>61</v>
      </c>
      <c r="C2138" t="s">
        <v>55</v>
      </c>
      <c r="D2138" t="s">
        <v>770</v>
      </c>
      <c r="E2138" t="s">
        <v>41</v>
      </c>
      <c r="G2138">
        <v>79855</v>
      </c>
      <c r="H2138" s="6"/>
      <c r="P2138" s="6"/>
    </row>
    <row r="2139" spans="1:16" x14ac:dyDescent="0.3">
      <c r="A2139" t="s">
        <v>33</v>
      </c>
      <c r="B2139">
        <v>61</v>
      </c>
      <c r="C2139" t="s">
        <v>57</v>
      </c>
      <c r="D2139" t="s">
        <v>771</v>
      </c>
      <c r="E2139" t="s">
        <v>36</v>
      </c>
      <c r="G2139">
        <v>2500</v>
      </c>
      <c r="H2139" s="6"/>
      <c r="P2139" s="6"/>
    </row>
    <row r="2140" spans="1:16" x14ac:dyDescent="0.3">
      <c r="A2140" t="s">
        <v>33</v>
      </c>
      <c r="B2140">
        <v>61</v>
      </c>
      <c r="C2140" t="s">
        <v>57</v>
      </c>
      <c r="D2140" t="s">
        <v>771</v>
      </c>
      <c r="E2140" t="s">
        <v>41</v>
      </c>
      <c r="G2140">
        <v>37860</v>
      </c>
      <c r="H2140" s="6"/>
      <c r="P2140" s="6"/>
    </row>
    <row r="2141" spans="1:16" x14ac:dyDescent="0.3">
      <c r="A2141" t="s">
        <v>33</v>
      </c>
      <c r="B2141">
        <v>61</v>
      </c>
      <c r="C2141" t="s">
        <v>57</v>
      </c>
      <c r="D2141" t="s">
        <v>771</v>
      </c>
      <c r="E2141" t="s">
        <v>46</v>
      </c>
      <c r="G2141">
        <v>37500</v>
      </c>
      <c r="H2141" s="6"/>
      <c r="P2141" s="6"/>
    </row>
    <row r="2142" spans="1:16" x14ac:dyDescent="0.3">
      <c r="A2142" t="s">
        <v>33</v>
      </c>
      <c r="B2142">
        <v>61</v>
      </c>
      <c r="C2142" t="s">
        <v>60</v>
      </c>
      <c r="D2142" t="s">
        <v>772</v>
      </c>
      <c r="E2142" t="s">
        <v>36</v>
      </c>
      <c r="G2142">
        <v>9433</v>
      </c>
      <c r="H2142" s="6"/>
      <c r="P2142" s="6"/>
    </row>
    <row r="2143" spans="1:16" x14ac:dyDescent="0.3">
      <c r="A2143" t="s">
        <v>33</v>
      </c>
      <c r="B2143">
        <v>61</v>
      </c>
      <c r="C2143" t="s">
        <v>60</v>
      </c>
      <c r="D2143" t="s">
        <v>772</v>
      </c>
      <c r="E2143" t="s">
        <v>41</v>
      </c>
      <c r="G2143">
        <v>59895</v>
      </c>
      <c r="H2143" s="6"/>
      <c r="P2143" s="6"/>
    </row>
    <row r="2144" spans="1:16" x14ac:dyDescent="0.3">
      <c r="A2144" t="s">
        <v>33</v>
      </c>
      <c r="B2144">
        <v>61</v>
      </c>
      <c r="C2144" t="s">
        <v>60</v>
      </c>
      <c r="D2144" t="s">
        <v>772</v>
      </c>
      <c r="E2144" t="s">
        <v>46</v>
      </c>
      <c r="G2144">
        <v>39200</v>
      </c>
      <c r="H2144" s="6"/>
      <c r="P2144" s="6"/>
    </row>
    <row r="2145" spans="1:16" x14ac:dyDescent="0.3">
      <c r="A2145" t="s">
        <v>33</v>
      </c>
      <c r="B2145">
        <v>61</v>
      </c>
      <c r="C2145" t="s">
        <v>60</v>
      </c>
      <c r="D2145" t="s">
        <v>772</v>
      </c>
      <c r="E2145" t="s">
        <v>72</v>
      </c>
      <c r="G2145">
        <v>0</v>
      </c>
      <c r="H2145" s="6"/>
      <c r="P2145" s="6"/>
    </row>
    <row r="2146" spans="1:16" x14ac:dyDescent="0.3">
      <c r="A2146" t="s">
        <v>33</v>
      </c>
      <c r="B2146">
        <v>61</v>
      </c>
      <c r="C2146" t="s">
        <v>62</v>
      </c>
      <c r="D2146" t="s">
        <v>773</v>
      </c>
      <c r="E2146" t="s">
        <v>36</v>
      </c>
      <c r="G2146">
        <v>6357</v>
      </c>
      <c r="H2146" s="6"/>
      <c r="P2146" s="6"/>
    </row>
    <row r="2147" spans="1:16" x14ac:dyDescent="0.3">
      <c r="A2147" t="s">
        <v>33</v>
      </c>
      <c r="B2147">
        <v>61</v>
      </c>
      <c r="C2147" t="s">
        <v>62</v>
      </c>
      <c r="D2147" t="s">
        <v>773</v>
      </c>
      <c r="E2147" t="s">
        <v>41</v>
      </c>
      <c r="G2147">
        <v>61010</v>
      </c>
      <c r="H2147" s="6"/>
      <c r="P2147" s="6"/>
    </row>
    <row r="2148" spans="1:16" x14ac:dyDescent="0.3">
      <c r="A2148" t="s">
        <v>33</v>
      </c>
      <c r="B2148">
        <v>61</v>
      </c>
      <c r="C2148" t="s">
        <v>62</v>
      </c>
      <c r="D2148" t="s">
        <v>773</v>
      </c>
      <c r="E2148" t="s">
        <v>46</v>
      </c>
      <c r="G2148">
        <v>20082</v>
      </c>
      <c r="H2148" s="6"/>
      <c r="P2148" s="6"/>
    </row>
    <row r="2149" spans="1:16" x14ac:dyDescent="0.3">
      <c r="A2149" t="s">
        <v>33</v>
      </c>
      <c r="B2149">
        <v>61</v>
      </c>
      <c r="C2149" t="s">
        <v>64</v>
      </c>
      <c r="D2149" t="s">
        <v>774</v>
      </c>
      <c r="E2149" t="s">
        <v>36</v>
      </c>
      <c r="G2149">
        <v>12795</v>
      </c>
      <c r="H2149" s="6"/>
      <c r="P2149" s="6"/>
    </row>
    <row r="2150" spans="1:16" x14ac:dyDescent="0.3">
      <c r="A2150" t="s">
        <v>33</v>
      </c>
      <c r="B2150">
        <v>61</v>
      </c>
      <c r="C2150" t="s">
        <v>64</v>
      </c>
      <c r="D2150" t="s">
        <v>774</v>
      </c>
      <c r="E2150" t="s">
        <v>41</v>
      </c>
      <c r="G2150">
        <v>154280</v>
      </c>
      <c r="H2150" s="6"/>
      <c r="P2150" s="6"/>
    </row>
    <row r="2151" spans="1:16" x14ac:dyDescent="0.3">
      <c r="A2151" t="s">
        <v>33</v>
      </c>
      <c r="B2151">
        <v>61</v>
      </c>
      <c r="C2151" t="s">
        <v>64</v>
      </c>
      <c r="D2151" t="s">
        <v>774</v>
      </c>
      <c r="E2151" t="s">
        <v>46</v>
      </c>
      <c r="G2151">
        <v>90000</v>
      </c>
      <c r="H2151" s="6"/>
      <c r="P2151" s="6"/>
    </row>
    <row r="2152" spans="1:16" x14ac:dyDescent="0.3">
      <c r="A2152" t="s">
        <v>33</v>
      </c>
      <c r="B2152">
        <v>61</v>
      </c>
      <c r="C2152" t="s">
        <v>64</v>
      </c>
      <c r="D2152" t="s">
        <v>774</v>
      </c>
      <c r="E2152" t="s">
        <v>72</v>
      </c>
      <c r="G2152">
        <v>164500</v>
      </c>
      <c r="H2152" s="6"/>
      <c r="P2152" s="6"/>
    </row>
    <row r="2153" spans="1:16" x14ac:dyDescent="0.3">
      <c r="A2153" t="s">
        <v>33</v>
      </c>
      <c r="B2153">
        <v>61</v>
      </c>
      <c r="C2153" t="s">
        <v>66</v>
      </c>
      <c r="D2153" t="s">
        <v>775</v>
      </c>
      <c r="E2153" t="s">
        <v>36</v>
      </c>
      <c r="G2153">
        <v>1500</v>
      </c>
      <c r="H2153" s="6"/>
      <c r="P2153" s="6"/>
    </row>
    <row r="2154" spans="1:16" x14ac:dyDescent="0.3">
      <c r="A2154" t="s">
        <v>33</v>
      </c>
      <c r="B2154">
        <v>61</v>
      </c>
      <c r="C2154" t="s">
        <v>66</v>
      </c>
      <c r="D2154" t="s">
        <v>775</v>
      </c>
      <c r="E2154" t="s">
        <v>41</v>
      </c>
      <c r="G2154">
        <v>55230</v>
      </c>
      <c r="H2154" s="6"/>
      <c r="P2154" s="6"/>
    </row>
    <row r="2155" spans="1:16" x14ac:dyDescent="0.3">
      <c r="A2155" t="s">
        <v>33</v>
      </c>
      <c r="B2155">
        <v>61</v>
      </c>
      <c r="C2155" t="s">
        <v>66</v>
      </c>
      <c r="D2155" t="s">
        <v>775</v>
      </c>
      <c r="E2155" t="s">
        <v>46</v>
      </c>
      <c r="G2155">
        <v>25000</v>
      </c>
      <c r="H2155" s="6"/>
      <c r="P2155" s="6"/>
    </row>
    <row r="2156" spans="1:16" x14ac:dyDescent="0.3">
      <c r="A2156" t="s">
        <v>33</v>
      </c>
      <c r="B2156">
        <v>61</v>
      </c>
      <c r="C2156" t="s">
        <v>84</v>
      </c>
      <c r="D2156" t="s">
        <v>776</v>
      </c>
      <c r="E2156" t="s">
        <v>36</v>
      </c>
      <c r="G2156">
        <v>3377</v>
      </c>
      <c r="H2156" s="6"/>
      <c r="P2156" s="6"/>
    </row>
    <row r="2157" spans="1:16" x14ac:dyDescent="0.3">
      <c r="A2157" t="s">
        <v>33</v>
      </c>
      <c r="B2157">
        <v>61</v>
      </c>
      <c r="C2157" t="s">
        <v>84</v>
      </c>
      <c r="D2157" t="s">
        <v>776</v>
      </c>
      <c r="E2157" t="s">
        <v>41</v>
      </c>
      <c r="G2157">
        <v>90626</v>
      </c>
      <c r="H2157" s="6"/>
      <c r="P2157" s="6"/>
    </row>
    <row r="2158" spans="1:16" x14ac:dyDescent="0.3">
      <c r="A2158" t="s">
        <v>33</v>
      </c>
      <c r="B2158">
        <v>61</v>
      </c>
      <c r="C2158" t="s">
        <v>84</v>
      </c>
      <c r="D2158" t="s">
        <v>776</v>
      </c>
      <c r="E2158" t="s">
        <v>46</v>
      </c>
      <c r="G2158">
        <v>10000</v>
      </c>
      <c r="H2158" s="6"/>
      <c r="P2158" s="6"/>
    </row>
    <row r="2159" spans="1:16" x14ac:dyDescent="0.3">
      <c r="A2159" t="s">
        <v>33</v>
      </c>
      <c r="B2159">
        <v>61</v>
      </c>
      <c r="C2159" t="s">
        <v>84</v>
      </c>
      <c r="D2159" t="s">
        <v>776</v>
      </c>
      <c r="E2159" t="s">
        <v>72</v>
      </c>
      <c r="G2159">
        <v>15000</v>
      </c>
      <c r="H2159" s="6"/>
      <c r="P2159" s="6"/>
    </row>
    <row r="2160" spans="1:16" x14ac:dyDescent="0.3">
      <c r="A2160" t="s">
        <v>33</v>
      </c>
      <c r="B2160">
        <v>62</v>
      </c>
      <c r="C2160" t="s">
        <v>34</v>
      </c>
      <c r="D2160" t="s">
        <v>777</v>
      </c>
      <c r="E2160" t="s">
        <v>41</v>
      </c>
      <c r="G2160">
        <v>15130</v>
      </c>
      <c r="H2160" s="6"/>
      <c r="P2160" s="6"/>
    </row>
    <row r="2161" spans="1:16" x14ac:dyDescent="0.3">
      <c r="A2161" t="s">
        <v>33</v>
      </c>
      <c r="B2161">
        <v>62</v>
      </c>
      <c r="C2161" t="s">
        <v>42</v>
      </c>
      <c r="D2161" t="s">
        <v>778</v>
      </c>
      <c r="E2161" t="s">
        <v>36</v>
      </c>
      <c r="G2161">
        <v>400</v>
      </c>
      <c r="H2161" s="6"/>
      <c r="P2161" s="6"/>
    </row>
    <row r="2162" spans="1:16" x14ac:dyDescent="0.3">
      <c r="A2162" t="s">
        <v>33</v>
      </c>
      <c r="B2162">
        <v>62</v>
      </c>
      <c r="C2162" t="s">
        <v>42</v>
      </c>
      <c r="D2162" t="s">
        <v>778</v>
      </c>
      <c r="E2162" t="s">
        <v>41</v>
      </c>
      <c r="G2162">
        <v>22000</v>
      </c>
      <c r="H2162" s="6"/>
      <c r="P2162" s="6"/>
    </row>
    <row r="2163" spans="1:16" x14ac:dyDescent="0.3">
      <c r="A2163" t="s">
        <v>33</v>
      </c>
      <c r="B2163">
        <v>62</v>
      </c>
      <c r="C2163" t="s">
        <v>47</v>
      </c>
      <c r="D2163" t="s">
        <v>779</v>
      </c>
      <c r="E2163" t="s">
        <v>41</v>
      </c>
      <c r="G2163">
        <v>9708</v>
      </c>
      <c r="H2163" s="6"/>
      <c r="P2163" s="6"/>
    </row>
    <row r="2164" spans="1:16" x14ac:dyDescent="0.3">
      <c r="A2164" t="s">
        <v>33</v>
      </c>
      <c r="B2164">
        <v>62</v>
      </c>
      <c r="C2164" t="s">
        <v>47</v>
      </c>
      <c r="D2164" t="s">
        <v>779</v>
      </c>
      <c r="E2164" t="s">
        <v>46</v>
      </c>
      <c r="G2164">
        <v>7000</v>
      </c>
      <c r="H2164" s="6"/>
      <c r="P2164" s="6"/>
    </row>
    <row r="2165" spans="1:16" x14ac:dyDescent="0.3">
      <c r="A2165" t="s">
        <v>33</v>
      </c>
      <c r="B2165">
        <v>62</v>
      </c>
      <c r="C2165" t="s">
        <v>49</v>
      </c>
      <c r="D2165" t="s">
        <v>780</v>
      </c>
      <c r="E2165" t="s">
        <v>41</v>
      </c>
      <c r="G2165">
        <v>12006</v>
      </c>
      <c r="H2165" s="6"/>
      <c r="P2165" s="6"/>
    </row>
    <row r="2166" spans="1:16" x14ac:dyDescent="0.3">
      <c r="A2166" t="s">
        <v>33</v>
      </c>
      <c r="B2166">
        <v>62</v>
      </c>
      <c r="C2166" t="s">
        <v>51</v>
      </c>
      <c r="D2166" t="s">
        <v>781</v>
      </c>
      <c r="E2166" t="s">
        <v>41</v>
      </c>
      <c r="G2166">
        <v>15500</v>
      </c>
      <c r="H2166" s="6"/>
      <c r="P2166" s="6"/>
    </row>
    <row r="2167" spans="1:16" x14ac:dyDescent="0.3">
      <c r="A2167" t="s">
        <v>33</v>
      </c>
      <c r="B2167">
        <v>62</v>
      </c>
      <c r="C2167" t="s">
        <v>51</v>
      </c>
      <c r="D2167" t="s">
        <v>781</v>
      </c>
      <c r="E2167" t="s">
        <v>46</v>
      </c>
      <c r="G2167">
        <v>6000</v>
      </c>
      <c r="H2167" s="6"/>
      <c r="P2167" s="6"/>
    </row>
    <row r="2168" spans="1:16" x14ac:dyDescent="0.3">
      <c r="A2168" t="s">
        <v>33</v>
      </c>
      <c r="B2168">
        <v>62</v>
      </c>
      <c r="C2168" t="s">
        <v>53</v>
      </c>
      <c r="D2168" t="s">
        <v>782</v>
      </c>
      <c r="E2168" t="s">
        <v>36</v>
      </c>
      <c r="G2168">
        <v>2100</v>
      </c>
      <c r="H2168" s="6"/>
      <c r="P2168" s="6"/>
    </row>
    <row r="2169" spans="1:16" x14ac:dyDescent="0.3">
      <c r="A2169" t="s">
        <v>33</v>
      </c>
      <c r="B2169">
        <v>62</v>
      </c>
      <c r="C2169" t="s">
        <v>53</v>
      </c>
      <c r="D2169" t="s">
        <v>782</v>
      </c>
      <c r="E2169" t="s">
        <v>41</v>
      </c>
      <c r="G2169">
        <v>47750</v>
      </c>
      <c r="H2169" s="6"/>
      <c r="P2169" s="6"/>
    </row>
    <row r="2170" spans="1:16" x14ac:dyDescent="0.3">
      <c r="A2170" t="s">
        <v>33</v>
      </c>
      <c r="B2170">
        <v>62</v>
      </c>
      <c r="C2170" t="s">
        <v>53</v>
      </c>
      <c r="D2170" t="s">
        <v>782</v>
      </c>
      <c r="E2170" t="s">
        <v>46</v>
      </c>
      <c r="G2170">
        <v>47800</v>
      </c>
      <c r="H2170" s="6"/>
      <c r="P2170" s="6"/>
    </row>
    <row r="2171" spans="1:16" x14ac:dyDescent="0.3">
      <c r="A2171" t="s">
        <v>33</v>
      </c>
      <c r="B2171">
        <v>62</v>
      </c>
      <c r="C2171" t="s">
        <v>55</v>
      </c>
      <c r="D2171" t="s">
        <v>783</v>
      </c>
      <c r="E2171" t="s">
        <v>41</v>
      </c>
      <c r="G2171">
        <v>26495</v>
      </c>
      <c r="H2171" s="6"/>
      <c r="P2171" s="6"/>
    </row>
    <row r="2172" spans="1:16" x14ac:dyDescent="0.3">
      <c r="A2172" t="s">
        <v>33</v>
      </c>
      <c r="B2172">
        <v>62</v>
      </c>
      <c r="C2172" t="s">
        <v>55</v>
      </c>
      <c r="D2172" t="s">
        <v>783</v>
      </c>
      <c r="E2172" t="s">
        <v>46</v>
      </c>
      <c r="G2172">
        <v>10000</v>
      </c>
      <c r="H2172" s="6"/>
      <c r="P2172" s="6"/>
    </row>
    <row r="2173" spans="1:16" x14ac:dyDescent="0.3">
      <c r="A2173" t="s">
        <v>33</v>
      </c>
      <c r="B2173">
        <v>63</v>
      </c>
      <c r="C2173" t="s">
        <v>34</v>
      </c>
      <c r="D2173" t="s">
        <v>784</v>
      </c>
      <c r="E2173" t="s">
        <v>41</v>
      </c>
      <c r="G2173">
        <v>30000</v>
      </c>
      <c r="H2173" s="6"/>
      <c r="P2173" s="6"/>
    </row>
    <row r="2174" spans="1:16" x14ac:dyDescent="0.3">
      <c r="A2174" t="s">
        <v>33</v>
      </c>
      <c r="B2174">
        <v>63</v>
      </c>
      <c r="C2174" t="s">
        <v>42</v>
      </c>
      <c r="D2174" t="s">
        <v>785</v>
      </c>
      <c r="E2174" t="s">
        <v>41</v>
      </c>
      <c r="G2174">
        <v>37500</v>
      </c>
      <c r="H2174" s="6"/>
      <c r="P2174" s="6"/>
    </row>
    <row r="2175" spans="1:16" x14ac:dyDescent="0.3">
      <c r="A2175" t="s">
        <v>33</v>
      </c>
      <c r="B2175">
        <v>63</v>
      </c>
      <c r="C2175" t="s">
        <v>47</v>
      </c>
      <c r="D2175" t="s">
        <v>786</v>
      </c>
      <c r="E2175" t="s">
        <v>41</v>
      </c>
      <c r="G2175">
        <v>31125</v>
      </c>
      <c r="H2175" s="6"/>
      <c r="P2175" s="6"/>
    </row>
    <row r="2176" spans="1:16" x14ac:dyDescent="0.3">
      <c r="A2176" t="s">
        <v>33</v>
      </c>
      <c r="B2176">
        <v>63</v>
      </c>
      <c r="C2176" t="s">
        <v>47</v>
      </c>
      <c r="D2176" t="s">
        <v>786</v>
      </c>
      <c r="E2176" t="s">
        <v>46</v>
      </c>
      <c r="G2176">
        <v>24000</v>
      </c>
      <c r="H2176" s="6"/>
      <c r="P2176" s="6"/>
    </row>
    <row r="2177" spans="1:16" x14ac:dyDescent="0.3">
      <c r="A2177" t="s">
        <v>33</v>
      </c>
      <c r="B2177">
        <v>63</v>
      </c>
      <c r="C2177" t="s">
        <v>49</v>
      </c>
      <c r="D2177" t="s">
        <v>787</v>
      </c>
      <c r="E2177" t="s">
        <v>36</v>
      </c>
      <c r="G2177">
        <v>0</v>
      </c>
      <c r="H2177" s="6"/>
      <c r="P2177" s="6"/>
    </row>
    <row r="2178" spans="1:16" x14ac:dyDescent="0.3">
      <c r="A2178" t="s">
        <v>33</v>
      </c>
      <c r="B2178">
        <v>63</v>
      </c>
      <c r="C2178" t="s">
        <v>49</v>
      </c>
      <c r="D2178" t="s">
        <v>787</v>
      </c>
      <c r="E2178" t="s">
        <v>41</v>
      </c>
      <c r="G2178">
        <v>17770</v>
      </c>
      <c r="H2178" s="6"/>
      <c r="P2178" s="6"/>
    </row>
    <row r="2179" spans="1:16" x14ac:dyDescent="0.3">
      <c r="A2179" t="s">
        <v>33</v>
      </c>
      <c r="B2179">
        <v>63</v>
      </c>
      <c r="C2179" t="s">
        <v>49</v>
      </c>
      <c r="D2179" t="s">
        <v>787</v>
      </c>
      <c r="E2179" t="s">
        <v>46</v>
      </c>
      <c r="G2179">
        <v>3000</v>
      </c>
      <c r="H2179" s="6"/>
      <c r="P2179" s="6"/>
    </row>
    <row r="2180" spans="1:16" x14ac:dyDescent="0.3">
      <c r="A2180" t="s">
        <v>33</v>
      </c>
      <c r="B2180">
        <v>63</v>
      </c>
      <c r="C2180" t="s">
        <v>51</v>
      </c>
      <c r="D2180" t="s">
        <v>788</v>
      </c>
      <c r="E2180" t="s">
        <v>41</v>
      </c>
      <c r="G2180">
        <v>32325</v>
      </c>
      <c r="H2180" s="6"/>
      <c r="P2180" s="6"/>
    </row>
    <row r="2181" spans="1:16" x14ac:dyDescent="0.3">
      <c r="A2181" t="s">
        <v>33</v>
      </c>
      <c r="B2181">
        <v>63</v>
      </c>
      <c r="C2181" t="s">
        <v>53</v>
      </c>
      <c r="D2181" t="s">
        <v>789</v>
      </c>
      <c r="E2181" t="s">
        <v>41</v>
      </c>
      <c r="G2181">
        <v>16010</v>
      </c>
      <c r="H2181" s="6"/>
      <c r="P2181" s="6"/>
    </row>
    <row r="2182" spans="1:16" x14ac:dyDescent="0.3">
      <c r="A2182" t="s">
        <v>33</v>
      </c>
      <c r="B2182">
        <v>63</v>
      </c>
      <c r="C2182" t="s">
        <v>55</v>
      </c>
      <c r="D2182" t="s">
        <v>790</v>
      </c>
      <c r="E2182" t="s">
        <v>41</v>
      </c>
      <c r="G2182">
        <v>21754</v>
      </c>
      <c r="H2182" s="6"/>
      <c r="P2182" s="6"/>
    </row>
    <row r="2183" spans="1:16" x14ac:dyDescent="0.3">
      <c r="A2183" t="s">
        <v>33</v>
      </c>
      <c r="B2183">
        <v>63</v>
      </c>
      <c r="C2183" t="s">
        <v>55</v>
      </c>
      <c r="D2183" t="s">
        <v>790</v>
      </c>
      <c r="E2183" t="s">
        <v>46</v>
      </c>
      <c r="G2183">
        <v>20000</v>
      </c>
      <c r="H2183" s="6"/>
      <c r="P2183" s="6"/>
    </row>
    <row r="2184" spans="1:16" x14ac:dyDescent="0.3">
      <c r="A2184" t="s">
        <v>33</v>
      </c>
      <c r="B2184">
        <v>63</v>
      </c>
      <c r="C2184" t="s">
        <v>55</v>
      </c>
      <c r="D2184" t="s">
        <v>790</v>
      </c>
      <c r="E2184" t="s">
        <v>59</v>
      </c>
      <c r="G2184">
        <v>5000</v>
      </c>
      <c r="H2184" s="6"/>
      <c r="P2184" s="6"/>
    </row>
    <row r="2185" spans="1:16" x14ac:dyDescent="0.3">
      <c r="A2185" t="s">
        <v>33</v>
      </c>
      <c r="B2185">
        <v>63</v>
      </c>
      <c r="C2185" t="s">
        <v>57</v>
      </c>
      <c r="D2185" t="s">
        <v>791</v>
      </c>
      <c r="E2185" t="s">
        <v>36</v>
      </c>
      <c r="G2185">
        <v>5000</v>
      </c>
      <c r="H2185" s="6"/>
      <c r="P2185" s="6"/>
    </row>
    <row r="2186" spans="1:16" x14ac:dyDescent="0.3">
      <c r="A2186" t="s">
        <v>33</v>
      </c>
      <c r="B2186">
        <v>63</v>
      </c>
      <c r="C2186" t="s">
        <v>57</v>
      </c>
      <c r="D2186" t="s">
        <v>791</v>
      </c>
      <c r="E2186" t="s">
        <v>41</v>
      </c>
      <c r="G2186">
        <v>21000</v>
      </c>
      <c r="H2186" s="6"/>
      <c r="P2186" s="6"/>
    </row>
    <row r="2187" spans="1:16" x14ac:dyDescent="0.3">
      <c r="A2187" t="s">
        <v>33</v>
      </c>
      <c r="B2187">
        <v>63</v>
      </c>
      <c r="C2187" t="s">
        <v>57</v>
      </c>
      <c r="D2187" t="s">
        <v>791</v>
      </c>
      <c r="E2187" t="s">
        <v>59</v>
      </c>
      <c r="G2187">
        <v>5250</v>
      </c>
      <c r="H2187" s="6"/>
      <c r="P2187" s="6"/>
    </row>
    <row r="2188" spans="1:16" x14ac:dyDescent="0.3">
      <c r="A2188" t="s">
        <v>33</v>
      </c>
      <c r="B2188">
        <v>63</v>
      </c>
      <c r="C2188" t="s">
        <v>60</v>
      </c>
      <c r="D2188" t="s">
        <v>792</v>
      </c>
      <c r="E2188" t="s">
        <v>41</v>
      </c>
      <c r="G2188">
        <v>120547</v>
      </c>
      <c r="H2188" s="6"/>
      <c r="P2188" s="6"/>
    </row>
    <row r="2189" spans="1:16" x14ac:dyDescent="0.3">
      <c r="A2189" t="s">
        <v>33</v>
      </c>
      <c r="B2189">
        <v>64</v>
      </c>
      <c r="C2189" t="s">
        <v>34</v>
      </c>
      <c r="D2189" t="s">
        <v>793</v>
      </c>
      <c r="E2189" t="s">
        <v>36</v>
      </c>
      <c r="G2189">
        <v>98259</v>
      </c>
      <c r="H2189" s="6"/>
      <c r="P2189" s="6"/>
    </row>
    <row r="2190" spans="1:16" x14ac:dyDescent="0.3">
      <c r="A2190" t="s">
        <v>33</v>
      </c>
      <c r="B2190">
        <v>64</v>
      </c>
      <c r="C2190" t="s">
        <v>34</v>
      </c>
      <c r="D2190" t="s">
        <v>793</v>
      </c>
      <c r="E2190" t="s">
        <v>41</v>
      </c>
      <c r="G2190">
        <v>177848</v>
      </c>
      <c r="H2190" s="6"/>
      <c r="P2190" s="6"/>
    </row>
    <row r="2191" spans="1:16" x14ac:dyDescent="0.3">
      <c r="A2191" t="s">
        <v>33</v>
      </c>
      <c r="B2191">
        <v>64</v>
      </c>
      <c r="C2191" t="s">
        <v>34</v>
      </c>
      <c r="D2191" t="s">
        <v>793</v>
      </c>
      <c r="E2191" t="s">
        <v>46</v>
      </c>
      <c r="G2191">
        <v>55240</v>
      </c>
      <c r="H2191" s="6"/>
      <c r="P2191" s="6"/>
    </row>
    <row r="2192" spans="1:16" x14ac:dyDescent="0.3">
      <c r="A2192" t="s">
        <v>33</v>
      </c>
      <c r="B2192">
        <v>64</v>
      </c>
      <c r="C2192" t="s">
        <v>34</v>
      </c>
      <c r="D2192" t="s">
        <v>793</v>
      </c>
      <c r="E2192" t="s">
        <v>72</v>
      </c>
      <c r="G2192">
        <v>67000</v>
      </c>
      <c r="H2192" s="6"/>
      <c r="P2192" s="6"/>
    </row>
    <row r="2193" spans="1:16" x14ac:dyDescent="0.3">
      <c r="A2193" t="s">
        <v>33</v>
      </c>
      <c r="B2193">
        <v>64</v>
      </c>
      <c r="C2193" t="s">
        <v>42</v>
      </c>
      <c r="D2193" t="s">
        <v>794</v>
      </c>
      <c r="E2193" t="s">
        <v>36</v>
      </c>
      <c r="G2193">
        <v>146970</v>
      </c>
      <c r="H2193" s="6"/>
      <c r="P2193" s="6"/>
    </row>
    <row r="2194" spans="1:16" x14ac:dyDescent="0.3">
      <c r="A2194" t="s">
        <v>33</v>
      </c>
      <c r="B2194">
        <v>64</v>
      </c>
      <c r="C2194" t="s">
        <v>42</v>
      </c>
      <c r="D2194" t="s">
        <v>794</v>
      </c>
      <c r="E2194" t="s">
        <v>41</v>
      </c>
      <c r="G2194">
        <v>540729</v>
      </c>
      <c r="H2194" s="6"/>
      <c r="P2194" s="6"/>
    </row>
    <row r="2195" spans="1:16" x14ac:dyDescent="0.3">
      <c r="A2195" t="s">
        <v>33</v>
      </c>
      <c r="B2195">
        <v>64</v>
      </c>
      <c r="C2195" t="s">
        <v>47</v>
      </c>
      <c r="D2195" t="s">
        <v>795</v>
      </c>
      <c r="E2195" t="s">
        <v>36</v>
      </c>
      <c r="G2195">
        <v>110000</v>
      </c>
      <c r="H2195" s="6"/>
      <c r="P2195" s="6"/>
    </row>
    <row r="2196" spans="1:16" x14ac:dyDescent="0.3">
      <c r="A2196" t="s">
        <v>33</v>
      </c>
      <c r="B2196">
        <v>64</v>
      </c>
      <c r="C2196" t="s">
        <v>47</v>
      </c>
      <c r="D2196" t="s">
        <v>795</v>
      </c>
      <c r="E2196" t="s">
        <v>41</v>
      </c>
      <c r="G2196">
        <v>66850</v>
      </c>
      <c r="H2196" s="6"/>
      <c r="P2196" s="6"/>
    </row>
    <row r="2197" spans="1:16" x14ac:dyDescent="0.3">
      <c r="A2197" t="s">
        <v>33</v>
      </c>
      <c r="B2197">
        <v>64</v>
      </c>
      <c r="C2197" t="s">
        <v>47</v>
      </c>
      <c r="D2197" t="s">
        <v>795</v>
      </c>
      <c r="E2197" t="s">
        <v>46</v>
      </c>
      <c r="G2197">
        <v>110000</v>
      </c>
      <c r="H2197" s="6"/>
      <c r="P2197" s="6"/>
    </row>
    <row r="2198" spans="1:16" x14ac:dyDescent="0.3">
      <c r="A2198" t="s">
        <v>33</v>
      </c>
      <c r="B2198">
        <v>64</v>
      </c>
      <c r="C2198" t="s">
        <v>47</v>
      </c>
      <c r="D2198" t="s">
        <v>795</v>
      </c>
      <c r="E2198" t="s">
        <v>72</v>
      </c>
      <c r="G2198">
        <v>500000</v>
      </c>
      <c r="H2198" s="6"/>
      <c r="P2198" s="6"/>
    </row>
    <row r="2199" spans="1:16" x14ac:dyDescent="0.3">
      <c r="A2199" t="s">
        <v>33</v>
      </c>
      <c r="B2199">
        <v>64</v>
      </c>
      <c r="C2199" t="s">
        <v>49</v>
      </c>
      <c r="D2199" t="s">
        <v>796</v>
      </c>
      <c r="E2199" t="s">
        <v>36</v>
      </c>
      <c r="G2199">
        <v>0</v>
      </c>
      <c r="H2199" s="6"/>
      <c r="P2199" s="6"/>
    </row>
    <row r="2200" spans="1:16" x14ac:dyDescent="0.3">
      <c r="A2200" t="s">
        <v>33</v>
      </c>
      <c r="B2200">
        <v>64</v>
      </c>
      <c r="C2200" t="s">
        <v>49</v>
      </c>
      <c r="D2200" t="s">
        <v>796</v>
      </c>
      <c r="E2200" t="s">
        <v>41</v>
      </c>
      <c r="G2200">
        <v>114050</v>
      </c>
      <c r="H2200" s="6"/>
      <c r="P2200" s="6"/>
    </row>
    <row r="2201" spans="1:16" x14ac:dyDescent="0.3">
      <c r="A2201" t="s">
        <v>33</v>
      </c>
      <c r="B2201">
        <v>64</v>
      </c>
      <c r="C2201" t="s">
        <v>49</v>
      </c>
      <c r="D2201" t="s">
        <v>796</v>
      </c>
      <c r="E2201" t="s">
        <v>46</v>
      </c>
      <c r="G2201">
        <v>308500</v>
      </c>
      <c r="H2201" s="6"/>
      <c r="P2201" s="6"/>
    </row>
    <row r="2202" spans="1:16" x14ac:dyDescent="0.3">
      <c r="A2202" t="s">
        <v>33</v>
      </c>
      <c r="B2202">
        <v>64</v>
      </c>
      <c r="C2202" t="s">
        <v>49</v>
      </c>
      <c r="D2202" t="s">
        <v>796</v>
      </c>
      <c r="E2202" t="s">
        <v>72</v>
      </c>
      <c r="G2202">
        <v>1833632</v>
      </c>
      <c r="H2202" s="6"/>
      <c r="P2202" s="6"/>
    </row>
    <row r="2203" spans="1:16" x14ac:dyDescent="0.3">
      <c r="A2203" t="s">
        <v>33</v>
      </c>
      <c r="B2203">
        <v>64</v>
      </c>
      <c r="C2203" t="s">
        <v>51</v>
      </c>
      <c r="D2203" t="s">
        <v>797</v>
      </c>
      <c r="E2203" t="s">
        <v>41</v>
      </c>
      <c r="G2203">
        <v>62750</v>
      </c>
      <c r="H2203" s="6"/>
      <c r="P2203" s="6"/>
    </row>
    <row r="2204" spans="1:16" x14ac:dyDescent="0.3">
      <c r="A2204" t="s">
        <v>33</v>
      </c>
      <c r="B2204">
        <v>64</v>
      </c>
      <c r="C2204" t="s">
        <v>51</v>
      </c>
      <c r="D2204" t="s">
        <v>797</v>
      </c>
      <c r="E2204" t="s">
        <v>46</v>
      </c>
      <c r="G2204">
        <v>80000</v>
      </c>
      <c r="H2204" s="6"/>
      <c r="P2204" s="6"/>
    </row>
    <row r="2205" spans="1:16" x14ac:dyDescent="0.3">
      <c r="A2205" t="s">
        <v>33</v>
      </c>
      <c r="B2205">
        <v>64</v>
      </c>
      <c r="C2205" t="s">
        <v>51</v>
      </c>
      <c r="D2205" t="s">
        <v>797</v>
      </c>
      <c r="E2205" t="s">
        <v>72</v>
      </c>
      <c r="G2205">
        <v>140000</v>
      </c>
      <c r="H2205" s="6"/>
      <c r="P2205" s="6"/>
    </row>
    <row r="2206" spans="1:16" x14ac:dyDescent="0.3">
      <c r="A2206" t="s">
        <v>33</v>
      </c>
      <c r="B2206">
        <v>64</v>
      </c>
      <c r="C2206" t="s">
        <v>53</v>
      </c>
      <c r="D2206" t="s">
        <v>798</v>
      </c>
      <c r="E2206" t="s">
        <v>36</v>
      </c>
      <c r="G2206">
        <v>10000</v>
      </c>
      <c r="H2206" s="6"/>
      <c r="P2206" s="6"/>
    </row>
    <row r="2207" spans="1:16" x14ac:dyDescent="0.3">
      <c r="A2207" t="s">
        <v>33</v>
      </c>
      <c r="B2207">
        <v>64</v>
      </c>
      <c r="C2207" t="s">
        <v>53</v>
      </c>
      <c r="D2207" t="s">
        <v>798</v>
      </c>
      <c r="E2207" t="s">
        <v>41</v>
      </c>
      <c r="G2207">
        <v>50835</v>
      </c>
      <c r="H2207" s="6"/>
      <c r="P2207" s="6"/>
    </row>
    <row r="2208" spans="1:16" x14ac:dyDescent="0.3">
      <c r="A2208" t="s">
        <v>33</v>
      </c>
      <c r="B2208">
        <v>64</v>
      </c>
      <c r="C2208" t="s">
        <v>53</v>
      </c>
      <c r="D2208" t="s">
        <v>798</v>
      </c>
      <c r="E2208" t="s">
        <v>46</v>
      </c>
      <c r="G2208">
        <v>64030</v>
      </c>
      <c r="H2208" s="6"/>
      <c r="P2208" s="6"/>
    </row>
    <row r="2209" spans="1:16" x14ac:dyDescent="0.3">
      <c r="A2209" t="s">
        <v>33</v>
      </c>
      <c r="B2209">
        <v>64</v>
      </c>
      <c r="C2209" t="s">
        <v>53</v>
      </c>
      <c r="D2209" t="s">
        <v>798</v>
      </c>
      <c r="E2209" t="s">
        <v>72</v>
      </c>
      <c r="G2209">
        <v>30680</v>
      </c>
      <c r="H2209" s="6"/>
      <c r="P2209" s="6"/>
    </row>
    <row r="2210" spans="1:16" x14ac:dyDescent="0.3">
      <c r="A2210" t="s">
        <v>33</v>
      </c>
      <c r="B2210">
        <v>64</v>
      </c>
      <c r="C2210" t="s">
        <v>55</v>
      </c>
      <c r="D2210" t="s">
        <v>799</v>
      </c>
      <c r="E2210" t="s">
        <v>41</v>
      </c>
      <c r="G2210">
        <v>141769</v>
      </c>
      <c r="H2210" s="6"/>
      <c r="P2210" s="6"/>
    </row>
    <row r="2211" spans="1:16" x14ac:dyDescent="0.3">
      <c r="A2211" t="s">
        <v>33</v>
      </c>
      <c r="B2211">
        <v>64</v>
      </c>
      <c r="C2211" t="s">
        <v>55</v>
      </c>
      <c r="D2211" t="s">
        <v>799</v>
      </c>
      <c r="E2211" t="s">
        <v>46</v>
      </c>
      <c r="G2211">
        <v>58500</v>
      </c>
      <c r="H2211" s="6"/>
      <c r="P2211" s="6"/>
    </row>
    <row r="2212" spans="1:16" x14ac:dyDescent="0.3">
      <c r="A2212" t="s">
        <v>33</v>
      </c>
      <c r="B2212">
        <v>64</v>
      </c>
      <c r="C2212" t="s">
        <v>55</v>
      </c>
      <c r="D2212" t="s">
        <v>799</v>
      </c>
      <c r="E2212" t="s">
        <v>72</v>
      </c>
      <c r="G2212">
        <v>70000</v>
      </c>
      <c r="H2212" s="6"/>
      <c r="P2212" s="6"/>
    </row>
    <row r="2213" spans="1:16" x14ac:dyDescent="0.3">
      <c r="A2213" t="s">
        <v>33</v>
      </c>
      <c r="B2213">
        <v>64</v>
      </c>
      <c r="C2213" t="s">
        <v>55</v>
      </c>
      <c r="D2213" t="s">
        <v>799</v>
      </c>
      <c r="E2213" t="s">
        <v>59</v>
      </c>
      <c r="G2213">
        <v>201100</v>
      </c>
      <c r="H2213" s="6"/>
      <c r="P2213" s="6"/>
    </row>
    <row r="2214" spans="1:16" x14ac:dyDescent="0.3">
      <c r="A2214" t="s">
        <v>33</v>
      </c>
      <c r="B2214">
        <v>64</v>
      </c>
      <c r="C2214" t="s">
        <v>57</v>
      </c>
      <c r="D2214" t="s">
        <v>800</v>
      </c>
      <c r="E2214" t="s">
        <v>41</v>
      </c>
      <c r="G2214">
        <v>1447833</v>
      </c>
      <c r="H2214" s="6"/>
      <c r="P2214" s="6"/>
    </row>
    <row r="2215" spans="1:16" x14ac:dyDescent="0.3">
      <c r="A2215" t="s">
        <v>33</v>
      </c>
      <c r="B2215">
        <v>64</v>
      </c>
      <c r="C2215" t="s">
        <v>57</v>
      </c>
      <c r="D2215" t="s">
        <v>800</v>
      </c>
      <c r="E2215" t="s">
        <v>46</v>
      </c>
      <c r="G2215">
        <v>1125109</v>
      </c>
      <c r="H2215" s="6"/>
      <c r="P2215" s="6"/>
    </row>
    <row r="2216" spans="1:16" x14ac:dyDescent="0.3">
      <c r="A2216" t="s">
        <v>33</v>
      </c>
      <c r="B2216">
        <v>64</v>
      </c>
      <c r="C2216" t="s">
        <v>57</v>
      </c>
      <c r="D2216" t="s">
        <v>800</v>
      </c>
      <c r="E2216" t="s">
        <v>72</v>
      </c>
      <c r="G2216">
        <v>147972</v>
      </c>
      <c r="H2216" s="6"/>
      <c r="P2216" s="6"/>
    </row>
    <row r="2217" spans="1:16" x14ac:dyDescent="0.3">
      <c r="A2217" t="s">
        <v>33</v>
      </c>
      <c r="B2217">
        <v>64</v>
      </c>
      <c r="C2217" t="s">
        <v>57</v>
      </c>
      <c r="D2217" t="s">
        <v>800</v>
      </c>
      <c r="E2217" t="s">
        <v>59</v>
      </c>
      <c r="G2217">
        <v>701109</v>
      </c>
      <c r="H2217" s="6"/>
      <c r="P2217" s="6"/>
    </row>
    <row r="2218" spans="1:16" x14ac:dyDescent="0.3">
      <c r="A2218" t="s">
        <v>33</v>
      </c>
      <c r="B2218">
        <v>64</v>
      </c>
      <c r="C2218" t="s">
        <v>60</v>
      </c>
      <c r="D2218" t="s">
        <v>803</v>
      </c>
      <c r="E2218" t="s">
        <v>36</v>
      </c>
      <c r="G2218">
        <v>8110</v>
      </c>
      <c r="H2218" s="6"/>
      <c r="P2218" s="6"/>
    </row>
    <row r="2219" spans="1:16" x14ac:dyDescent="0.3">
      <c r="A2219" t="s">
        <v>33</v>
      </c>
      <c r="B2219">
        <v>64</v>
      </c>
      <c r="C2219" t="s">
        <v>60</v>
      </c>
      <c r="D2219" t="s">
        <v>803</v>
      </c>
      <c r="E2219" t="s">
        <v>41</v>
      </c>
      <c r="G2219">
        <v>87452</v>
      </c>
      <c r="H2219" s="6"/>
      <c r="P2219" s="6"/>
    </row>
    <row r="2220" spans="1:16" x14ac:dyDescent="0.3">
      <c r="A2220" t="s">
        <v>33</v>
      </c>
      <c r="B2220">
        <v>64</v>
      </c>
      <c r="C2220" t="s">
        <v>60</v>
      </c>
      <c r="D2220" t="s">
        <v>803</v>
      </c>
      <c r="E2220" t="s">
        <v>46</v>
      </c>
      <c r="G2220">
        <v>258645</v>
      </c>
      <c r="H2220" s="6"/>
      <c r="P2220" s="6"/>
    </row>
    <row r="2221" spans="1:16" x14ac:dyDescent="0.3">
      <c r="A2221" t="s">
        <v>33</v>
      </c>
      <c r="B2221">
        <v>64</v>
      </c>
      <c r="C2221" t="s">
        <v>60</v>
      </c>
      <c r="D2221" t="s">
        <v>803</v>
      </c>
      <c r="E2221" t="s">
        <v>72</v>
      </c>
      <c r="G2221">
        <v>60000</v>
      </c>
      <c r="H2221" s="6"/>
      <c r="P2221" s="6"/>
    </row>
    <row r="2222" spans="1:16" x14ac:dyDescent="0.3">
      <c r="A2222" t="s">
        <v>33</v>
      </c>
      <c r="B2222">
        <v>64</v>
      </c>
      <c r="C2222" t="s">
        <v>62</v>
      </c>
      <c r="D2222" t="s">
        <v>804</v>
      </c>
      <c r="E2222" t="s">
        <v>36</v>
      </c>
      <c r="G2222">
        <v>0</v>
      </c>
      <c r="H2222" s="6"/>
      <c r="P2222" s="6"/>
    </row>
    <row r="2223" spans="1:16" x14ac:dyDescent="0.3">
      <c r="A2223" t="s">
        <v>33</v>
      </c>
      <c r="B2223">
        <v>64</v>
      </c>
      <c r="C2223" t="s">
        <v>62</v>
      </c>
      <c r="D2223" t="s">
        <v>804</v>
      </c>
      <c r="E2223" t="s">
        <v>41</v>
      </c>
      <c r="G2223">
        <v>125412</v>
      </c>
      <c r="H2223" s="6"/>
      <c r="P2223" s="6"/>
    </row>
    <row r="2224" spans="1:16" x14ac:dyDescent="0.3">
      <c r="A2224" t="s">
        <v>33</v>
      </c>
      <c r="B2224">
        <v>64</v>
      </c>
      <c r="C2224" t="s">
        <v>62</v>
      </c>
      <c r="D2224" t="s">
        <v>804</v>
      </c>
      <c r="E2224" t="s">
        <v>46</v>
      </c>
      <c r="G2224">
        <v>350000</v>
      </c>
      <c r="H2224" s="6"/>
      <c r="P2224" s="6"/>
    </row>
    <row r="2225" spans="1:16" x14ac:dyDescent="0.3">
      <c r="A2225" t="s">
        <v>33</v>
      </c>
      <c r="B2225">
        <v>64</v>
      </c>
      <c r="C2225" t="s">
        <v>62</v>
      </c>
      <c r="D2225" t="s">
        <v>804</v>
      </c>
      <c r="E2225" t="s">
        <v>72</v>
      </c>
      <c r="G2225">
        <v>97220</v>
      </c>
      <c r="H2225" s="6"/>
      <c r="P2225" s="6"/>
    </row>
    <row r="2226" spans="1:16" x14ac:dyDescent="0.3">
      <c r="A2226" t="s">
        <v>33</v>
      </c>
      <c r="B2226">
        <v>64</v>
      </c>
      <c r="C2226" t="s">
        <v>64</v>
      </c>
      <c r="D2226" t="s">
        <v>805</v>
      </c>
      <c r="E2226" t="s">
        <v>36</v>
      </c>
      <c r="G2226">
        <v>4000</v>
      </c>
      <c r="H2226" s="6"/>
      <c r="P2226" s="6"/>
    </row>
    <row r="2227" spans="1:16" x14ac:dyDescent="0.3">
      <c r="A2227" t="s">
        <v>33</v>
      </c>
      <c r="B2227">
        <v>64</v>
      </c>
      <c r="C2227" t="s">
        <v>64</v>
      </c>
      <c r="D2227" t="s">
        <v>805</v>
      </c>
      <c r="E2227" t="s">
        <v>41</v>
      </c>
      <c r="G2227">
        <v>107550</v>
      </c>
      <c r="H2227" s="6"/>
      <c r="P2227" s="6"/>
    </row>
    <row r="2228" spans="1:16" x14ac:dyDescent="0.3">
      <c r="A2228" t="s">
        <v>33</v>
      </c>
      <c r="B2228">
        <v>64</v>
      </c>
      <c r="C2228" t="s">
        <v>64</v>
      </c>
      <c r="D2228" t="s">
        <v>805</v>
      </c>
      <c r="E2228" t="s">
        <v>46</v>
      </c>
      <c r="G2228">
        <v>150000</v>
      </c>
      <c r="H2228" s="6"/>
      <c r="P2228" s="6"/>
    </row>
    <row r="2229" spans="1:16" x14ac:dyDescent="0.3">
      <c r="A2229" t="s">
        <v>33</v>
      </c>
      <c r="B2229">
        <v>64</v>
      </c>
      <c r="C2229" t="s">
        <v>64</v>
      </c>
      <c r="D2229" t="s">
        <v>805</v>
      </c>
      <c r="E2229" t="s">
        <v>72</v>
      </c>
      <c r="G2229">
        <v>125000</v>
      </c>
      <c r="H2229" s="6"/>
      <c r="P2229" s="6"/>
    </row>
    <row r="2230" spans="1:16" x14ac:dyDescent="0.3">
      <c r="A2230" t="s">
        <v>33</v>
      </c>
      <c r="B2230">
        <v>64</v>
      </c>
      <c r="C2230" t="s">
        <v>64</v>
      </c>
      <c r="D2230" t="s">
        <v>805</v>
      </c>
      <c r="E2230" t="s">
        <v>59</v>
      </c>
      <c r="G2230">
        <v>3500</v>
      </c>
      <c r="H2230" s="6"/>
      <c r="P2230" s="6"/>
    </row>
    <row r="2231" spans="1:16" x14ac:dyDescent="0.3">
      <c r="A2231" t="s">
        <v>33</v>
      </c>
      <c r="B2231">
        <v>64</v>
      </c>
      <c r="C2231" t="s">
        <v>66</v>
      </c>
      <c r="D2231" t="s">
        <v>806</v>
      </c>
      <c r="E2231" t="s">
        <v>36</v>
      </c>
      <c r="G2231">
        <v>13858</v>
      </c>
      <c r="H2231" s="6"/>
      <c r="P2231" s="6"/>
    </row>
    <row r="2232" spans="1:16" x14ac:dyDescent="0.3">
      <c r="A2232" t="s">
        <v>33</v>
      </c>
      <c r="B2232">
        <v>64</v>
      </c>
      <c r="C2232" t="s">
        <v>66</v>
      </c>
      <c r="D2232" t="s">
        <v>806</v>
      </c>
      <c r="E2232" t="s">
        <v>41</v>
      </c>
      <c r="G2232">
        <v>66450</v>
      </c>
      <c r="H2232" s="6"/>
      <c r="P2232" s="6"/>
    </row>
    <row r="2233" spans="1:16" x14ac:dyDescent="0.3">
      <c r="A2233" t="s">
        <v>33</v>
      </c>
      <c r="B2233">
        <v>64</v>
      </c>
      <c r="C2233" t="s">
        <v>66</v>
      </c>
      <c r="D2233" t="s">
        <v>806</v>
      </c>
      <c r="E2233" t="s">
        <v>46</v>
      </c>
      <c r="G2233">
        <v>62123</v>
      </c>
      <c r="H2233" s="6"/>
      <c r="P2233" s="6"/>
    </row>
    <row r="2234" spans="1:16" x14ac:dyDescent="0.3">
      <c r="A2234" t="s">
        <v>33</v>
      </c>
      <c r="B2234">
        <v>64</v>
      </c>
      <c r="C2234" t="s">
        <v>66</v>
      </c>
      <c r="D2234" t="s">
        <v>806</v>
      </c>
      <c r="E2234" t="s">
        <v>72</v>
      </c>
      <c r="G2234">
        <v>100000</v>
      </c>
      <c r="H2234" s="6"/>
      <c r="P2234" s="6"/>
    </row>
    <row r="2235" spans="1:16" x14ac:dyDescent="0.3">
      <c r="A2235" t="s">
        <v>33</v>
      </c>
      <c r="B2235">
        <v>65</v>
      </c>
      <c r="C2235" t="s">
        <v>34</v>
      </c>
      <c r="D2235" t="s">
        <v>807</v>
      </c>
      <c r="E2235" t="s">
        <v>41</v>
      </c>
      <c r="G2235">
        <v>29300</v>
      </c>
      <c r="H2235" s="6"/>
      <c r="P2235" s="6"/>
    </row>
    <row r="2236" spans="1:16" x14ac:dyDescent="0.3">
      <c r="A2236" t="s">
        <v>33</v>
      </c>
      <c r="B2236">
        <v>65</v>
      </c>
      <c r="C2236" t="s">
        <v>42</v>
      </c>
      <c r="D2236" t="s">
        <v>808</v>
      </c>
      <c r="E2236" t="s">
        <v>36</v>
      </c>
      <c r="G2236">
        <v>14823</v>
      </c>
      <c r="H2236" s="6"/>
      <c r="P2236" s="6"/>
    </row>
    <row r="2237" spans="1:16" x14ac:dyDescent="0.3">
      <c r="A2237" t="s">
        <v>33</v>
      </c>
      <c r="B2237">
        <v>65</v>
      </c>
      <c r="C2237" t="s">
        <v>42</v>
      </c>
      <c r="D2237" t="s">
        <v>808</v>
      </c>
      <c r="E2237" t="s">
        <v>41</v>
      </c>
      <c r="G2237">
        <v>749462</v>
      </c>
      <c r="H2237" s="6"/>
      <c r="P2237" s="6"/>
    </row>
    <row r="2238" spans="1:16" x14ac:dyDescent="0.3">
      <c r="A2238" t="s">
        <v>33</v>
      </c>
      <c r="B2238">
        <v>65</v>
      </c>
      <c r="C2238" t="s">
        <v>42</v>
      </c>
      <c r="D2238" t="s">
        <v>808</v>
      </c>
      <c r="E2238" t="s">
        <v>46</v>
      </c>
      <c r="G2238">
        <v>493000</v>
      </c>
      <c r="H2238" s="6"/>
      <c r="P2238" s="6"/>
    </row>
    <row r="2239" spans="1:16" x14ac:dyDescent="0.3">
      <c r="A2239" t="s">
        <v>33</v>
      </c>
      <c r="B2239">
        <v>65</v>
      </c>
      <c r="C2239" t="s">
        <v>42</v>
      </c>
      <c r="D2239" t="s">
        <v>808</v>
      </c>
      <c r="E2239" t="s">
        <v>72</v>
      </c>
      <c r="G2239">
        <v>75000</v>
      </c>
      <c r="H2239" s="6"/>
      <c r="P2239" s="6"/>
    </row>
    <row r="2240" spans="1:16" x14ac:dyDescent="0.3">
      <c r="A2240" t="s">
        <v>33</v>
      </c>
      <c r="B2240">
        <v>65</v>
      </c>
      <c r="C2240" t="s">
        <v>47</v>
      </c>
      <c r="D2240" t="s">
        <v>809</v>
      </c>
      <c r="E2240" t="s">
        <v>41</v>
      </c>
      <c r="G2240">
        <v>22515</v>
      </c>
      <c r="H2240" s="6"/>
      <c r="P2240" s="6"/>
    </row>
    <row r="2241" spans="1:16" x14ac:dyDescent="0.3">
      <c r="A2241" t="s">
        <v>33</v>
      </c>
      <c r="B2241">
        <v>65</v>
      </c>
      <c r="C2241" t="s">
        <v>49</v>
      </c>
      <c r="D2241" t="s">
        <v>810</v>
      </c>
      <c r="E2241" t="s">
        <v>41</v>
      </c>
      <c r="G2241">
        <v>33500</v>
      </c>
      <c r="H2241" s="6"/>
      <c r="P2241" s="6"/>
    </row>
    <row r="2242" spans="1:16" x14ac:dyDescent="0.3">
      <c r="A2242" t="s">
        <v>33</v>
      </c>
      <c r="B2242">
        <v>65</v>
      </c>
      <c r="C2242" t="s">
        <v>49</v>
      </c>
      <c r="D2242" t="s">
        <v>810</v>
      </c>
      <c r="E2242" t="s">
        <v>46</v>
      </c>
      <c r="G2242">
        <v>27500</v>
      </c>
      <c r="H2242" s="6"/>
      <c r="P2242" s="6"/>
    </row>
    <row r="2243" spans="1:16" x14ac:dyDescent="0.3">
      <c r="A2243" t="s">
        <v>33</v>
      </c>
      <c r="B2243">
        <v>65</v>
      </c>
      <c r="C2243" t="s">
        <v>49</v>
      </c>
      <c r="D2243" t="s">
        <v>810</v>
      </c>
      <c r="E2243" t="s">
        <v>72</v>
      </c>
      <c r="G2243">
        <v>40000</v>
      </c>
      <c r="H2243" s="6"/>
      <c r="P2243" s="6"/>
    </row>
    <row r="2244" spans="1:16" x14ac:dyDescent="0.3">
      <c r="A2244" t="s">
        <v>33</v>
      </c>
      <c r="B2244">
        <v>65</v>
      </c>
      <c r="C2244" t="s">
        <v>49</v>
      </c>
      <c r="D2244" t="s">
        <v>810</v>
      </c>
      <c r="E2244" t="s">
        <v>78</v>
      </c>
      <c r="G2244">
        <v>9400</v>
      </c>
      <c r="H2244" s="6"/>
      <c r="P2244" s="6"/>
    </row>
    <row r="2245" spans="1:16" x14ac:dyDescent="0.3">
      <c r="A2245" t="s">
        <v>33</v>
      </c>
      <c r="B2245">
        <v>65</v>
      </c>
      <c r="C2245" t="s">
        <v>51</v>
      </c>
      <c r="D2245" t="s">
        <v>811</v>
      </c>
      <c r="E2245" t="s">
        <v>41</v>
      </c>
      <c r="G2245">
        <v>49540</v>
      </c>
      <c r="H2245" s="6"/>
      <c r="P2245" s="6"/>
    </row>
    <row r="2246" spans="1:16" x14ac:dyDescent="0.3">
      <c r="A2246" t="s">
        <v>33</v>
      </c>
      <c r="B2246">
        <v>65</v>
      </c>
      <c r="C2246" t="s">
        <v>51</v>
      </c>
      <c r="D2246" t="s">
        <v>811</v>
      </c>
      <c r="E2246" t="s">
        <v>46</v>
      </c>
      <c r="G2246">
        <v>53250</v>
      </c>
      <c r="H2246" s="6"/>
      <c r="P2246" s="6"/>
    </row>
    <row r="2247" spans="1:16" x14ac:dyDescent="0.3">
      <c r="A2247" t="s">
        <v>33</v>
      </c>
      <c r="B2247">
        <v>65</v>
      </c>
      <c r="C2247" t="s">
        <v>51</v>
      </c>
      <c r="D2247" t="s">
        <v>811</v>
      </c>
      <c r="E2247" t="s">
        <v>59</v>
      </c>
      <c r="G2247">
        <v>35000</v>
      </c>
      <c r="H2247" s="6"/>
      <c r="P2247" s="6"/>
    </row>
    <row r="2248" spans="1:16" x14ac:dyDescent="0.3">
      <c r="A2248" t="s">
        <v>33</v>
      </c>
      <c r="B2248">
        <v>65</v>
      </c>
      <c r="C2248" t="s">
        <v>53</v>
      </c>
      <c r="D2248" t="s">
        <v>812</v>
      </c>
      <c r="E2248" t="s">
        <v>36</v>
      </c>
      <c r="G2248">
        <v>9000</v>
      </c>
      <c r="H2248" s="6"/>
      <c r="P2248" s="6"/>
    </row>
    <row r="2249" spans="1:16" x14ac:dyDescent="0.3">
      <c r="A2249" t="s">
        <v>33</v>
      </c>
      <c r="B2249">
        <v>65</v>
      </c>
      <c r="C2249" t="s">
        <v>53</v>
      </c>
      <c r="D2249" t="s">
        <v>812</v>
      </c>
      <c r="E2249" t="s">
        <v>41</v>
      </c>
      <c r="G2249">
        <v>120000</v>
      </c>
      <c r="H2249" s="6"/>
      <c r="P2249" s="6"/>
    </row>
    <row r="2250" spans="1:16" x14ac:dyDescent="0.3">
      <c r="A2250" t="s">
        <v>33</v>
      </c>
      <c r="B2250">
        <v>65</v>
      </c>
      <c r="C2250" t="s">
        <v>53</v>
      </c>
      <c r="D2250" t="s">
        <v>812</v>
      </c>
      <c r="E2250" t="s">
        <v>46</v>
      </c>
      <c r="G2250">
        <v>300000</v>
      </c>
      <c r="H2250" s="6"/>
      <c r="P2250" s="6"/>
    </row>
    <row r="2251" spans="1:16" x14ac:dyDescent="0.3">
      <c r="A2251" t="s">
        <v>33</v>
      </c>
      <c r="B2251">
        <v>65</v>
      </c>
      <c r="C2251" t="s">
        <v>53</v>
      </c>
      <c r="D2251" t="s">
        <v>812</v>
      </c>
      <c r="E2251" t="s">
        <v>72</v>
      </c>
      <c r="G2251">
        <v>0</v>
      </c>
      <c r="H2251" s="6"/>
      <c r="P2251" s="6"/>
    </row>
    <row r="2252" spans="1:16" x14ac:dyDescent="0.3">
      <c r="A2252" t="s">
        <v>33</v>
      </c>
      <c r="B2252">
        <v>65</v>
      </c>
      <c r="C2252" t="s">
        <v>55</v>
      </c>
      <c r="D2252" t="s">
        <v>813</v>
      </c>
      <c r="E2252" t="s">
        <v>41</v>
      </c>
      <c r="G2252">
        <v>44980</v>
      </c>
      <c r="H2252" s="6"/>
      <c r="P2252" s="6"/>
    </row>
    <row r="2253" spans="1:16" x14ac:dyDescent="0.3">
      <c r="A2253" t="s">
        <v>33</v>
      </c>
      <c r="B2253">
        <v>65</v>
      </c>
      <c r="C2253" t="s">
        <v>55</v>
      </c>
      <c r="D2253" t="s">
        <v>813</v>
      </c>
      <c r="E2253" t="s">
        <v>46</v>
      </c>
      <c r="G2253">
        <v>22500</v>
      </c>
      <c r="H2253" s="6"/>
      <c r="P2253" s="6"/>
    </row>
    <row r="2254" spans="1:16" x14ac:dyDescent="0.3">
      <c r="A2254" t="s">
        <v>33</v>
      </c>
      <c r="B2254">
        <v>65</v>
      </c>
      <c r="C2254" t="s">
        <v>57</v>
      </c>
      <c r="D2254" t="s">
        <v>814</v>
      </c>
      <c r="E2254" t="s">
        <v>41</v>
      </c>
      <c r="G2254">
        <v>80000</v>
      </c>
      <c r="H2254" s="6"/>
      <c r="P2254" s="6"/>
    </row>
    <row r="2255" spans="1:16" x14ac:dyDescent="0.3">
      <c r="A2255" t="s">
        <v>33</v>
      </c>
      <c r="B2255">
        <v>65</v>
      </c>
      <c r="C2255" t="s">
        <v>57</v>
      </c>
      <c r="D2255" t="s">
        <v>814</v>
      </c>
      <c r="E2255" t="s">
        <v>46</v>
      </c>
      <c r="G2255">
        <v>55000</v>
      </c>
      <c r="H2255" s="6"/>
      <c r="P2255" s="6"/>
    </row>
    <row r="2256" spans="1:16" x14ac:dyDescent="0.3">
      <c r="A2256" t="s">
        <v>33</v>
      </c>
      <c r="B2256">
        <v>65</v>
      </c>
      <c r="C2256" t="s">
        <v>60</v>
      </c>
      <c r="D2256" t="s">
        <v>815</v>
      </c>
      <c r="E2256" t="s">
        <v>36</v>
      </c>
      <c r="G2256">
        <v>0</v>
      </c>
      <c r="H2256" s="6"/>
      <c r="P2256" s="6"/>
    </row>
    <row r="2257" spans="1:16" x14ac:dyDescent="0.3">
      <c r="A2257" t="s">
        <v>33</v>
      </c>
      <c r="B2257">
        <v>65</v>
      </c>
      <c r="C2257" t="s">
        <v>60</v>
      </c>
      <c r="D2257" t="s">
        <v>815</v>
      </c>
      <c r="E2257" t="s">
        <v>41</v>
      </c>
      <c r="G2257">
        <v>75970</v>
      </c>
      <c r="H2257" s="6"/>
      <c r="P2257" s="6"/>
    </row>
    <row r="2258" spans="1:16" x14ac:dyDescent="0.3">
      <c r="A2258" t="s">
        <v>33</v>
      </c>
      <c r="B2258">
        <v>65</v>
      </c>
      <c r="C2258" t="s">
        <v>60</v>
      </c>
      <c r="D2258" t="s">
        <v>815</v>
      </c>
      <c r="E2258" t="s">
        <v>46</v>
      </c>
      <c r="G2258">
        <v>106000</v>
      </c>
      <c r="H2258" s="6"/>
      <c r="P2258" s="6"/>
    </row>
    <row r="2259" spans="1:16" x14ac:dyDescent="0.3">
      <c r="A2259" t="s">
        <v>33</v>
      </c>
      <c r="B2259">
        <v>65</v>
      </c>
      <c r="C2259" t="s">
        <v>60</v>
      </c>
      <c r="D2259" t="s">
        <v>815</v>
      </c>
      <c r="E2259" t="s">
        <v>72</v>
      </c>
      <c r="G2259">
        <v>40000</v>
      </c>
      <c r="H2259" s="6"/>
      <c r="P2259" s="6"/>
    </row>
    <row r="2260" spans="1:16" x14ac:dyDescent="0.3">
      <c r="A2260" t="s">
        <v>33</v>
      </c>
      <c r="B2260">
        <v>65</v>
      </c>
      <c r="C2260" t="s">
        <v>62</v>
      </c>
      <c r="D2260" t="s">
        <v>816</v>
      </c>
      <c r="E2260" t="s">
        <v>41</v>
      </c>
      <c r="G2260">
        <v>18300</v>
      </c>
      <c r="H2260" s="6"/>
      <c r="P2260" s="6"/>
    </row>
    <row r="2261" spans="1:16" x14ac:dyDescent="0.3">
      <c r="A2261" t="s">
        <v>33</v>
      </c>
      <c r="B2261">
        <v>65</v>
      </c>
      <c r="C2261" t="s">
        <v>62</v>
      </c>
      <c r="D2261" t="s">
        <v>816</v>
      </c>
      <c r="E2261" t="s">
        <v>46</v>
      </c>
      <c r="G2261">
        <v>25000</v>
      </c>
      <c r="H2261" s="6"/>
      <c r="P2261" s="6"/>
    </row>
    <row r="2262" spans="1:16" x14ac:dyDescent="0.3">
      <c r="A2262" t="s">
        <v>33</v>
      </c>
      <c r="B2262">
        <v>65</v>
      </c>
      <c r="C2262" t="s">
        <v>62</v>
      </c>
      <c r="D2262" t="s">
        <v>816</v>
      </c>
      <c r="E2262" t="s">
        <v>72</v>
      </c>
      <c r="G2262">
        <v>20000</v>
      </c>
      <c r="H2262" s="6"/>
      <c r="P2262" s="6"/>
    </row>
    <row r="2263" spans="1:16" x14ac:dyDescent="0.3">
      <c r="A2263" t="s">
        <v>33</v>
      </c>
      <c r="B2263">
        <v>66</v>
      </c>
      <c r="C2263" t="s">
        <v>34</v>
      </c>
      <c r="D2263" t="s">
        <v>817</v>
      </c>
      <c r="E2263" t="s">
        <v>36</v>
      </c>
      <c r="G2263">
        <v>0</v>
      </c>
      <c r="H2263" s="6"/>
      <c r="P2263" s="6"/>
    </row>
    <row r="2264" spans="1:16" x14ac:dyDescent="0.3">
      <c r="A2264" t="s">
        <v>33</v>
      </c>
      <c r="B2264">
        <v>66</v>
      </c>
      <c r="C2264" t="s">
        <v>34</v>
      </c>
      <c r="D2264" t="s">
        <v>817</v>
      </c>
      <c r="E2264" t="s">
        <v>41</v>
      </c>
      <c r="G2264">
        <v>44200</v>
      </c>
      <c r="H2264" s="6"/>
      <c r="P2264" s="6"/>
    </row>
    <row r="2265" spans="1:16" x14ac:dyDescent="0.3">
      <c r="A2265" t="s">
        <v>33</v>
      </c>
      <c r="B2265">
        <v>66</v>
      </c>
      <c r="C2265" t="s">
        <v>34</v>
      </c>
      <c r="D2265" t="s">
        <v>817</v>
      </c>
      <c r="E2265" t="s">
        <v>46</v>
      </c>
      <c r="G2265">
        <v>15000</v>
      </c>
      <c r="H2265" s="6"/>
      <c r="P2265" s="6"/>
    </row>
    <row r="2266" spans="1:16" x14ac:dyDescent="0.3">
      <c r="A2266" t="s">
        <v>33</v>
      </c>
      <c r="B2266">
        <v>66</v>
      </c>
      <c r="C2266" t="s">
        <v>42</v>
      </c>
      <c r="D2266" t="s">
        <v>818</v>
      </c>
      <c r="E2266" t="s">
        <v>41</v>
      </c>
      <c r="G2266">
        <v>40000</v>
      </c>
      <c r="H2266" s="6"/>
      <c r="P2266" s="6"/>
    </row>
    <row r="2267" spans="1:16" x14ac:dyDescent="0.3">
      <c r="A2267" t="s">
        <v>33</v>
      </c>
      <c r="B2267">
        <v>66</v>
      </c>
      <c r="C2267" t="s">
        <v>42</v>
      </c>
      <c r="D2267" t="s">
        <v>818</v>
      </c>
      <c r="E2267" t="s">
        <v>46</v>
      </c>
      <c r="G2267">
        <v>20700</v>
      </c>
      <c r="H2267" s="6"/>
      <c r="P2267" s="6"/>
    </row>
    <row r="2268" spans="1:16" x14ac:dyDescent="0.3">
      <c r="A2268" t="s">
        <v>33</v>
      </c>
      <c r="B2268">
        <v>66</v>
      </c>
      <c r="C2268" t="s">
        <v>47</v>
      </c>
      <c r="D2268" t="s">
        <v>819</v>
      </c>
      <c r="E2268" t="s">
        <v>36</v>
      </c>
      <c r="G2268">
        <v>3500</v>
      </c>
      <c r="H2268" s="6"/>
      <c r="P2268" s="6"/>
    </row>
    <row r="2269" spans="1:16" x14ac:dyDescent="0.3">
      <c r="A2269" t="s">
        <v>33</v>
      </c>
      <c r="B2269">
        <v>66</v>
      </c>
      <c r="C2269" t="s">
        <v>47</v>
      </c>
      <c r="D2269" t="s">
        <v>819</v>
      </c>
      <c r="E2269" t="s">
        <v>41</v>
      </c>
      <c r="G2269">
        <v>22000</v>
      </c>
      <c r="H2269" s="6"/>
      <c r="P2269" s="6"/>
    </row>
    <row r="2270" spans="1:16" x14ac:dyDescent="0.3">
      <c r="A2270" t="s">
        <v>33</v>
      </c>
      <c r="B2270">
        <v>66</v>
      </c>
      <c r="C2270" t="s">
        <v>47</v>
      </c>
      <c r="D2270" t="s">
        <v>819</v>
      </c>
      <c r="E2270" t="s">
        <v>46</v>
      </c>
      <c r="G2270">
        <v>13000</v>
      </c>
      <c r="H2270" s="6"/>
      <c r="P2270" s="6"/>
    </row>
    <row r="2271" spans="1:16" x14ac:dyDescent="0.3">
      <c r="A2271" t="s">
        <v>33</v>
      </c>
      <c r="B2271">
        <v>66</v>
      </c>
      <c r="C2271" t="s">
        <v>49</v>
      </c>
      <c r="D2271" t="s">
        <v>820</v>
      </c>
      <c r="E2271" t="s">
        <v>36</v>
      </c>
      <c r="G2271">
        <v>6000</v>
      </c>
      <c r="H2271" s="6"/>
      <c r="P2271" s="6"/>
    </row>
    <row r="2272" spans="1:16" x14ac:dyDescent="0.3">
      <c r="A2272" t="s">
        <v>33</v>
      </c>
      <c r="B2272">
        <v>66</v>
      </c>
      <c r="C2272" t="s">
        <v>49</v>
      </c>
      <c r="D2272" t="s">
        <v>820</v>
      </c>
      <c r="E2272" t="s">
        <v>41</v>
      </c>
      <c r="G2272">
        <v>23145</v>
      </c>
      <c r="H2272" s="6"/>
      <c r="P2272" s="6"/>
    </row>
    <row r="2273" spans="1:16" x14ac:dyDescent="0.3">
      <c r="A2273" t="s">
        <v>33</v>
      </c>
      <c r="B2273">
        <v>66</v>
      </c>
      <c r="C2273" t="s">
        <v>49</v>
      </c>
      <c r="D2273" t="s">
        <v>820</v>
      </c>
      <c r="E2273" t="s">
        <v>46</v>
      </c>
      <c r="G2273">
        <v>16000</v>
      </c>
      <c r="H2273" s="6"/>
      <c r="P2273" s="6"/>
    </row>
    <row r="2274" spans="1:16" x14ac:dyDescent="0.3">
      <c r="A2274" t="s">
        <v>33</v>
      </c>
      <c r="B2274">
        <v>66</v>
      </c>
      <c r="C2274" t="s">
        <v>49</v>
      </c>
      <c r="D2274" t="s">
        <v>820</v>
      </c>
      <c r="E2274" t="s">
        <v>68</v>
      </c>
      <c r="G2274">
        <v>2500</v>
      </c>
      <c r="H2274" s="6"/>
      <c r="P2274" s="6"/>
    </row>
    <row r="2275" spans="1:16" x14ac:dyDescent="0.3">
      <c r="A2275" t="s">
        <v>33</v>
      </c>
      <c r="B2275">
        <v>66</v>
      </c>
      <c r="C2275" t="s">
        <v>51</v>
      </c>
      <c r="D2275" t="s">
        <v>821</v>
      </c>
      <c r="E2275" t="s">
        <v>41</v>
      </c>
      <c r="G2275">
        <v>30000</v>
      </c>
      <c r="H2275" s="6"/>
      <c r="P2275" s="6"/>
    </row>
    <row r="2276" spans="1:16" x14ac:dyDescent="0.3">
      <c r="A2276" t="s">
        <v>33</v>
      </c>
      <c r="B2276">
        <v>66</v>
      </c>
      <c r="C2276" t="s">
        <v>51</v>
      </c>
      <c r="D2276" t="s">
        <v>821</v>
      </c>
      <c r="E2276" t="s">
        <v>46</v>
      </c>
      <c r="G2276">
        <v>10000</v>
      </c>
      <c r="H2276" s="6"/>
      <c r="P2276" s="6"/>
    </row>
    <row r="2277" spans="1:16" x14ac:dyDescent="0.3">
      <c r="A2277" t="s">
        <v>33</v>
      </c>
      <c r="B2277">
        <v>66</v>
      </c>
      <c r="C2277" t="s">
        <v>53</v>
      </c>
      <c r="D2277" t="s">
        <v>822</v>
      </c>
      <c r="E2277" t="s">
        <v>36</v>
      </c>
      <c r="G2277">
        <v>1000</v>
      </c>
      <c r="H2277" s="6"/>
      <c r="P2277" s="6"/>
    </row>
    <row r="2278" spans="1:16" x14ac:dyDescent="0.3">
      <c r="A2278" t="s">
        <v>33</v>
      </c>
      <c r="B2278">
        <v>66</v>
      </c>
      <c r="C2278" t="s">
        <v>53</v>
      </c>
      <c r="D2278" t="s">
        <v>822</v>
      </c>
      <c r="E2278" t="s">
        <v>41</v>
      </c>
      <c r="G2278">
        <v>12690</v>
      </c>
      <c r="H2278" s="6"/>
      <c r="P2278" s="6"/>
    </row>
    <row r="2279" spans="1:16" x14ac:dyDescent="0.3">
      <c r="A2279" t="s">
        <v>33</v>
      </c>
      <c r="B2279">
        <v>66</v>
      </c>
      <c r="C2279" t="s">
        <v>53</v>
      </c>
      <c r="D2279" t="s">
        <v>822</v>
      </c>
      <c r="E2279" t="s">
        <v>46</v>
      </c>
      <c r="G2279">
        <v>16000</v>
      </c>
      <c r="H2279" s="6"/>
      <c r="P2279" s="6"/>
    </row>
    <row r="2280" spans="1:16" x14ac:dyDescent="0.3">
      <c r="A2280" t="s">
        <v>33</v>
      </c>
      <c r="B2280">
        <v>66</v>
      </c>
      <c r="C2280" t="s">
        <v>55</v>
      </c>
      <c r="D2280" t="s">
        <v>823</v>
      </c>
      <c r="E2280" t="s">
        <v>36</v>
      </c>
      <c r="G2280">
        <v>15000</v>
      </c>
      <c r="H2280" s="6"/>
      <c r="P2280" s="6"/>
    </row>
    <row r="2281" spans="1:16" x14ac:dyDescent="0.3">
      <c r="A2281" t="s">
        <v>33</v>
      </c>
      <c r="B2281">
        <v>66</v>
      </c>
      <c r="C2281" t="s">
        <v>55</v>
      </c>
      <c r="D2281" t="s">
        <v>823</v>
      </c>
      <c r="E2281" t="s">
        <v>41</v>
      </c>
      <c r="G2281">
        <v>123700</v>
      </c>
      <c r="H2281" s="6"/>
      <c r="P2281" s="6"/>
    </row>
    <row r="2282" spans="1:16" x14ac:dyDescent="0.3">
      <c r="A2282" t="s">
        <v>33</v>
      </c>
      <c r="B2282">
        <v>66</v>
      </c>
      <c r="C2282" t="s">
        <v>55</v>
      </c>
      <c r="D2282" t="s">
        <v>823</v>
      </c>
      <c r="E2282" t="s">
        <v>46</v>
      </c>
      <c r="G2282">
        <v>60000</v>
      </c>
      <c r="H2282" s="6"/>
      <c r="P2282" s="6"/>
    </row>
    <row r="2283" spans="1:16" x14ac:dyDescent="0.3">
      <c r="A2283" t="s">
        <v>33</v>
      </c>
      <c r="B2283">
        <v>66</v>
      </c>
      <c r="C2283" t="s">
        <v>57</v>
      </c>
      <c r="D2283" t="s">
        <v>824</v>
      </c>
      <c r="E2283" t="s">
        <v>41</v>
      </c>
      <c r="G2283">
        <v>23325</v>
      </c>
      <c r="H2283" s="6"/>
      <c r="P2283" s="6"/>
    </row>
    <row r="2284" spans="1:16" x14ac:dyDescent="0.3">
      <c r="A2284" t="s">
        <v>33</v>
      </c>
      <c r="B2284">
        <v>66</v>
      </c>
      <c r="C2284" t="s">
        <v>57</v>
      </c>
      <c r="D2284" t="s">
        <v>824</v>
      </c>
      <c r="E2284" t="s">
        <v>46</v>
      </c>
      <c r="G2284">
        <v>45000</v>
      </c>
      <c r="H2284" s="6"/>
      <c r="P2284" s="6"/>
    </row>
    <row r="2285" spans="1:16" x14ac:dyDescent="0.3">
      <c r="A2285" t="s">
        <v>33</v>
      </c>
      <c r="B2285">
        <v>66</v>
      </c>
      <c r="C2285" t="s">
        <v>60</v>
      </c>
      <c r="D2285" t="s">
        <v>825</v>
      </c>
      <c r="E2285" t="s">
        <v>36</v>
      </c>
      <c r="G2285">
        <v>30000</v>
      </c>
      <c r="H2285" s="6"/>
      <c r="P2285" s="6"/>
    </row>
    <row r="2286" spans="1:16" x14ac:dyDescent="0.3">
      <c r="A2286" t="s">
        <v>33</v>
      </c>
      <c r="B2286">
        <v>66</v>
      </c>
      <c r="C2286" t="s">
        <v>60</v>
      </c>
      <c r="D2286" t="s">
        <v>825</v>
      </c>
      <c r="E2286" t="s">
        <v>41</v>
      </c>
      <c r="G2286">
        <v>118650</v>
      </c>
      <c r="H2286" s="6"/>
      <c r="P2286" s="6"/>
    </row>
    <row r="2287" spans="1:16" x14ac:dyDescent="0.3">
      <c r="A2287" t="s">
        <v>33</v>
      </c>
      <c r="B2287">
        <v>66</v>
      </c>
      <c r="C2287" t="s">
        <v>60</v>
      </c>
      <c r="D2287" t="s">
        <v>825</v>
      </c>
      <c r="E2287" t="s">
        <v>46</v>
      </c>
      <c r="G2287">
        <v>40000</v>
      </c>
      <c r="H2287" s="6"/>
      <c r="P2287" s="6"/>
    </row>
    <row r="2288" spans="1:16" x14ac:dyDescent="0.3">
      <c r="A2288" t="s">
        <v>33</v>
      </c>
      <c r="B2288">
        <v>66</v>
      </c>
      <c r="C2288" t="s">
        <v>60</v>
      </c>
      <c r="D2288" t="s">
        <v>825</v>
      </c>
      <c r="E2288" t="s">
        <v>72</v>
      </c>
      <c r="G2288">
        <v>20000</v>
      </c>
      <c r="H2288" s="6"/>
      <c r="P2288" s="6"/>
    </row>
    <row r="2289" spans="1:16" x14ac:dyDescent="0.3">
      <c r="A2289" t="s">
        <v>33</v>
      </c>
      <c r="B2289">
        <v>66</v>
      </c>
      <c r="C2289" t="s">
        <v>62</v>
      </c>
      <c r="D2289" t="s">
        <v>826</v>
      </c>
      <c r="E2289" t="s">
        <v>36</v>
      </c>
      <c r="G2289">
        <v>0</v>
      </c>
      <c r="H2289" s="6"/>
      <c r="P2289" s="6"/>
    </row>
    <row r="2290" spans="1:16" x14ac:dyDescent="0.3">
      <c r="A2290" t="s">
        <v>33</v>
      </c>
      <c r="B2290">
        <v>66</v>
      </c>
      <c r="C2290" t="s">
        <v>62</v>
      </c>
      <c r="D2290" t="s">
        <v>826</v>
      </c>
      <c r="E2290" t="s">
        <v>41</v>
      </c>
      <c r="G2290">
        <v>37920</v>
      </c>
      <c r="H2290" s="6"/>
      <c r="P2290" s="6"/>
    </row>
    <row r="2291" spans="1:16" x14ac:dyDescent="0.3">
      <c r="A2291" t="s">
        <v>33</v>
      </c>
      <c r="B2291">
        <v>66</v>
      </c>
      <c r="C2291" t="s">
        <v>62</v>
      </c>
      <c r="D2291" t="s">
        <v>826</v>
      </c>
      <c r="E2291" t="s">
        <v>46</v>
      </c>
      <c r="G2291">
        <v>30175</v>
      </c>
      <c r="H2291" s="6"/>
      <c r="P2291" s="6"/>
    </row>
    <row r="2292" spans="1:16" x14ac:dyDescent="0.3">
      <c r="A2292" t="s">
        <v>33</v>
      </c>
      <c r="B2292">
        <v>66</v>
      </c>
      <c r="C2292" t="s">
        <v>64</v>
      </c>
      <c r="D2292" t="s">
        <v>827</v>
      </c>
      <c r="E2292" t="s">
        <v>36</v>
      </c>
      <c r="G2292">
        <v>10000</v>
      </c>
      <c r="H2292" s="6"/>
      <c r="P2292" s="6"/>
    </row>
    <row r="2293" spans="1:16" x14ac:dyDescent="0.3">
      <c r="A2293" t="s">
        <v>33</v>
      </c>
      <c r="B2293">
        <v>66</v>
      </c>
      <c r="C2293" t="s">
        <v>64</v>
      </c>
      <c r="D2293" t="s">
        <v>827</v>
      </c>
      <c r="E2293" t="s">
        <v>41</v>
      </c>
      <c r="G2293">
        <v>76300</v>
      </c>
      <c r="H2293" s="6"/>
      <c r="P2293" s="6"/>
    </row>
    <row r="2294" spans="1:16" x14ac:dyDescent="0.3">
      <c r="A2294" t="s">
        <v>33</v>
      </c>
      <c r="B2294">
        <v>66</v>
      </c>
      <c r="C2294" t="s">
        <v>64</v>
      </c>
      <c r="D2294" t="s">
        <v>827</v>
      </c>
      <c r="E2294" t="s">
        <v>46</v>
      </c>
      <c r="G2294">
        <v>94700</v>
      </c>
      <c r="H2294" s="6"/>
      <c r="P2294" s="6"/>
    </row>
    <row r="2295" spans="1:16" x14ac:dyDescent="0.3">
      <c r="A2295" t="s">
        <v>33</v>
      </c>
      <c r="B2295">
        <v>66</v>
      </c>
      <c r="C2295" t="s">
        <v>64</v>
      </c>
      <c r="D2295" t="s">
        <v>827</v>
      </c>
      <c r="E2295" t="s">
        <v>72</v>
      </c>
      <c r="G2295">
        <v>70000</v>
      </c>
      <c r="H2295" s="6"/>
      <c r="P2295" s="6"/>
    </row>
    <row r="2296" spans="1:16" x14ac:dyDescent="0.3">
      <c r="A2296" t="s">
        <v>33</v>
      </c>
      <c r="B2296">
        <v>66</v>
      </c>
      <c r="C2296" t="s">
        <v>66</v>
      </c>
      <c r="D2296" t="s">
        <v>828</v>
      </c>
      <c r="E2296" t="s">
        <v>41</v>
      </c>
      <c r="G2296">
        <v>120700</v>
      </c>
      <c r="H2296" s="6"/>
      <c r="P2296" s="6"/>
    </row>
    <row r="2297" spans="1:16" x14ac:dyDescent="0.3">
      <c r="A2297" t="s">
        <v>33</v>
      </c>
      <c r="B2297">
        <v>66</v>
      </c>
      <c r="C2297" t="s">
        <v>66</v>
      </c>
      <c r="D2297" t="s">
        <v>828</v>
      </c>
      <c r="E2297" t="s">
        <v>46</v>
      </c>
      <c r="G2297">
        <v>91000</v>
      </c>
      <c r="H2297" s="6"/>
      <c r="P2297" s="6"/>
    </row>
    <row r="2298" spans="1:16" x14ac:dyDescent="0.3">
      <c r="A2298" t="s">
        <v>33</v>
      </c>
      <c r="B2298">
        <v>66</v>
      </c>
      <c r="C2298" t="s">
        <v>66</v>
      </c>
      <c r="D2298" t="s">
        <v>828</v>
      </c>
      <c r="E2298" t="s">
        <v>72</v>
      </c>
      <c r="G2298">
        <v>230000</v>
      </c>
      <c r="H2298" s="6"/>
      <c r="P2298" s="6"/>
    </row>
    <row r="2299" spans="1:16" x14ac:dyDescent="0.3">
      <c r="A2299" t="s">
        <v>33</v>
      </c>
      <c r="B2299">
        <v>67</v>
      </c>
      <c r="C2299" t="s">
        <v>34</v>
      </c>
      <c r="D2299" t="s">
        <v>830</v>
      </c>
      <c r="E2299" t="s">
        <v>41</v>
      </c>
      <c r="G2299">
        <v>17500</v>
      </c>
      <c r="H2299" s="6"/>
      <c r="P2299" s="6"/>
    </row>
    <row r="2300" spans="1:16" x14ac:dyDescent="0.3">
      <c r="A2300" t="s">
        <v>33</v>
      </c>
      <c r="B2300">
        <v>67</v>
      </c>
      <c r="C2300" t="s">
        <v>42</v>
      </c>
      <c r="D2300" t="s">
        <v>831</v>
      </c>
      <c r="E2300" t="s">
        <v>36</v>
      </c>
      <c r="G2300">
        <v>2500</v>
      </c>
      <c r="H2300" s="6"/>
      <c r="P2300" s="6"/>
    </row>
    <row r="2301" spans="1:16" x14ac:dyDescent="0.3">
      <c r="A2301" t="s">
        <v>33</v>
      </c>
      <c r="B2301">
        <v>67</v>
      </c>
      <c r="C2301" t="s">
        <v>42</v>
      </c>
      <c r="D2301" t="s">
        <v>831</v>
      </c>
      <c r="E2301" t="s">
        <v>41</v>
      </c>
      <c r="G2301">
        <v>65000</v>
      </c>
      <c r="H2301" s="6"/>
      <c r="P2301" s="6"/>
    </row>
    <row r="2302" spans="1:16" x14ac:dyDescent="0.3">
      <c r="A2302" t="s">
        <v>33</v>
      </c>
      <c r="B2302">
        <v>67</v>
      </c>
      <c r="C2302" t="s">
        <v>42</v>
      </c>
      <c r="D2302" t="s">
        <v>831</v>
      </c>
      <c r="E2302" t="s">
        <v>46</v>
      </c>
      <c r="G2302">
        <v>60923</v>
      </c>
      <c r="H2302" s="6"/>
      <c r="P2302" s="6"/>
    </row>
    <row r="2303" spans="1:16" x14ac:dyDescent="0.3">
      <c r="A2303" t="s">
        <v>33</v>
      </c>
      <c r="B2303">
        <v>67</v>
      </c>
      <c r="C2303" t="s">
        <v>42</v>
      </c>
      <c r="D2303" t="s">
        <v>831</v>
      </c>
      <c r="E2303" t="s">
        <v>72</v>
      </c>
      <c r="G2303">
        <v>60000</v>
      </c>
      <c r="H2303" s="6"/>
      <c r="P2303" s="6"/>
    </row>
    <row r="2304" spans="1:16" x14ac:dyDescent="0.3">
      <c r="A2304" t="s">
        <v>33</v>
      </c>
      <c r="B2304">
        <v>67</v>
      </c>
      <c r="C2304" t="s">
        <v>47</v>
      </c>
      <c r="D2304" t="s">
        <v>832</v>
      </c>
      <c r="E2304" t="s">
        <v>36</v>
      </c>
      <c r="G2304">
        <v>10000</v>
      </c>
      <c r="H2304" s="6"/>
      <c r="P2304" s="6"/>
    </row>
    <row r="2305" spans="1:16" x14ac:dyDescent="0.3">
      <c r="A2305" t="s">
        <v>33</v>
      </c>
      <c r="B2305">
        <v>67</v>
      </c>
      <c r="C2305" t="s">
        <v>47</v>
      </c>
      <c r="D2305" t="s">
        <v>832</v>
      </c>
      <c r="E2305" t="s">
        <v>41</v>
      </c>
      <c r="G2305">
        <v>27725</v>
      </c>
      <c r="H2305" s="6"/>
      <c r="P2305" s="6"/>
    </row>
    <row r="2306" spans="1:16" x14ac:dyDescent="0.3">
      <c r="A2306" t="s">
        <v>33</v>
      </c>
      <c r="B2306">
        <v>67</v>
      </c>
      <c r="C2306" t="s">
        <v>49</v>
      </c>
      <c r="D2306" t="s">
        <v>833</v>
      </c>
      <c r="E2306" t="s">
        <v>41</v>
      </c>
      <c r="G2306">
        <v>23735</v>
      </c>
      <c r="H2306" s="6"/>
      <c r="P2306" s="6"/>
    </row>
    <row r="2307" spans="1:16" x14ac:dyDescent="0.3">
      <c r="A2307" t="s">
        <v>33</v>
      </c>
      <c r="B2307">
        <v>67</v>
      </c>
      <c r="C2307" t="s">
        <v>51</v>
      </c>
      <c r="D2307" t="s">
        <v>834</v>
      </c>
      <c r="E2307" t="s">
        <v>41</v>
      </c>
      <c r="G2307">
        <v>117080</v>
      </c>
      <c r="H2307" s="6"/>
      <c r="P2307" s="6"/>
    </row>
    <row r="2308" spans="1:16" x14ac:dyDescent="0.3">
      <c r="A2308" t="s">
        <v>33</v>
      </c>
      <c r="B2308">
        <v>67</v>
      </c>
      <c r="C2308" t="s">
        <v>51</v>
      </c>
      <c r="D2308" t="s">
        <v>834</v>
      </c>
      <c r="E2308" t="s">
        <v>46</v>
      </c>
      <c r="G2308">
        <v>115000</v>
      </c>
      <c r="H2308" s="6"/>
      <c r="P2308" s="6"/>
    </row>
    <row r="2309" spans="1:16" x14ac:dyDescent="0.3">
      <c r="A2309" t="s">
        <v>33</v>
      </c>
      <c r="B2309">
        <v>67</v>
      </c>
      <c r="C2309" t="s">
        <v>51</v>
      </c>
      <c r="D2309" t="s">
        <v>834</v>
      </c>
      <c r="E2309" t="s">
        <v>72</v>
      </c>
      <c r="G2309">
        <v>128500</v>
      </c>
      <c r="H2309" s="6"/>
      <c r="P2309" s="6"/>
    </row>
    <row r="2310" spans="1:16" x14ac:dyDescent="0.3">
      <c r="A2310" t="s">
        <v>33</v>
      </c>
      <c r="B2310">
        <v>67</v>
      </c>
      <c r="C2310" t="s">
        <v>53</v>
      </c>
      <c r="D2310" t="s">
        <v>835</v>
      </c>
      <c r="E2310" t="s">
        <v>41</v>
      </c>
      <c r="G2310">
        <v>19820</v>
      </c>
      <c r="H2310" s="6"/>
      <c r="P2310" s="6"/>
    </row>
    <row r="2311" spans="1:16" x14ac:dyDescent="0.3">
      <c r="A2311" t="s">
        <v>33</v>
      </c>
      <c r="B2311">
        <v>67</v>
      </c>
      <c r="C2311" t="s">
        <v>55</v>
      </c>
      <c r="D2311" t="s">
        <v>836</v>
      </c>
      <c r="E2311" t="s">
        <v>41</v>
      </c>
      <c r="G2311">
        <v>61500</v>
      </c>
      <c r="H2311" s="6"/>
      <c r="P2311" s="6"/>
    </row>
    <row r="2312" spans="1:16" x14ac:dyDescent="0.3">
      <c r="A2312" t="s">
        <v>33</v>
      </c>
      <c r="B2312">
        <v>67</v>
      </c>
      <c r="C2312" t="s">
        <v>55</v>
      </c>
      <c r="D2312" t="s">
        <v>836</v>
      </c>
      <c r="E2312" t="s">
        <v>46</v>
      </c>
      <c r="G2312">
        <v>48000</v>
      </c>
      <c r="H2312" s="6"/>
      <c r="P2312" s="6"/>
    </row>
    <row r="2313" spans="1:16" x14ac:dyDescent="0.3">
      <c r="A2313" t="s">
        <v>33</v>
      </c>
      <c r="B2313">
        <v>67</v>
      </c>
      <c r="C2313" t="s">
        <v>55</v>
      </c>
      <c r="D2313" t="s">
        <v>836</v>
      </c>
      <c r="E2313" t="s">
        <v>72</v>
      </c>
      <c r="G2313">
        <v>38000</v>
      </c>
      <c r="H2313" s="6"/>
      <c r="P2313" s="6"/>
    </row>
    <row r="2314" spans="1:16" x14ac:dyDescent="0.3">
      <c r="A2314" t="s">
        <v>33</v>
      </c>
      <c r="B2314">
        <v>67</v>
      </c>
      <c r="C2314" t="s">
        <v>57</v>
      </c>
      <c r="D2314" t="s">
        <v>837</v>
      </c>
      <c r="E2314" t="s">
        <v>36</v>
      </c>
      <c r="G2314">
        <v>4169</v>
      </c>
      <c r="H2314" s="6"/>
      <c r="P2314" s="6"/>
    </row>
    <row r="2315" spans="1:16" x14ac:dyDescent="0.3">
      <c r="A2315" t="s">
        <v>33</v>
      </c>
      <c r="B2315">
        <v>67</v>
      </c>
      <c r="C2315" t="s">
        <v>57</v>
      </c>
      <c r="D2315" t="s">
        <v>837</v>
      </c>
      <c r="E2315" t="s">
        <v>41</v>
      </c>
      <c r="G2315">
        <v>32250</v>
      </c>
      <c r="H2315" s="6"/>
      <c r="P2315" s="6"/>
    </row>
    <row r="2316" spans="1:16" x14ac:dyDescent="0.3">
      <c r="A2316" t="s">
        <v>33</v>
      </c>
      <c r="B2316">
        <v>67</v>
      </c>
      <c r="C2316" t="s">
        <v>57</v>
      </c>
      <c r="D2316" t="s">
        <v>837</v>
      </c>
      <c r="E2316" t="s">
        <v>46</v>
      </c>
      <c r="G2316">
        <v>30000</v>
      </c>
      <c r="H2316" s="6"/>
      <c r="P2316" s="6"/>
    </row>
    <row r="2317" spans="1:16" x14ac:dyDescent="0.3">
      <c r="A2317" t="s">
        <v>33</v>
      </c>
      <c r="B2317">
        <v>67</v>
      </c>
      <c r="C2317" t="s">
        <v>57</v>
      </c>
      <c r="D2317" t="s">
        <v>837</v>
      </c>
      <c r="E2317" t="s">
        <v>72</v>
      </c>
      <c r="G2317">
        <v>20000</v>
      </c>
      <c r="H2317" s="6"/>
      <c r="P2317" s="6"/>
    </row>
    <row r="2318" spans="1:16" x14ac:dyDescent="0.3">
      <c r="A2318" t="s">
        <v>33</v>
      </c>
      <c r="B2318">
        <v>67</v>
      </c>
      <c r="C2318" t="s">
        <v>60</v>
      </c>
      <c r="D2318" t="s">
        <v>838</v>
      </c>
      <c r="E2318" t="s">
        <v>36</v>
      </c>
      <c r="G2318">
        <v>5000</v>
      </c>
      <c r="H2318" s="6"/>
      <c r="P2318" s="6"/>
    </row>
    <row r="2319" spans="1:16" x14ac:dyDescent="0.3">
      <c r="A2319" t="s">
        <v>33</v>
      </c>
      <c r="B2319">
        <v>67</v>
      </c>
      <c r="C2319" t="s">
        <v>60</v>
      </c>
      <c r="D2319" t="s">
        <v>838</v>
      </c>
      <c r="E2319" t="s">
        <v>41</v>
      </c>
      <c r="G2319">
        <v>24040</v>
      </c>
      <c r="H2319" s="6"/>
      <c r="P2319" s="6"/>
    </row>
    <row r="2320" spans="1:16" x14ac:dyDescent="0.3">
      <c r="A2320" t="s">
        <v>33</v>
      </c>
      <c r="B2320">
        <v>67</v>
      </c>
      <c r="C2320" t="s">
        <v>60</v>
      </c>
      <c r="D2320" t="s">
        <v>838</v>
      </c>
      <c r="E2320" t="s">
        <v>46</v>
      </c>
      <c r="G2320">
        <v>40000</v>
      </c>
      <c r="H2320" s="6"/>
      <c r="P2320" s="6"/>
    </row>
    <row r="2321" spans="1:16" x14ac:dyDescent="0.3">
      <c r="A2321" t="s">
        <v>33</v>
      </c>
      <c r="B2321">
        <v>67</v>
      </c>
      <c r="C2321" t="s">
        <v>62</v>
      </c>
      <c r="D2321" t="s">
        <v>839</v>
      </c>
      <c r="E2321" t="s">
        <v>36</v>
      </c>
      <c r="G2321">
        <v>0</v>
      </c>
      <c r="H2321" s="6"/>
      <c r="P2321" s="6"/>
    </row>
    <row r="2322" spans="1:16" x14ac:dyDescent="0.3">
      <c r="A2322" t="s">
        <v>33</v>
      </c>
      <c r="B2322">
        <v>67</v>
      </c>
      <c r="C2322" t="s">
        <v>62</v>
      </c>
      <c r="D2322" t="s">
        <v>839</v>
      </c>
      <c r="E2322" t="s">
        <v>41</v>
      </c>
      <c r="G2322">
        <v>23175</v>
      </c>
      <c r="H2322" s="6"/>
      <c r="P2322" s="6"/>
    </row>
    <row r="2323" spans="1:16" x14ac:dyDescent="0.3">
      <c r="A2323" t="s">
        <v>33</v>
      </c>
      <c r="B2323">
        <v>67</v>
      </c>
      <c r="C2323" t="s">
        <v>64</v>
      </c>
      <c r="D2323" t="s">
        <v>840</v>
      </c>
      <c r="E2323" t="s">
        <v>36</v>
      </c>
      <c r="G2323">
        <v>3500</v>
      </c>
      <c r="H2323" s="6"/>
      <c r="P2323" s="6"/>
    </row>
    <row r="2324" spans="1:16" x14ac:dyDescent="0.3">
      <c r="A2324" t="s">
        <v>33</v>
      </c>
      <c r="B2324">
        <v>67</v>
      </c>
      <c r="C2324" t="s">
        <v>64</v>
      </c>
      <c r="D2324" t="s">
        <v>840</v>
      </c>
      <c r="E2324" t="s">
        <v>41</v>
      </c>
      <c r="G2324">
        <v>23000</v>
      </c>
      <c r="H2324" s="6"/>
      <c r="P2324" s="6"/>
    </row>
    <row r="2325" spans="1:16" x14ac:dyDescent="0.3">
      <c r="A2325" t="s">
        <v>33</v>
      </c>
      <c r="B2325">
        <v>67</v>
      </c>
      <c r="C2325" t="s">
        <v>64</v>
      </c>
      <c r="D2325" t="s">
        <v>840</v>
      </c>
      <c r="E2325" t="s">
        <v>46</v>
      </c>
      <c r="G2325">
        <v>14000</v>
      </c>
      <c r="H2325" s="6"/>
      <c r="P2325" s="6"/>
    </row>
    <row r="2326" spans="1:16" x14ac:dyDescent="0.3">
      <c r="A2326" t="s">
        <v>33</v>
      </c>
      <c r="B2326">
        <v>67</v>
      </c>
      <c r="C2326" t="s">
        <v>64</v>
      </c>
      <c r="D2326" t="s">
        <v>840</v>
      </c>
      <c r="E2326" t="s">
        <v>72</v>
      </c>
      <c r="G2326">
        <v>15000</v>
      </c>
      <c r="H2326" s="6"/>
      <c r="P2326" s="6"/>
    </row>
    <row r="2327" spans="1:16" x14ac:dyDescent="0.3">
      <c r="A2327" t="s">
        <v>33</v>
      </c>
      <c r="B2327">
        <v>67</v>
      </c>
      <c r="C2327" t="s">
        <v>66</v>
      </c>
      <c r="D2327" t="s">
        <v>841</v>
      </c>
      <c r="E2327" t="s">
        <v>41</v>
      </c>
      <c r="G2327">
        <v>24250</v>
      </c>
      <c r="H2327" s="6"/>
      <c r="P2327" s="6"/>
    </row>
    <row r="2328" spans="1:16" x14ac:dyDescent="0.3">
      <c r="A2328" t="s">
        <v>33</v>
      </c>
      <c r="B2328">
        <v>67</v>
      </c>
      <c r="C2328" t="s">
        <v>66</v>
      </c>
      <c r="D2328" t="s">
        <v>841</v>
      </c>
      <c r="E2328" t="s">
        <v>46</v>
      </c>
      <c r="G2328">
        <v>40000</v>
      </c>
      <c r="H2328" s="6"/>
      <c r="P2328" s="6"/>
    </row>
    <row r="2329" spans="1:16" x14ac:dyDescent="0.3">
      <c r="A2329" t="s">
        <v>33</v>
      </c>
      <c r="B2329">
        <v>67</v>
      </c>
      <c r="C2329" t="s">
        <v>84</v>
      </c>
      <c r="D2329" t="s">
        <v>842</v>
      </c>
      <c r="E2329" t="s">
        <v>36</v>
      </c>
      <c r="G2329">
        <v>5950</v>
      </c>
      <c r="H2329" s="6"/>
      <c r="P2329" s="6"/>
    </row>
    <row r="2330" spans="1:16" x14ac:dyDescent="0.3">
      <c r="A2330" t="s">
        <v>33</v>
      </c>
      <c r="B2330">
        <v>67</v>
      </c>
      <c r="C2330" t="s">
        <v>84</v>
      </c>
      <c r="D2330" t="s">
        <v>842</v>
      </c>
      <c r="E2330" t="s">
        <v>41</v>
      </c>
      <c r="G2330">
        <v>94400</v>
      </c>
      <c r="H2330" s="6"/>
      <c r="P2330" s="6"/>
    </row>
    <row r="2331" spans="1:16" x14ac:dyDescent="0.3">
      <c r="A2331" t="s">
        <v>33</v>
      </c>
      <c r="B2331">
        <v>67</v>
      </c>
      <c r="C2331" t="s">
        <v>84</v>
      </c>
      <c r="D2331" t="s">
        <v>842</v>
      </c>
      <c r="E2331" t="s">
        <v>46</v>
      </c>
      <c r="G2331">
        <v>37000</v>
      </c>
      <c r="H2331" s="6"/>
      <c r="P2331" s="6"/>
    </row>
    <row r="2332" spans="1:16" x14ac:dyDescent="0.3">
      <c r="A2332" t="s">
        <v>33</v>
      </c>
      <c r="B2332">
        <v>67</v>
      </c>
      <c r="C2332" t="s">
        <v>84</v>
      </c>
      <c r="D2332" t="s">
        <v>842</v>
      </c>
      <c r="E2332" t="s">
        <v>72</v>
      </c>
      <c r="G2332">
        <v>15000</v>
      </c>
      <c r="H2332" s="6"/>
      <c r="P2332" s="6"/>
    </row>
    <row r="2333" spans="1:16" x14ac:dyDescent="0.3">
      <c r="A2333" t="s">
        <v>33</v>
      </c>
      <c r="B2333">
        <v>68</v>
      </c>
      <c r="C2333" t="s">
        <v>34</v>
      </c>
      <c r="D2333" t="s">
        <v>843</v>
      </c>
      <c r="E2333" t="s">
        <v>41</v>
      </c>
      <c r="G2333">
        <v>28600</v>
      </c>
      <c r="H2333" s="6"/>
      <c r="P2333" s="6"/>
    </row>
    <row r="2334" spans="1:16" x14ac:dyDescent="0.3">
      <c r="A2334" t="s">
        <v>33</v>
      </c>
      <c r="B2334">
        <v>68</v>
      </c>
      <c r="C2334" t="s">
        <v>34</v>
      </c>
      <c r="D2334" t="s">
        <v>843</v>
      </c>
      <c r="E2334" t="s">
        <v>46</v>
      </c>
      <c r="G2334">
        <v>10000</v>
      </c>
      <c r="H2334" s="6"/>
      <c r="P2334" s="6"/>
    </row>
    <row r="2335" spans="1:16" x14ac:dyDescent="0.3">
      <c r="A2335" t="s">
        <v>33</v>
      </c>
      <c r="B2335">
        <v>68</v>
      </c>
      <c r="C2335" t="s">
        <v>34</v>
      </c>
      <c r="D2335" t="s">
        <v>843</v>
      </c>
      <c r="E2335" t="s">
        <v>1097</v>
      </c>
      <c r="G2335">
        <v>16800</v>
      </c>
      <c r="H2335" s="6"/>
      <c r="P2335" s="6"/>
    </row>
    <row r="2336" spans="1:16" x14ac:dyDescent="0.3">
      <c r="A2336" t="s">
        <v>33</v>
      </c>
      <c r="B2336">
        <v>68</v>
      </c>
      <c r="C2336" t="s">
        <v>34</v>
      </c>
      <c r="D2336" t="s">
        <v>843</v>
      </c>
      <c r="E2336" t="s">
        <v>78</v>
      </c>
      <c r="G2336">
        <v>3000</v>
      </c>
      <c r="H2336" s="6"/>
      <c r="P2336" s="6"/>
    </row>
    <row r="2337" spans="1:16" x14ac:dyDescent="0.3">
      <c r="A2337" t="s">
        <v>33</v>
      </c>
      <c r="B2337">
        <v>68</v>
      </c>
      <c r="C2337" t="s">
        <v>42</v>
      </c>
      <c r="D2337" t="s">
        <v>844</v>
      </c>
      <c r="E2337" t="s">
        <v>41</v>
      </c>
      <c r="G2337">
        <v>26950</v>
      </c>
      <c r="H2337" s="6"/>
      <c r="P2337" s="6"/>
    </row>
    <row r="2338" spans="1:16" x14ac:dyDescent="0.3">
      <c r="A2338" t="s">
        <v>33</v>
      </c>
      <c r="B2338">
        <v>68</v>
      </c>
      <c r="C2338" t="s">
        <v>42</v>
      </c>
      <c r="D2338" t="s">
        <v>844</v>
      </c>
      <c r="E2338" t="s">
        <v>46</v>
      </c>
      <c r="G2338">
        <v>17000</v>
      </c>
      <c r="H2338" s="6"/>
      <c r="P2338" s="6"/>
    </row>
    <row r="2339" spans="1:16" x14ac:dyDescent="0.3">
      <c r="A2339" t="s">
        <v>33</v>
      </c>
      <c r="B2339">
        <v>68</v>
      </c>
      <c r="C2339" t="s">
        <v>47</v>
      </c>
      <c r="D2339" t="s">
        <v>845</v>
      </c>
      <c r="E2339" t="s">
        <v>41</v>
      </c>
      <c r="G2339">
        <v>27250</v>
      </c>
      <c r="H2339" s="6"/>
      <c r="P2339" s="6"/>
    </row>
    <row r="2340" spans="1:16" x14ac:dyDescent="0.3">
      <c r="A2340" t="s">
        <v>33</v>
      </c>
      <c r="B2340">
        <v>68</v>
      </c>
      <c r="C2340" t="s">
        <v>47</v>
      </c>
      <c r="D2340" t="s">
        <v>845</v>
      </c>
      <c r="E2340" t="s">
        <v>46</v>
      </c>
      <c r="G2340">
        <v>22000</v>
      </c>
      <c r="H2340" s="6"/>
      <c r="P2340" s="6"/>
    </row>
    <row r="2341" spans="1:16" x14ac:dyDescent="0.3">
      <c r="A2341" t="s">
        <v>33</v>
      </c>
      <c r="B2341">
        <v>68</v>
      </c>
      <c r="C2341" t="s">
        <v>47</v>
      </c>
      <c r="D2341" t="s">
        <v>845</v>
      </c>
      <c r="E2341" t="s">
        <v>1097</v>
      </c>
      <c r="G2341">
        <v>22000</v>
      </c>
      <c r="H2341" s="6"/>
      <c r="P2341" s="6"/>
    </row>
    <row r="2342" spans="1:16" x14ac:dyDescent="0.3">
      <c r="A2342" t="s">
        <v>33</v>
      </c>
      <c r="B2342">
        <v>68</v>
      </c>
      <c r="C2342" t="s">
        <v>49</v>
      </c>
      <c r="D2342" t="s">
        <v>846</v>
      </c>
      <c r="E2342" t="s">
        <v>41</v>
      </c>
      <c r="G2342">
        <v>31525</v>
      </c>
      <c r="H2342" s="6"/>
      <c r="P2342" s="6"/>
    </row>
    <row r="2343" spans="1:16" x14ac:dyDescent="0.3">
      <c r="A2343" t="s">
        <v>33</v>
      </c>
      <c r="B2343">
        <v>68</v>
      </c>
      <c r="C2343" t="s">
        <v>49</v>
      </c>
      <c r="D2343" t="s">
        <v>846</v>
      </c>
      <c r="E2343" t="s">
        <v>46</v>
      </c>
      <c r="G2343">
        <v>13500</v>
      </c>
      <c r="H2343" s="6"/>
      <c r="P2343" s="6"/>
    </row>
    <row r="2344" spans="1:16" x14ac:dyDescent="0.3">
      <c r="A2344" t="s">
        <v>33</v>
      </c>
      <c r="B2344">
        <v>68</v>
      </c>
      <c r="C2344" t="s">
        <v>51</v>
      </c>
      <c r="D2344" t="s">
        <v>847</v>
      </c>
      <c r="E2344" t="s">
        <v>36</v>
      </c>
      <c r="G2344">
        <v>1484</v>
      </c>
      <c r="H2344" s="6"/>
      <c r="P2344" s="6"/>
    </row>
    <row r="2345" spans="1:16" x14ac:dyDescent="0.3">
      <c r="A2345" t="s">
        <v>33</v>
      </c>
      <c r="B2345">
        <v>68</v>
      </c>
      <c r="C2345" t="s">
        <v>51</v>
      </c>
      <c r="D2345" t="s">
        <v>847</v>
      </c>
      <c r="E2345" t="s">
        <v>41</v>
      </c>
      <c r="G2345">
        <v>88000</v>
      </c>
      <c r="H2345" s="6"/>
      <c r="P2345" s="6"/>
    </row>
    <row r="2346" spans="1:16" x14ac:dyDescent="0.3">
      <c r="A2346" t="s">
        <v>33</v>
      </c>
      <c r="B2346">
        <v>68</v>
      </c>
      <c r="C2346" t="s">
        <v>51</v>
      </c>
      <c r="D2346" t="s">
        <v>847</v>
      </c>
      <c r="E2346" t="s">
        <v>46</v>
      </c>
      <c r="G2346">
        <v>65000</v>
      </c>
      <c r="H2346" s="6"/>
      <c r="P2346" s="6"/>
    </row>
    <row r="2347" spans="1:16" x14ac:dyDescent="0.3">
      <c r="A2347" t="s">
        <v>33</v>
      </c>
      <c r="B2347">
        <v>68</v>
      </c>
      <c r="C2347" t="s">
        <v>53</v>
      </c>
      <c r="D2347" t="s">
        <v>848</v>
      </c>
      <c r="E2347" t="s">
        <v>41</v>
      </c>
      <c r="G2347">
        <v>21040</v>
      </c>
      <c r="H2347" s="6"/>
      <c r="P2347" s="6"/>
    </row>
    <row r="2348" spans="1:16" x14ac:dyDescent="0.3">
      <c r="A2348" t="s">
        <v>33</v>
      </c>
      <c r="B2348">
        <v>68</v>
      </c>
      <c r="C2348" t="s">
        <v>53</v>
      </c>
      <c r="D2348" t="s">
        <v>848</v>
      </c>
      <c r="E2348" t="s">
        <v>46</v>
      </c>
      <c r="G2348">
        <v>12500</v>
      </c>
      <c r="H2348" s="6"/>
      <c r="P2348" s="6"/>
    </row>
    <row r="2349" spans="1:16" x14ac:dyDescent="0.3">
      <c r="A2349" t="s">
        <v>33</v>
      </c>
      <c r="B2349">
        <v>68</v>
      </c>
      <c r="C2349" t="s">
        <v>55</v>
      </c>
      <c r="D2349" t="s">
        <v>849</v>
      </c>
      <c r="E2349" t="s">
        <v>41</v>
      </c>
      <c r="G2349">
        <v>56850</v>
      </c>
      <c r="H2349" s="6"/>
      <c r="P2349" s="6"/>
    </row>
    <row r="2350" spans="1:16" x14ac:dyDescent="0.3">
      <c r="A2350" t="s">
        <v>33</v>
      </c>
      <c r="B2350">
        <v>68</v>
      </c>
      <c r="C2350" t="s">
        <v>55</v>
      </c>
      <c r="D2350" t="s">
        <v>849</v>
      </c>
      <c r="E2350" t="s">
        <v>46</v>
      </c>
      <c r="G2350">
        <v>68000</v>
      </c>
      <c r="H2350" s="6"/>
      <c r="P2350" s="6"/>
    </row>
    <row r="2351" spans="1:16" x14ac:dyDescent="0.3">
      <c r="A2351" t="s">
        <v>33</v>
      </c>
      <c r="B2351">
        <v>68</v>
      </c>
      <c r="C2351" t="s">
        <v>57</v>
      </c>
      <c r="D2351" t="s">
        <v>850</v>
      </c>
      <c r="E2351" t="s">
        <v>41</v>
      </c>
      <c r="G2351">
        <v>24100</v>
      </c>
      <c r="H2351" s="6"/>
      <c r="P2351" s="6"/>
    </row>
    <row r="2352" spans="1:16" x14ac:dyDescent="0.3">
      <c r="A2352" t="s">
        <v>33</v>
      </c>
      <c r="B2352">
        <v>68</v>
      </c>
      <c r="C2352" t="s">
        <v>57</v>
      </c>
      <c r="D2352" t="s">
        <v>850</v>
      </c>
      <c r="E2352" t="s">
        <v>1097</v>
      </c>
      <c r="G2352">
        <v>1000</v>
      </c>
      <c r="H2352" s="6"/>
      <c r="P2352" s="6"/>
    </row>
    <row r="2353" spans="1:16" x14ac:dyDescent="0.3">
      <c r="A2353" t="s">
        <v>33</v>
      </c>
      <c r="B2353">
        <v>68</v>
      </c>
      <c r="C2353" t="s">
        <v>60</v>
      </c>
      <c r="D2353" t="s">
        <v>851</v>
      </c>
      <c r="E2353" t="s">
        <v>36</v>
      </c>
      <c r="G2353">
        <v>0</v>
      </c>
      <c r="H2353" s="6"/>
      <c r="P2353" s="6"/>
    </row>
    <row r="2354" spans="1:16" x14ac:dyDescent="0.3">
      <c r="A2354" t="s">
        <v>33</v>
      </c>
      <c r="B2354">
        <v>68</v>
      </c>
      <c r="C2354" t="s">
        <v>60</v>
      </c>
      <c r="D2354" t="s">
        <v>851</v>
      </c>
      <c r="E2354" t="s">
        <v>41</v>
      </c>
      <c r="G2354">
        <v>37600</v>
      </c>
      <c r="H2354" s="6"/>
      <c r="P2354" s="6"/>
    </row>
    <row r="2355" spans="1:16" x14ac:dyDescent="0.3">
      <c r="A2355" t="s">
        <v>33</v>
      </c>
      <c r="B2355">
        <v>68</v>
      </c>
      <c r="C2355" t="s">
        <v>60</v>
      </c>
      <c r="D2355" t="s">
        <v>851</v>
      </c>
      <c r="E2355" t="s">
        <v>46</v>
      </c>
      <c r="G2355">
        <v>20000</v>
      </c>
      <c r="H2355" s="6"/>
      <c r="P2355" s="6"/>
    </row>
    <row r="2356" spans="1:16" x14ac:dyDescent="0.3">
      <c r="A2356" t="s">
        <v>33</v>
      </c>
      <c r="B2356">
        <v>68</v>
      </c>
      <c r="C2356" t="s">
        <v>62</v>
      </c>
      <c r="D2356" t="s">
        <v>852</v>
      </c>
      <c r="E2356" t="s">
        <v>41</v>
      </c>
      <c r="G2356">
        <v>48818</v>
      </c>
      <c r="H2356" s="6"/>
      <c r="P2356" s="6"/>
    </row>
    <row r="2357" spans="1:16" x14ac:dyDescent="0.3">
      <c r="A2357" t="s">
        <v>33</v>
      </c>
      <c r="B2357">
        <v>68</v>
      </c>
      <c r="C2357" t="s">
        <v>62</v>
      </c>
      <c r="D2357" t="s">
        <v>852</v>
      </c>
      <c r="E2357" t="s">
        <v>46</v>
      </c>
      <c r="G2357">
        <v>15899</v>
      </c>
      <c r="H2357" s="6"/>
      <c r="P2357" s="6"/>
    </row>
    <row r="2358" spans="1:16" x14ac:dyDescent="0.3">
      <c r="A2358" t="s">
        <v>33</v>
      </c>
      <c r="B2358">
        <v>68</v>
      </c>
      <c r="C2358" t="s">
        <v>62</v>
      </c>
      <c r="D2358" t="s">
        <v>852</v>
      </c>
      <c r="E2358" t="s">
        <v>68</v>
      </c>
      <c r="G2358">
        <v>9030</v>
      </c>
      <c r="H2358" s="6"/>
      <c r="P2358" s="6"/>
    </row>
    <row r="2359" spans="1:16" x14ac:dyDescent="0.3">
      <c r="A2359" t="s">
        <v>33</v>
      </c>
      <c r="B2359">
        <v>68</v>
      </c>
      <c r="C2359" t="s">
        <v>64</v>
      </c>
      <c r="D2359" t="s">
        <v>853</v>
      </c>
      <c r="E2359" t="s">
        <v>36</v>
      </c>
      <c r="G2359">
        <v>0</v>
      </c>
      <c r="H2359" s="6"/>
      <c r="P2359" s="6"/>
    </row>
    <row r="2360" spans="1:16" x14ac:dyDescent="0.3">
      <c r="A2360" t="s">
        <v>33</v>
      </c>
      <c r="B2360">
        <v>68</v>
      </c>
      <c r="C2360" t="s">
        <v>64</v>
      </c>
      <c r="D2360" t="s">
        <v>853</v>
      </c>
      <c r="E2360" t="s">
        <v>41</v>
      </c>
      <c r="G2360">
        <v>213601</v>
      </c>
      <c r="H2360" s="6"/>
      <c r="P2360" s="6"/>
    </row>
    <row r="2361" spans="1:16" x14ac:dyDescent="0.3">
      <c r="A2361" t="s">
        <v>33</v>
      </c>
      <c r="B2361">
        <v>68</v>
      </c>
      <c r="C2361" t="s">
        <v>64</v>
      </c>
      <c r="D2361" t="s">
        <v>853</v>
      </c>
      <c r="E2361" t="s">
        <v>46</v>
      </c>
      <c r="G2361">
        <v>234852</v>
      </c>
      <c r="H2361" s="6"/>
      <c r="P2361" s="6"/>
    </row>
    <row r="2362" spans="1:16" x14ac:dyDescent="0.3">
      <c r="A2362" t="s">
        <v>33</v>
      </c>
      <c r="B2362">
        <v>68</v>
      </c>
      <c r="C2362" t="s">
        <v>64</v>
      </c>
      <c r="D2362" t="s">
        <v>853</v>
      </c>
      <c r="E2362" t="s">
        <v>72</v>
      </c>
      <c r="G2362">
        <v>0</v>
      </c>
      <c r="H2362" s="6"/>
      <c r="P2362" s="6"/>
    </row>
    <row r="2363" spans="1:16" x14ac:dyDescent="0.3">
      <c r="A2363" t="s">
        <v>33</v>
      </c>
      <c r="B2363">
        <v>69</v>
      </c>
      <c r="C2363" t="s">
        <v>34</v>
      </c>
      <c r="D2363" t="s">
        <v>854</v>
      </c>
      <c r="E2363" t="s">
        <v>41</v>
      </c>
      <c r="G2363">
        <v>68950</v>
      </c>
      <c r="H2363" s="6"/>
      <c r="P2363" s="6"/>
    </row>
    <row r="2364" spans="1:16" x14ac:dyDescent="0.3">
      <c r="A2364" t="s">
        <v>33</v>
      </c>
      <c r="B2364">
        <v>69</v>
      </c>
      <c r="C2364" t="s">
        <v>34</v>
      </c>
      <c r="D2364" t="s">
        <v>854</v>
      </c>
      <c r="E2364" t="s">
        <v>46</v>
      </c>
      <c r="G2364">
        <v>59000</v>
      </c>
      <c r="H2364" s="6"/>
      <c r="P2364" s="6"/>
    </row>
    <row r="2365" spans="1:16" x14ac:dyDescent="0.3">
      <c r="A2365" t="s">
        <v>33</v>
      </c>
      <c r="B2365">
        <v>69</v>
      </c>
      <c r="C2365" t="s">
        <v>34</v>
      </c>
      <c r="D2365" t="s">
        <v>854</v>
      </c>
      <c r="E2365" t="s">
        <v>59</v>
      </c>
      <c r="G2365">
        <v>3500</v>
      </c>
      <c r="H2365" s="6"/>
      <c r="P2365" s="6"/>
    </row>
    <row r="2366" spans="1:16" x14ac:dyDescent="0.3">
      <c r="A2366" t="s">
        <v>33</v>
      </c>
      <c r="B2366">
        <v>69</v>
      </c>
      <c r="C2366" t="s">
        <v>42</v>
      </c>
      <c r="D2366" t="s">
        <v>855</v>
      </c>
      <c r="E2366" t="s">
        <v>41</v>
      </c>
      <c r="G2366">
        <v>30500</v>
      </c>
      <c r="H2366" s="6"/>
      <c r="P2366" s="6"/>
    </row>
    <row r="2367" spans="1:16" x14ac:dyDescent="0.3">
      <c r="A2367" t="s">
        <v>33</v>
      </c>
      <c r="B2367">
        <v>69</v>
      </c>
      <c r="C2367" t="s">
        <v>42</v>
      </c>
      <c r="D2367" t="s">
        <v>855</v>
      </c>
      <c r="E2367" t="s">
        <v>46</v>
      </c>
      <c r="G2367">
        <v>28500</v>
      </c>
      <c r="H2367" s="6"/>
      <c r="P2367" s="6"/>
    </row>
    <row r="2368" spans="1:16" x14ac:dyDescent="0.3">
      <c r="A2368" t="s">
        <v>33</v>
      </c>
      <c r="B2368">
        <v>69</v>
      </c>
      <c r="C2368" t="s">
        <v>47</v>
      </c>
      <c r="D2368" t="s">
        <v>856</v>
      </c>
      <c r="E2368" t="s">
        <v>41</v>
      </c>
      <c r="G2368">
        <v>51217</v>
      </c>
      <c r="H2368" s="6"/>
      <c r="P2368" s="6"/>
    </row>
    <row r="2369" spans="1:16" x14ac:dyDescent="0.3">
      <c r="A2369" t="s">
        <v>33</v>
      </c>
      <c r="B2369">
        <v>69</v>
      </c>
      <c r="C2369" t="s">
        <v>47</v>
      </c>
      <c r="D2369" t="s">
        <v>856</v>
      </c>
      <c r="E2369" t="s">
        <v>187</v>
      </c>
      <c r="G2369">
        <v>104800</v>
      </c>
      <c r="H2369" s="6"/>
      <c r="P2369" s="6"/>
    </row>
    <row r="2370" spans="1:16" x14ac:dyDescent="0.3">
      <c r="A2370" t="s">
        <v>33</v>
      </c>
      <c r="B2370">
        <v>69</v>
      </c>
      <c r="C2370" t="s">
        <v>49</v>
      </c>
      <c r="D2370" t="s">
        <v>857</v>
      </c>
      <c r="E2370" t="s">
        <v>41</v>
      </c>
      <c r="G2370">
        <v>41262</v>
      </c>
      <c r="H2370" s="6"/>
      <c r="P2370" s="6"/>
    </row>
    <row r="2371" spans="1:16" x14ac:dyDescent="0.3">
      <c r="A2371" t="s">
        <v>33</v>
      </c>
      <c r="B2371">
        <v>69</v>
      </c>
      <c r="C2371" t="s">
        <v>51</v>
      </c>
      <c r="D2371" t="s">
        <v>858</v>
      </c>
      <c r="E2371" t="s">
        <v>41</v>
      </c>
      <c r="G2371">
        <v>30000</v>
      </c>
      <c r="H2371" s="6"/>
      <c r="P2371" s="6"/>
    </row>
    <row r="2372" spans="1:16" x14ac:dyDescent="0.3">
      <c r="A2372" t="s">
        <v>33</v>
      </c>
      <c r="B2372">
        <v>69</v>
      </c>
      <c r="C2372" t="s">
        <v>51</v>
      </c>
      <c r="D2372" t="s">
        <v>858</v>
      </c>
      <c r="E2372" t="s">
        <v>46</v>
      </c>
      <c r="G2372">
        <v>18431</v>
      </c>
      <c r="H2372" s="6"/>
      <c r="P2372" s="6"/>
    </row>
    <row r="2373" spans="1:16" x14ac:dyDescent="0.3">
      <c r="A2373" t="s">
        <v>33</v>
      </c>
      <c r="B2373">
        <v>69</v>
      </c>
      <c r="C2373" t="s">
        <v>51</v>
      </c>
      <c r="D2373" t="s">
        <v>858</v>
      </c>
      <c r="E2373" t="s">
        <v>68</v>
      </c>
      <c r="G2373">
        <v>8801</v>
      </c>
      <c r="H2373" s="6"/>
      <c r="P2373" s="6"/>
    </row>
    <row r="2374" spans="1:16" x14ac:dyDescent="0.3">
      <c r="A2374" t="s">
        <v>33</v>
      </c>
      <c r="B2374">
        <v>69</v>
      </c>
      <c r="C2374" t="s">
        <v>53</v>
      </c>
      <c r="D2374" t="s">
        <v>859</v>
      </c>
      <c r="E2374" t="s">
        <v>41</v>
      </c>
      <c r="G2374">
        <v>19505</v>
      </c>
      <c r="H2374" s="6"/>
      <c r="P2374" s="6"/>
    </row>
    <row r="2375" spans="1:16" x14ac:dyDescent="0.3">
      <c r="A2375" t="s">
        <v>33</v>
      </c>
      <c r="B2375">
        <v>69</v>
      </c>
      <c r="C2375" t="s">
        <v>55</v>
      </c>
      <c r="D2375" t="s">
        <v>860</v>
      </c>
      <c r="E2375" t="s">
        <v>41</v>
      </c>
      <c r="G2375">
        <v>78500</v>
      </c>
      <c r="H2375" s="6"/>
      <c r="P2375" s="6"/>
    </row>
    <row r="2376" spans="1:16" x14ac:dyDescent="0.3">
      <c r="A2376" t="s">
        <v>33</v>
      </c>
      <c r="B2376">
        <v>69</v>
      </c>
      <c r="C2376" t="s">
        <v>55</v>
      </c>
      <c r="D2376" t="s">
        <v>860</v>
      </c>
      <c r="E2376" t="s">
        <v>46</v>
      </c>
      <c r="G2376">
        <v>13500</v>
      </c>
      <c r="H2376" s="6"/>
      <c r="P2376" s="6"/>
    </row>
    <row r="2377" spans="1:16" x14ac:dyDescent="0.3">
      <c r="A2377" t="s">
        <v>33</v>
      </c>
      <c r="B2377">
        <v>69</v>
      </c>
      <c r="C2377" t="s">
        <v>57</v>
      </c>
      <c r="D2377" t="s">
        <v>861</v>
      </c>
      <c r="E2377" t="s">
        <v>41</v>
      </c>
      <c r="G2377">
        <v>25030</v>
      </c>
      <c r="H2377" s="6"/>
      <c r="P2377" s="6"/>
    </row>
    <row r="2378" spans="1:16" x14ac:dyDescent="0.3">
      <c r="A2378" t="s">
        <v>33</v>
      </c>
      <c r="B2378">
        <v>69</v>
      </c>
      <c r="C2378" t="s">
        <v>57</v>
      </c>
      <c r="D2378" t="s">
        <v>861</v>
      </c>
      <c r="E2378" t="s">
        <v>46</v>
      </c>
      <c r="G2378">
        <v>23000</v>
      </c>
      <c r="H2378" s="6"/>
      <c r="P2378" s="6"/>
    </row>
    <row r="2379" spans="1:16" x14ac:dyDescent="0.3">
      <c r="A2379" t="s">
        <v>33</v>
      </c>
      <c r="B2379">
        <v>69</v>
      </c>
      <c r="C2379" t="s">
        <v>57</v>
      </c>
      <c r="D2379" t="s">
        <v>861</v>
      </c>
      <c r="E2379" t="s">
        <v>59</v>
      </c>
      <c r="G2379">
        <v>600</v>
      </c>
      <c r="H2379" s="6"/>
      <c r="P2379" s="6"/>
    </row>
    <row r="2380" spans="1:16" x14ac:dyDescent="0.3">
      <c r="A2380" t="s">
        <v>33</v>
      </c>
      <c r="B2380">
        <v>69</v>
      </c>
      <c r="C2380" t="s">
        <v>60</v>
      </c>
      <c r="D2380" t="s">
        <v>862</v>
      </c>
      <c r="E2380" t="s">
        <v>41</v>
      </c>
      <c r="G2380">
        <v>34929</v>
      </c>
      <c r="H2380" s="6"/>
      <c r="P2380" s="6"/>
    </row>
    <row r="2381" spans="1:16" x14ac:dyDescent="0.3">
      <c r="A2381" t="s">
        <v>33</v>
      </c>
      <c r="B2381">
        <v>69</v>
      </c>
      <c r="C2381" t="s">
        <v>60</v>
      </c>
      <c r="D2381" t="s">
        <v>862</v>
      </c>
      <c r="E2381" t="s">
        <v>46</v>
      </c>
      <c r="G2381">
        <v>20000</v>
      </c>
      <c r="H2381" s="6"/>
      <c r="P2381" s="6"/>
    </row>
    <row r="2382" spans="1:16" x14ac:dyDescent="0.3">
      <c r="A2382" t="s">
        <v>33</v>
      </c>
      <c r="B2382">
        <v>69</v>
      </c>
      <c r="C2382" t="s">
        <v>62</v>
      </c>
      <c r="D2382" t="s">
        <v>863</v>
      </c>
      <c r="E2382" t="s">
        <v>41</v>
      </c>
      <c r="G2382">
        <v>27550</v>
      </c>
      <c r="H2382" s="6"/>
      <c r="P2382" s="6"/>
    </row>
    <row r="2383" spans="1:16" x14ac:dyDescent="0.3">
      <c r="A2383" t="s">
        <v>33</v>
      </c>
      <c r="B2383">
        <v>69</v>
      </c>
      <c r="C2383" t="s">
        <v>62</v>
      </c>
      <c r="D2383" t="s">
        <v>863</v>
      </c>
      <c r="E2383" t="s">
        <v>46</v>
      </c>
      <c r="G2383">
        <v>16600</v>
      </c>
      <c r="H2383" s="6"/>
      <c r="P2383" s="6"/>
    </row>
    <row r="2384" spans="1:16" x14ac:dyDescent="0.3">
      <c r="A2384" t="s">
        <v>33</v>
      </c>
      <c r="B2384">
        <v>69</v>
      </c>
      <c r="C2384" t="s">
        <v>64</v>
      </c>
      <c r="D2384" t="s">
        <v>864</v>
      </c>
      <c r="E2384" t="s">
        <v>41</v>
      </c>
      <c r="G2384">
        <v>39669</v>
      </c>
      <c r="H2384" s="6"/>
      <c r="P2384" s="6"/>
    </row>
    <row r="2385" spans="1:16" x14ac:dyDescent="0.3">
      <c r="A2385" t="s">
        <v>33</v>
      </c>
      <c r="B2385">
        <v>69</v>
      </c>
      <c r="C2385" t="s">
        <v>64</v>
      </c>
      <c r="D2385" t="s">
        <v>864</v>
      </c>
      <c r="E2385" t="s">
        <v>46</v>
      </c>
      <c r="G2385">
        <v>23000</v>
      </c>
      <c r="H2385" s="6"/>
      <c r="P2385" s="6"/>
    </row>
    <row r="2386" spans="1:16" x14ac:dyDescent="0.3">
      <c r="A2386" t="s">
        <v>33</v>
      </c>
      <c r="B2386">
        <v>70</v>
      </c>
      <c r="C2386" t="s">
        <v>34</v>
      </c>
      <c r="D2386" t="s">
        <v>866</v>
      </c>
      <c r="E2386" t="s">
        <v>36</v>
      </c>
      <c r="G2386">
        <v>0</v>
      </c>
      <c r="H2386" s="6"/>
      <c r="P2386" s="6"/>
    </row>
    <row r="2387" spans="1:16" x14ac:dyDescent="0.3">
      <c r="A2387" t="s">
        <v>33</v>
      </c>
      <c r="B2387">
        <v>70</v>
      </c>
      <c r="C2387" t="s">
        <v>34</v>
      </c>
      <c r="D2387" t="s">
        <v>866</v>
      </c>
      <c r="E2387" t="s">
        <v>41</v>
      </c>
      <c r="G2387">
        <v>16115</v>
      </c>
      <c r="H2387" s="6"/>
      <c r="P2387" s="6"/>
    </row>
    <row r="2388" spans="1:16" x14ac:dyDescent="0.3">
      <c r="A2388" t="s">
        <v>33</v>
      </c>
      <c r="B2388">
        <v>70</v>
      </c>
      <c r="C2388" t="s">
        <v>34</v>
      </c>
      <c r="D2388" t="s">
        <v>866</v>
      </c>
      <c r="E2388" t="s">
        <v>246</v>
      </c>
      <c r="G2388">
        <v>84100</v>
      </c>
      <c r="H2388" s="6"/>
      <c r="P2388" s="6"/>
    </row>
    <row r="2389" spans="1:16" x14ac:dyDescent="0.3">
      <c r="A2389" t="s">
        <v>33</v>
      </c>
      <c r="B2389">
        <v>70</v>
      </c>
      <c r="C2389" t="s">
        <v>34</v>
      </c>
      <c r="D2389" t="s">
        <v>866</v>
      </c>
      <c r="E2389" t="s">
        <v>672</v>
      </c>
      <c r="G2389">
        <v>78117</v>
      </c>
      <c r="H2389" s="6"/>
      <c r="P2389" s="6"/>
    </row>
    <row r="2390" spans="1:16" x14ac:dyDescent="0.3">
      <c r="A2390" t="s">
        <v>33</v>
      </c>
      <c r="B2390">
        <v>70</v>
      </c>
      <c r="C2390" t="s">
        <v>34</v>
      </c>
      <c r="D2390" t="s">
        <v>866</v>
      </c>
      <c r="E2390" t="s">
        <v>72</v>
      </c>
      <c r="G2390">
        <v>13083</v>
      </c>
      <c r="H2390" s="6"/>
      <c r="P2390" s="6"/>
    </row>
    <row r="2391" spans="1:16" x14ac:dyDescent="0.3">
      <c r="A2391" t="s">
        <v>33</v>
      </c>
      <c r="B2391">
        <v>70</v>
      </c>
      <c r="C2391" t="s">
        <v>42</v>
      </c>
      <c r="D2391" t="s">
        <v>868</v>
      </c>
      <c r="E2391" t="s">
        <v>41</v>
      </c>
      <c r="G2391">
        <v>15425</v>
      </c>
      <c r="H2391" s="6"/>
      <c r="P2391" s="6"/>
    </row>
    <row r="2392" spans="1:16" x14ac:dyDescent="0.3">
      <c r="A2392" t="s">
        <v>33</v>
      </c>
      <c r="B2392">
        <v>70</v>
      </c>
      <c r="C2392" t="s">
        <v>42</v>
      </c>
      <c r="D2392" t="s">
        <v>868</v>
      </c>
      <c r="E2392" t="s">
        <v>46</v>
      </c>
      <c r="G2392">
        <v>50400</v>
      </c>
      <c r="H2392" s="6"/>
      <c r="P2392" s="6"/>
    </row>
    <row r="2393" spans="1:16" x14ac:dyDescent="0.3">
      <c r="A2393" t="s">
        <v>33</v>
      </c>
      <c r="B2393">
        <v>70</v>
      </c>
      <c r="C2393" t="s">
        <v>47</v>
      </c>
      <c r="D2393" t="s">
        <v>869</v>
      </c>
      <c r="E2393" t="s">
        <v>41</v>
      </c>
      <c r="G2393">
        <v>34001</v>
      </c>
      <c r="H2393" s="6"/>
      <c r="P2393" s="6"/>
    </row>
    <row r="2394" spans="1:16" x14ac:dyDescent="0.3">
      <c r="A2394" t="s">
        <v>33</v>
      </c>
      <c r="B2394">
        <v>70</v>
      </c>
      <c r="C2394" t="s">
        <v>47</v>
      </c>
      <c r="D2394" t="s">
        <v>869</v>
      </c>
      <c r="E2394" t="s">
        <v>46</v>
      </c>
      <c r="G2394">
        <v>32000</v>
      </c>
      <c r="H2394" s="6"/>
      <c r="P2394" s="6"/>
    </row>
    <row r="2395" spans="1:16" x14ac:dyDescent="0.3">
      <c r="A2395" t="s">
        <v>33</v>
      </c>
      <c r="B2395">
        <v>70</v>
      </c>
      <c r="C2395" t="s">
        <v>49</v>
      </c>
      <c r="D2395" t="s">
        <v>870</v>
      </c>
      <c r="E2395" t="s">
        <v>41</v>
      </c>
      <c r="G2395">
        <v>11910</v>
      </c>
      <c r="H2395" s="6"/>
      <c r="P2395" s="6"/>
    </row>
    <row r="2396" spans="1:16" x14ac:dyDescent="0.3">
      <c r="A2396" t="s">
        <v>33</v>
      </c>
      <c r="B2396">
        <v>70</v>
      </c>
      <c r="C2396" t="s">
        <v>49</v>
      </c>
      <c r="D2396" t="s">
        <v>870</v>
      </c>
      <c r="E2396" t="s">
        <v>46</v>
      </c>
      <c r="G2396">
        <v>3882</v>
      </c>
      <c r="H2396" s="6"/>
      <c r="P2396" s="6"/>
    </row>
    <row r="2397" spans="1:16" x14ac:dyDescent="0.3">
      <c r="A2397" t="s">
        <v>33</v>
      </c>
      <c r="B2397">
        <v>70</v>
      </c>
      <c r="C2397" t="s">
        <v>51</v>
      </c>
      <c r="D2397" t="s">
        <v>871</v>
      </c>
      <c r="E2397" t="s">
        <v>41</v>
      </c>
      <c r="G2397">
        <v>9175</v>
      </c>
      <c r="H2397" s="6"/>
      <c r="P2397" s="6"/>
    </row>
    <row r="2398" spans="1:16" x14ac:dyDescent="0.3">
      <c r="A2398" t="s">
        <v>33</v>
      </c>
      <c r="B2398">
        <v>70</v>
      </c>
      <c r="C2398" t="s">
        <v>51</v>
      </c>
      <c r="D2398" t="s">
        <v>871</v>
      </c>
      <c r="E2398" t="s">
        <v>46</v>
      </c>
      <c r="G2398">
        <v>7000</v>
      </c>
      <c r="H2398" s="6"/>
      <c r="P2398" s="6"/>
    </row>
    <row r="2399" spans="1:16" x14ac:dyDescent="0.3">
      <c r="A2399" t="s">
        <v>33</v>
      </c>
      <c r="B2399">
        <v>70</v>
      </c>
      <c r="C2399" t="s">
        <v>53</v>
      </c>
      <c r="D2399" t="s">
        <v>872</v>
      </c>
      <c r="E2399" t="s">
        <v>36</v>
      </c>
      <c r="G2399">
        <v>29300</v>
      </c>
      <c r="H2399" s="6"/>
      <c r="P2399" s="6"/>
    </row>
    <row r="2400" spans="1:16" x14ac:dyDescent="0.3">
      <c r="A2400" t="s">
        <v>33</v>
      </c>
      <c r="B2400">
        <v>70</v>
      </c>
      <c r="C2400" t="s">
        <v>53</v>
      </c>
      <c r="D2400" t="s">
        <v>872</v>
      </c>
      <c r="E2400" t="s">
        <v>41</v>
      </c>
      <c r="G2400">
        <v>25315</v>
      </c>
      <c r="H2400" s="6"/>
      <c r="P2400" s="6"/>
    </row>
    <row r="2401" spans="1:16" x14ac:dyDescent="0.3">
      <c r="A2401" t="s">
        <v>33</v>
      </c>
      <c r="B2401">
        <v>70</v>
      </c>
      <c r="C2401" t="s">
        <v>53</v>
      </c>
      <c r="D2401" t="s">
        <v>872</v>
      </c>
      <c r="E2401" t="s">
        <v>46</v>
      </c>
      <c r="G2401">
        <v>59900</v>
      </c>
      <c r="H2401" s="6"/>
      <c r="P2401" s="6"/>
    </row>
    <row r="2402" spans="1:16" x14ac:dyDescent="0.3">
      <c r="A2402" t="s">
        <v>33</v>
      </c>
      <c r="B2402">
        <v>70</v>
      </c>
      <c r="C2402" t="s">
        <v>53</v>
      </c>
      <c r="D2402" t="s">
        <v>872</v>
      </c>
      <c r="E2402" t="s">
        <v>72</v>
      </c>
      <c r="G2402">
        <v>21500</v>
      </c>
      <c r="H2402" s="6"/>
      <c r="P2402" s="6"/>
    </row>
    <row r="2403" spans="1:16" x14ac:dyDescent="0.3">
      <c r="A2403" t="s">
        <v>33</v>
      </c>
      <c r="B2403">
        <v>70</v>
      </c>
      <c r="C2403" t="s">
        <v>55</v>
      </c>
      <c r="D2403" t="s">
        <v>873</v>
      </c>
      <c r="E2403" t="s">
        <v>36</v>
      </c>
      <c r="G2403">
        <v>0</v>
      </c>
      <c r="H2403" s="6"/>
      <c r="P2403" s="6"/>
    </row>
    <row r="2404" spans="1:16" x14ac:dyDescent="0.3">
      <c r="A2404" t="s">
        <v>33</v>
      </c>
      <c r="B2404">
        <v>70</v>
      </c>
      <c r="C2404" t="s">
        <v>55</v>
      </c>
      <c r="D2404" t="s">
        <v>873</v>
      </c>
      <c r="E2404" t="s">
        <v>41</v>
      </c>
      <c r="G2404">
        <v>20775</v>
      </c>
      <c r="H2404" s="6"/>
      <c r="P2404" s="6"/>
    </row>
    <row r="2405" spans="1:16" x14ac:dyDescent="0.3">
      <c r="A2405" t="s">
        <v>33</v>
      </c>
      <c r="B2405">
        <v>70</v>
      </c>
      <c r="C2405" t="s">
        <v>55</v>
      </c>
      <c r="D2405" t="s">
        <v>873</v>
      </c>
      <c r="E2405" t="s">
        <v>46</v>
      </c>
      <c r="G2405">
        <v>7000</v>
      </c>
      <c r="H2405" s="6"/>
      <c r="P2405" s="6"/>
    </row>
    <row r="2406" spans="1:16" x14ac:dyDescent="0.3">
      <c r="A2406" t="s">
        <v>33</v>
      </c>
      <c r="B2406">
        <v>70</v>
      </c>
      <c r="C2406" t="s">
        <v>57</v>
      </c>
      <c r="D2406" t="s">
        <v>874</v>
      </c>
      <c r="E2406" t="s">
        <v>41</v>
      </c>
      <c r="G2406">
        <v>109630</v>
      </c>
      <c r="H2406" s="6"/>
      <c r="P2406" s="6"/>
    </row>
    <row r="2407" spans="1:16" x14ac:dyDescent="0.3">
      <c r="A2407" t="s">
        <v>33</v>
      </c>
      <c r="B2407">
        <v>70</v>
      </c>
      <c r="C2407" t="s">
        <v>57</v>
      </c>
      <c r="D2407" t="s">
        <v>874</v>
      </c>
      <c r="E2407" t="s">
        <v>46</v>
      </c>
      <c r="G2407">
        <v>38955</v>
      </c>
      <c r="H2407" s="6"/>
      <c r="P2407" s="6"/>
    </row>
    <row r="2408" spans="1:16" x14ac:dyDescent="0.3">
      <c r="A2408" t="s">
        <v>33</v>
      </c>
      <c r="B2408">
        <v>70</v>
      </c>
      <c r="C2408" t="s">
        <v>57</v>
      </c>
      <c r="D2408" t="s">
        <v>874</v>
      </c>
      <c r="E2408" t="s">
        <v>78</v>
      </c>
      <c r="G2408">
        <v>20000</v>
      </c>
      <c r="H2408" s="6"/>
      <c r="P2408" s="6"/>
    </row>
    <row r="2409" spans="1:16" x14ac:dyDescent="0.3">
      <c r="A2409" t="s">
        <v>33</v>
      </c>
      <c r="B2409">
        <v>70</v>
      </c>
      <c r="C2409" t="s">
        <v>60</v>
      </c>
      <c r="D2409" t="s">
        <v>875</v>
      </c>
      <c r="E2409" t="s">
        <v>41</v>
      </c>
      <c r="G2409">
        <v>40790</v>
      </c>
      <c r="H2409" s="6"/>
      <c r="P2409" s="6"/>
    </row>
    <row r="2410" spans="1:16" x14ac:dyDescent="0.3">
      <c r="A2410" t="s">
        <v>33</v>
      </c>
      <c r="B2410">
        <v>70</v>
      </c>
      <c r="C2410" t="s">
        <v>60</v>
      </c>
      <c r="D2410" t="s">
        <v>875</v>
      </c>
      <c r="E2410" t="s">
        <v>46</v>
      </c>
      <c r="G2410">
        <v>52500</v>
      </c>
      <c r="H2410" s="6"/>
      <c r="P2410" s="6"/>
    </row>
    <row r="2411" spans="1:16" x14ac:dyDescent="0.3">
      <c r="A2411" t="s">
        <v>33</v>
      </c>
      <c r="B2411">
        <v>70</v>
      </c>
      <c r="C2411" t="s">
        <v>60</v>
      </c>
      <c r="D2411" t="s">
        <v>875</v>
      </c>
      <c r="E2411" t="s">
        <v>72</v>
      </c>
      <c r="G2411">
        <v>40000</v>
      </c>
      <c r="H2411" s="6"/>
      <c r="P2411" s="6"/>
    </row>
    <row r="2412" spans="1:16" x14ac:dyDescent="0.3">
      <c r="A2412" t="s">
        <v>33</v>
      </c>
      <c r="B2412">
        <v>70</v>
      </c>
      <c r="C2412" t="s">
        <v>62</v>
      </c>
      <c r="D2412" t="s">
        <v>876</v>
      </c>
      <c r="E2412" t="s">
        <v>36</v>
      </c>
      <c r="G2412">
        <v>4310</v>
      </c>
      <c r="H2412" s="6"/>
      <c r="P2412" s="6"/>
    </row>
    <row r="2413" spans="1:16" x14ac:dyDescent="0.3">
      <c r="A2413" t="s">
        <v>33</v>
      </c>
      <c r="B2413">
        <v>70</v>
      </c>
      <c r="C2413" t="s">
        <v>62</v>
      </c>
      <c r="D2413" t="s">
        <v>876</v>
      </c>
      <c r="E2413" t="s">
        <v>41</v>
      </c>
      <c r="G2413">
        <v>25061</v>
      </c>
      <c r="H2413" s="6"/>
      <c r="P2413" s="6"/>
    </row>
    <row r="2414" spans="1:16" x14ac:dyDescent="0.3">
      <c r="A2414" t="s">
        <v>33</v>
      </c>
      <c r="B2414">
        <v>70</v>
      </c>
      <c r="C2414" t="s">
        <v>62</v>
      </c>
      <c r="D2414" t="s">
        <v>876</v>
      </c>
      <c r="E2414" t="s">
        <v>46</v>
      </c>
      <c r="G2414">
        <v>6819</v>
      </c>
      <c r="H2414" s="6"/>
      <c r="P2414" s="6"/>
    </row>
    <row r="2415" spans="1:16" x14ac:dyDescent="0.3">
      <c r="A2415" t="s">
        <v>33</v>
      </c>
      <c r="B2415">
        <v>70</v>
      </c>
      <c r="C2415" t="s">
        <v>64</v>
      </c>
      <c r="D2415" t="s">
        <v>877</v>
      </c>
      <c r="E2415" t="s">
        <v>36</v>
      </c>
      <c r="G2415">
        <v>15500</v>
      </c>
      <c r="H2415" s="6"/>
      <c r="P2415" s="6"/>
    </row>
    <row r="2416" spans="1:16" x14ac:dyDescent="0.3">
      <c r="A2416" t="s">
        <v>33</v>
      </c>
      <c r="B2416">
        <v>70</v>
      </c>
      <c r="C2416" t="s">
        <v>64</v>
      </c>
      <c r="D2416" t="s">
        <v>877</v>
      </c>
      <c r="E2416" t="s">
        <v>41</v>
      </c>
      <c r="G2416">
        <v>11375</v>
      </c>
      <c r="H2416" s="6"/>
      <c r="P2416" s="6"/>
    </row>
    <row r="2417" spans="1:16" x14ac:dyDescent="0.3">
      <c r="A2417" t="s">
        <v>33</v>
      </c>
      <c r="B2417">
        <v>70</v>
      </c>
      <c r="C2417" t="s">
        <v>64</v>
      </c>
      <c r="D2417" t="s">
        <v>877</v>
      </c>
      <c r="E2417" t="s">
        <v>46</v>
      </c>
      <c r="G2417">
        <v>17000</v>
      </c>
      <c r="H2417" s="6"/>
      <c r="P2417" s="6"/>
    </row>
    <row r="2418" spans="1:16" x14ac:dyDescent="0.3">
      <c r="A2418" t="s">
        <v>33</v>
      </c>
      <c r="B2418">
        <v>70</v>
      </c>
      <c r="C2418" t="s">
        <v>66</v>
      </c>
      <c r="D2418" t="s">
        <v>878</v>
      </c>
      <c r="E2418" t="s">
        <v>41</v>
      </c>
      <c r="G2418">
        <v>18940</v>
      </c>
      <c r="H2418" s="6"/>
      <c r="P2418" s="6"/>
    </row>
    <row r="2419" spans="1:16" x14ac:dyDescent="0.3">
      <c r="A2419" t="s">
        <v>33</v>
      </c>
      <c r="B2419">
        <v>70</v>
      </c>
      <c r="C2419" t="s">
        <v>66</v>
      </c>
      <c r="D2419" t="s">
        <v>878</v>
      </c>
      <c r="E2419" t="s">
        <v>46</v>
      </c>
      <c r="G2419">
        <v>54140</v>
      </c>
      <c r="H2419" s="6"/>
      <c r="P2419" s="6"/>
    </row>
    <row r="2420" spans="1:16" x14ac:dyDescent="0.3">
      <c r="A2420" t="s">
        <v>33</v>
      </c>
      <c r="B2420">
        <v>71</v>
      </c>
      <c r="C2420" t="s">
        <v>34</v>
      </c>
      <c r="D2420" t="s">
        <v>879</v>
      </c>
      <c r="E2420" t="s">
        <v>36</v>
      </c>
      <c r="G2420">
        <v>5819</v>
      </c>
      <c r="H2420" s="6"/>
      <c r="P2420" s="6"/>
    </row>
    <row r="2421" spans="1:16" x14ac:dyDescent="0.3">
      <c r="A2421" t="s">
        <v>33</v>
      </c>
      <c r="B2421">
        <v>71</v>
      </c>
      <c r="C2421" t="s">
        <v>34</v>
      </c>
      <c r="D2421" t="s">
        <v>879</v>
      </c>
      <c r="E2421" t="s">
        <v>41</v>
      </c>
      <c r="G2421">
        <v>163104</v>
      </c>
      <c r="H2421" s="6"/>
      <c r="P2421" s="6"/>
    </row>
    <row r="2422" spans="1:16" x14ac:dyDescent="0.3">
      <c r="A2422" t="s">
        <v>33</v>
      </c>
      <c r="B2422">
        <v>71</v>
      </c>
      <c r="C2422" t="s">
        <v>34</v>
      </c>
      <c r="D2422" t="s">
        <v>879</v>
      </c>
      <c r="E2422" t="s">
        <v>46</v>
      </c>
      <c r="G2422">
        <v>2191755</v>
      </c>
      <c r="H2422" s="6"/>
      <c r="P2422" s="6"/>
    </row>
    <row r="2423" spans="1:16" x14ac:dyDescent="0.3">
      <c r="A2423" t="s">
        <v>33</v>
      </c>
      <c r="B2423">
        <v>71</v>
      </c>
      <c r="C2423" t="s">
        <v>34</v>
      </c>
      <c r="D2423" t="s">
        <v>879</v>
      </c>
      <c r="E2423" t="s">
        <v>72</v>
      </c>
      <c r="G2423">
        <v>218393</v>
      </c>
      <c r="H2423" s="6"/>
      <c r="P2423" s="6"/>
    </row>
    <row r="2424" spans="1:16" x14ac:dyDescent="0.3">
      <c r="A2424" t="s">
        <v>33</v>
      </c>
      <c r="B2424">
        <v>71</v>
      </c>
      <c r="C2424" t="s">
        <v>42</v>
      </c>
      <c r="D2424" t="s">
        <v>880</v>
      </c>
      <c r="E2424" t="s">
        <v>41</v>
      </c>
      <c r="G2424">
        <v>1216729</v>
      </c>
      <c r="H2424" s="6"/>
      <c r="P2424" s="6"/>
    </row>
    <row r="2425" spans="1:16" x14ac:dyDescent="0.3">
      <c r="A2425" t="s">
        <v>33</v>
      </c>
      <c r="B2425">
        <v>71</v>
      </c>
      <c r="C2425" t="s">
        <v>42</v>
      </c>
      <c r="D2425" t="s">
        <v>880</v>
      </c>
      <c r="E2425" t="s">
        <v>187</v>
      </c>
      <c r="G2425">
        <v>13222787</v>
      </c>
      <c r="H2425" s="6"/>
      <c r="P2425" s="6"/>
    </row>
    <row r="2426" spans="1:16" x14ac:dyDescent="0.3">
      <c r="A2426" t="s">
        <v>33</v>
      </c>
      <c r="B2426">
        <v>71</v>
      </c>
      <c r="C2426" t="s">
        <v>42</v>
      </c>
      <c r="D2426" t="s">
        <v>880</v>
      </c>
      <c r="E2426" t="s">
        <v>189</v>
      </c>
      <c r="G2426">
        <v>3000000</v>
      </c>
      <c r="H2426" s="6"/>
      <c r="P2426" s="6"/>
    </row>
    <row r="2427" spans="1:16" x14ac:dyDescent="0.3">
      <c r="A2427" t="s">
        <v>33</v>
      </c>
      <c r="B2427">
        <v>71</v>
      </c>
      <c r="C2427" t="s">
        <v>47</v>
      </c>
      <c r="D2427" t="s">
        <v>881</v>
      </c>
      <c r="E2427" t="s">
        <v>109</v>
      </c>
      <c r="G2427">
        <v>0</v>
      </c>
      <c r="H2427" s="6"/>
      <c r="P2427" s="6"/>
    </row>
    <row r="2428" spans="1:16" x14ac:dyDescent="0.3">
      <c r="A2428" t="s">
        <v>33</v>
      </c>
      <c r="B2428">
        <v>71</v>
      </c>
      <c r="C2428" t="s">
        <v>47</v>
      </c>
      <c r="D2428" t="s">
        <v>881</v>
      </c>
      <c r="E2428" t="s">
        <v>36</v>
      </c>
      <c r="G2428">
        <v>25000</v>
      </c>
      <c r="H2428" s="6"/>
      <c r="P2428" s="6"/>
    </row>
    <row r="2429" spans="1:16" x14ac:dyDescent="0.3">
      <c r="A2429" t="s">
        <v>33</v>
      </c>
      <c r="B2429">
        <v>71</v>
      </c>
      <c r="C2429" t="s">
        <v>47</v>
      </c>
      <c r="D2429" t="s">
        <v>881</v>
      </c>
      <c r="E2429" t="s">
        <v>41</v>
      </c>
      <c r="G2429">
        <v>427930</v>
      </c>
      <c r="H2429" s="6"/>
      <c r="P2429" s="6"/>
    </row>
    <row r="2430" spans="1:16" x14ac:dyDescent="0.3">
      <c r="A2430" t="s">
        <v>33</v>
      </c>
      <c r="B2430">
        <v>71</v>
      </c>
      <c r="C2430" t="s">
        <v>47</v>
      </c>
      <c r="D2430" t="s">
        <v>881</v>
      </c>
      <c r="E2430" t="s">
        <v>59</v>
      </c>
      <c r="G2430">
        <v>234268</v>
      </c>
      <c r="H2430" s="6"/>
      <c r="P2430" s="6"/>
    </row>
    <row r="2431" spans="1:16" x14ac:dyDescent="0.3">
      <c r="A2431" t="s">
        <v>33</v>
      </c>
      <c r="B2431">
        <v>71</v>
      </c>
      <c r="C2431" t="s">
        <v>49</v>
      </c>
      <c r="D2431" t="s">
        <v>882</v>
      </c>
      <c r="E2431" t="s">
        <v>36</v>
      </c>
      <c r="G2431">
        <v>40158</v>
      </c>
      <c r="H2431" s="6"/>
      <c r="P2431" s="6"/>
    </row>
    <row r="2432" spans="1:16" x14ac:dyDescent="0.3">
      <c r="A2432" t="s">
        <v>33</v>
      </c>
      <c r="B2432">
        <v>71</v>
      </c>
      <c r="C2432" t="s">
        <v>49</v>
      </c>
      <c r="D2432" t="s">
        <v>882</v>
      </c>
      <c r="E2432" t="s">
        <v>41</v>
      </c>
      <c r="G2432">
        <v>62500</v>
      </c>
      <c r="H2432" s="6"/>
      <c r="P2432" s="6"/>
    </row>
    <row r="2433" spans="1:16" x14ac:dyDescent="0.3">
      <c r="A2433" t="s">
        <v>33</v>
      </c>
      <c r="B2433">
        <v>71</v>
      </c>
      <c r="C2433" t="s">
        <v>49</v>
      </c>
      <c r="D2433" t="s">
        <v>882</v>
      </c>
      <c r="E2433" t="s">
        <v>829</v>
      </c>
      <c r="G2433">
        <v>6595</v>
      </c>
      <c r="H2433" s="6"/>
      <c r="P2433" s="6"/>
    </row>
    <row r="2434" spans="1:16" x14ac:dyDescent="0.3">
      <c r="A2434" t="s">
        <v>33</v>
      </c>
      <c r="B2434">
        <v>71</v>
      </c>
      <c r="C2434" t="s">
        <v>49</v>
      </c>
      <c r="D2434" t="s">
        <v>882</v>
      </c>
      <c r="E2434" t="s">
        <v>1102</v>
      </c>
      <c r="G2434">
        <v>83576</v>
      </c>
      <c r="H2434" s="6"/>
      <c r="P2434" s="6"/>
    </row>
    <row r="2435" spans="1:16" x14ac:dyDescent="0.3">
      <c r="A2435" t="s">
        <v>33</v>
      </c>
      <c r="B2435">
        <v>71</v>
      </c>
      <c r="C2435" t="s">
        <v>51</v>
      </c>
      <c r="D2435" t="s">
        <v>883</v>
      </c>
      <c r="E2435" t="s">
        <v>36</v>
      </c>
      <c r="G2435">
        <v>250000</v>
      </c>
      <c r="H2435" s="6"/>
      <c r="P2435" s="6"/>
    </row>
    <row r="2436" spans="1:16" x14ac:dyDescent="0.3">
      <c r="A2436" t="s">
        <v>33</v>
      </c>
      <c r="B2436">
        <v>71</v>
      </c>
      <c r="C2436" t="s">
        <v>51</v>
      </c>
      <c r="D2436" t="s">
        <v>883</v>
      </c>
      <c r="E2436" t="s">
        <v>41</v>
      </c>
      <c r="G2436">
        <v>1085500</v>
      </c>
      <c r="H2436" s="6"/>
      <c r="P2436" s="6"/>
    </row>
    <row r="2437" spans="1:16" x14ac:dyDescent="0.3">
      <c r="A2437" t="s">
        <v>33</v>
      </c>
      <c r="B2437">
        <v>71</v>
      </c>
      <c r="C2437" t="s">
        <v>53</v>
      </c>
      <c r="D2437" t="s">
        <v>884</v>
      </c>
      <c r="E2437" t="s">
        <v>41</v>
      </c>
      <c r="G2437">
        <v>410673</v>
      </c>
      <c r="H2437" s="6"/>
      <c r="P2437" s="6"/>
    </row>
    <row r="2438" spans="1:16" x14ac:dyDescent="0.3">
      <c r="A2438" t="s">
        <v>33</v>
      </c>
      <c r="B2438">
        <v>71</v>
      </c>
      <c r="C2438" t="s">
        <v>53</v>
      </c>
      <c r="D2438" t="s">
        <v>884</v>
      </c>
      <c r="E2438" t="s">
        <v>187</v>
      </c>
      <c r="G2438">
        <v>2155968</v>
      </c>
      <c r="H2438" s="6"/>
      <c r="P2438" s="6"/>
    </row>
    <row r="2439" spans="1:16" x14ac:dyDescent="0.3">
      <c r="A2439" t="s">
        <v>33</v>
      </c>
      <c r="B2439">
        <v>71</v>
      </c>
      <c r="C2439" t="s">
        <v>53</v>
      </c>
      <c r="D2439" t="s">
        <v>884</v>
      </c>
      <c r="E2439" t="s">
        <v>189</v>
      </c>
      <c r="G2439">
        <v>150000</v>
      </c>
      <c r="H2439" s="6"/>
      <c r="P2439" s="6"/>
    </row>
    <row r="2440" spans="1:16" x14ac:dyDescent="0.3">
      <c r="A2440" t="s">
        <v>33</v>
      </c>
      <c r="B2440">
        <v>71</v>
      </c>
      <c r="C2440" t="s">
        <v>55</v>
      </c>
      <c r="D2440" t="s">
        <v>885</v>
      </c>
      <c r="E2440" t="s">
        <v>36</v>
      </c>
      <c r="G2440">
        <v>15000</v>
      </c>
      <c r="H2440" s="6"/>
      <c r="P2440" s="6"/>
    </row>
    <row r="2441" spans="1:16" x14ac:dyDescent="0.3">
      <c r="A2441" t="s">
        <v>33</v>
      </c>
      <c r="B2441">
        <v>71</v>
      </c>
      <c r="C2441" t="s">
        <v>55</v>
      </c>
      <c r="D2441" t="s">
        <v>885</v>
      </c>
      <c r="E2441" t="s">
        <v>41</v>
      </c>
      <c r="G2441">
        <v>135080</v>
      </c>
      <c r="H2441" s="6"/>
      <c r="P2441" s="6"/>
    </row>
    <row r="2442" spans="1:16" x14ac:dyDescent="0.3">
      <c r="A2442" t="s">
        <v>33</v>
      </c>
      <c r="B2442">
        <v>71</v>
      </c>
      <c r="C2442" t="s">
        <v>55</v>
      </c>
      <c r="D2442" t="s">
        <v>885</v>
      </c>
      <c r="E2442" t="s">
        <v>72</v>
      </c>
      <c r="G2442">
        <v>2700</v>
      </c>
      <c r="H2442" s="6"/>
      <c r="P2442" s="6"/>
    </row>
    <row r="2443" spans="1:16" x14ac:dyDescent="0.3">
      <c r="A2443" t="s">
        <v>33</v>
      </c>
      <c r="B2443">
        <v>71</v>
      </c>
      <c r="C2443" t="s">
        <v>55</v>
      </c>
      <c r="D2443" t="s">
        <v>885</v>
      </c>
      <c r="E2443" t="s">
        <v>59</v>
      </c>
      <c r="G2443">
        <v>3375</v>
      </c>
      <c r="H2443" s="6"/>
      <c r="P2443" s="6"/>
    </row>
    <row r="2444" spans="1:16" x14ac:dyDescent="0.3">
      <c r="A2444" t="s">
        <v>33</v>
      </c>
      <c r="B2444">
        <v>71</v>
      </c>
      <c r="C2444" t="s">
        <v>57</v>
      </c>
      <c r="D2444" t="s">
        <v>886</v>
      </c>
      <c r="E2444" t="s">
        <v>36</v>
      </c>
      <c r="G2444">
        <v>5000</v>
      </c>
      <c r="H2444" s="6"/>
      <c r="P2444" s="6"/>
    </row>
    <row r="2445" spans="1:16" x14ac:dyDescent="0.3">
      <c r="A2445" t="s">
        <v>33</v>
      </c>
      <c r="B2445">
        <v>71</v>
      </c>
      <c r="C2445" t="s">
        <v>57</v>
      </c>
      <c r="D2445" t="s">
        <v>886</v>
      </c>
      <c r="E2445" t="s">
        <v>41</v>
      </c>
      <c r="G2445">
        <v>39000</v>
      </c>
      <c r="H2445" s="6"/>
      <c r="P2445" s="6"/>
    </row>
    <row r="2446" spans="1:16" x14ac:dyDescent="0.3">
      <c r="A2446" t="s">
        <v>33</v>
      </c>
      <c r="B2446">
        <v>71</v>
      </c>
      <c r="C2446" t="s">
        <v>57</v>
      </c>
      <c r="D2446" t="s">
        <v>886</v>
      </c>
      <c r="E2446" t="s">
        <v>46</v>
      </c>
      <c r="G2446">
        <v>185000</v>
      </c>
      <c r="H2446" s="6"/>
      <c r="P2446" s="6"/>
    </row>
    <row r="2447" spans="1:16" x14ac:dyDescent="0.3">
      <c r="A2447" t="s">
        <v>33</v>
      </c>
      <c r="B2447">
        <v>71</v>
      </c>
      <c r="C2447" t="s">
        <v>57</v>
      </c>
      <c r="D2447" t="s">
        <v>886</v>
      </c>
      <c r="E2447" t="s">
        <v>72</v>
      </c>
      <c r="G2447">
        <v>120000</v>
      </c>
      <c r="H2447" s="6"/>
      <c r="P2447" s="6"/>
    </row>
    <row r="2448" spans="1:16" x14ac:dyDescent="0.3">
      <c r="A2448" t="s">
        <v>33</v>
      </c>
      <c r="B2448">
        <v>71</v>
      </c>
      <c r="C2448" t="s">
        <v>60</v>
      </c>
      <c r="D2448" t="s">
        <v>887</v>
      </c>
      <c r="E2448" t="s">
        <v>36</v>
      </c>
      <c r="G2448">
        <v>9627</v>
      </c>
      <c r="H2448" s="6"/>
      <c r="P2448" s="6"/>
    </row>
    <row r="2449" spans="1:16" x14ac:dyDescent="0.3">
      <c r="A2449" t="s">
        <v>33</v>
      </c>
      <c r="B2449">
        <v>71</v>
      </c>
      <c r="C2449" t="s">
        <v>60</v>
      </c>
      <c r="D2449" t="s">
        <v>887</v>
      </c>
      <c r="E2449" t="s">
        <v>41</v>
      </c>
      <c r="G2449">
        <v>332370</v>
      </c>
      <c r="H2449" s="6"/>
      <c r="P2449" s="6"/>
    </row>
    <row r="2450" spans="1:16" x14ac:dyDescent="0.3">
      <c r="A2450" t="s">
        <v>33</v>
      </c>
      <c r="B2450">
        <v>71</v>
      </c>
      <c r="C2450" t="s">
        <v>60</v>
      </c>
      <c r="D2450" t="s">
        <v>887</v>
      </c>
      <c r="E2450" t="s">
        <v>59</v>
      </c>
      <c r="G2450">
        <v>3183</v>
      </c>
      <c r="H2450" s="6"/>
      <c r="P2450" s="6"/>
    </row>
    <row r="2451" spans="1:16" x14ac:dyDescent="0.3">
      <c r="A2451" t="s">
        <v>33</v>
      </c>
      <c r="B2451">
        <v>71</v>
      </c>
      <c r="C2451" t="s">
        <v>60</v>
      </c>
      <c r="D2451" t="s">
        <v>887</v>
      </c>
      <c r="E2451" t="s">
        <v>68</v>
      </c>
      <c r="G2451">
        <v>51104</v>
      </c>
      <c r="H2451" s="6"/>
      <c r="P2451" s="6"/>
    </row>
    <row r="2452" spans="1:16" x14ac:dyDescent="0.3">
      <c r="A2452" t="s">
        <v>33</v>
      </c>
      <c r="B2452">
        <v>71</v>
      </c>
      <c r="C2452" t="s">
        <v>62</v>
      </c>
      <c r="D2452" t="s">
        <v>888</v>
      </c>
      <c r="E2452" t="s">
        <v>36</v>
      </c>
      <c r="G2452">
        <v>80000</v>
      </c>
      <c r="H2452" s="6"/>
      <c r="P2452" s="6"/>
    </row>
    <row r="2453" spans="1:16" x14ac:dyDescent="0.3">
      <c r="A2453" t="s">
        <v>33</v>
      </c>
      <c r="B2453">
        <v>71</v>
      </c>
      <c r="C2453" t="s">
        <v>62</v>
      </c>
      <c r="D2453" t="s">
        <v>888</v>
      </c>
      <c r="E2453" t="s">
        <v>41</v>
      </c>
      <c r="G2453">
        <v>1180598</v>
      </c>
      <c r="H2453" s="6"/>
      <c r="P2453" s="6"/>
    </row>
    <row r="2454" spans="1:16" x14ac:dyDescent="0.3">
      <c r="A2454" t="s">
        <v>33</v>
      </c>
      <c r="B2454">
        <v>71</v>
      </c>
      <c r="C2454" t="s">
        <v>62</v>
      </c>
      <c r="D2454" t="s">
        <v>888</v>
      </c>
      <c r="E2454" t="s">
        <v>187</v>
      </c>
      <c r="G2454">
        <v>4350287</v>
      </c>
      <c r="H2454" s="6"/>
      <c r="P2454" s="6"/>
    </row>
    <row r="2455" spans="1:16" x14ac:dyDescent="0.3">
      <c r="A2455" t="s">
        <v>33</v>
      </c>
      <c r="B2455">
        <v>71</v>
      </c>
      <c r="C2455" t="s">
        <v>62</v>
      </c>
      <c r="D2455" t="s">
        <v>888</v>
      </c>
      <c r="E2455" t="s">
        <v>189</v>
      </c>
      <c r="G2455">
        <v>338155</v>
      </c>
      <c r="H2455" s="6"/>
      <c r="P2455" s="6"/>
    </row>
    <row r="2456" spans="1:16" x14ac:dyDescent="0.3">
      <c r="A2456" t="s">
        <v>33</v>
      </c>
      <c r="B2456">
        <v>71</v>
      </c>
      <c r="C2456" t="s">
        <v>64</v>
      </c>
      <c r="D2456" t="s">
        <v>889</v>
      </c>
      <c r="E2456" t="s">
        <v>36</v>
      </c>
      <c r="G2456">
        <v>0</v>
      </c>
      <c r="H2456" s="6"/>
      <c r="P2456" s="6"/>
    </row>
    <row r="2457" spans="1:16" x14ac:dyDescent="0.3">
      <c r="A2457" t="s">
        <v>33</v>
      </c>
      <c r="B2457">
        <v>71</v>
      </c>
      <c r="C2457" t="s">
        <v>64</v>
      </c>
      <c r="D2457" t="s">
        <v>889</v>
      </c>
      <c r="E2457" t="s">
        <v>41</v>
      </c>
      <c r="G2457">
        <v>676155</v>
      </c>
      <c r="H2457" s="6"/>
      <c r="P2457" s="6"/>
    </row>
    <row r="2458" spans="1:16" x14ac:dyDescent="0.3">
      <c r="A2458" t="s">
        <v>33</v>
      </c>
      <c r="B2458">
        <v>71</v>
      </c>
      <c r="C2458" t="s">
        <v>64</v>
      </c>
      <c r="D2458" t="s">
        <v>889</v>
      </c>
      <c r="E2458" t="s">
        <v>1084</v>
      </c>
      <c r="G2458">
        <v>5159503</v>
      </c>
      <c r="H2458" s="6"/>
      <c r="P2458" s="6"/>
    </row>
    <row r="2459" spans="1:16" x14ac:dyDescent="0.3">
      <c r="A2459" t="s">
        <v>33</v>
      </c>
      <c r="B2459">
        <v>71</v>
      </c>
      <c r="C2459" t="s">
        <v>64</v>
      </c>
      <c r="D2459" t="s">
        <v>889</v>
      </c>
      <c r="E2459" t="s">
        <v>1100</v>
      </c>
      <c r="G2459">
        <v>231750</v>
      </c>
      <c r="H2459" s="6"/>
      <c r="P2459" s="6"/>
    </row>
    <row r="2460" spans="1:16" x14ac:dyDescent="0.3">
      <c r="A2460" t="s">
        <v>33</v>
      </c>
      <c r="B2460">
        <v>71</v>
      </c>
      <c r="C2460" t="s">
        <v>66</v>
      </c>
      <c r="D2460" t="s">
        <v>890</v>
      </c>
      <c r="E2460" t="s">
        <v>36</v>
      </c>
      <c r="G2460">
        <v>0</v>
      </c>
      <c r="H2460" s="6"/>
      <c r="P2460" s="6"/>
    </row>
    <row r="2461" spans="1:16" x14ac:dyDescent="0.3">
      <c r="A2461" t="s">
        <v>33</v>
      </c>
      <c r="B2461">
        <v>71</v>
      </c>
      <c r="C2461" t="s">
        <v>66</v>
      </c>
      <c r="D2461" t="s">
        <v>890</v>
      </c>
      <c r="E2461" t="s">
        <v>41</v>
      </c>
      <c r="G2461">
        <v>190420</v>
      </c>
      <c r="H2461" s="6"/>
      <c r="P2461" s="6"/>
    </row>
    <row r="2462" spans="1:16" x14ac:dyDescent="0.3">
      <c r="A2462" t="s">
        <v>33</v>
      </c>
      <c r="B2462">
        <v>71</v>
      </c>
      <c r="C2462" t="s">
        <v>66</v>
      </c>
      <c r="D2462" t="s">
        <v>890</v>
      </c>
      <c r="E2462" t="s">
        <v>187</v>
      </c>
      <c r="G2462">
        <v>971800</v>
      </c>
      <c r="H2462" s="6"/>
      <c r="P2462" s="6"/>
    </row>
    <row r="2463" spans="1:16" x14ac:dyDescent="0.3">
      <c r="A2463" t="s">
        <v>33</v>
      </c>
      <c r="B2463">
        <v>71</v>
      </c>
      <c r="C2463" t="s">
        <v>66</v>
      </c>
      <c r="D2463" t="s">
        <v>890</v>
      </c>
      <c r="E2463" t="s">
        <v>189</v>
      </c>
      <c r="G2463">
        <v>60000</v>
      </c>
      <c r="H2463" s="6"/>
      <c r="P2463" s="6"/>
    </row>
    <row r="2464" spans="1:16" x14ac:dyDescent="0.3">
      <c r="A2464" t="s">
        <v>33</v>
      </c>
      <c r="B2464">
        <v>71</v>
      </c>
      <c r="C2464" t="s">
        <v>84</v>
      </c>
      <c r="D2464" t="s">
        <v>892</v>
      </c>
      <c r="E2464" t="s">
        <v>36</v>
      </c>
      <c r="G2464">
        <v>0</v>
      </c>
      <c r="H2464" s="6"/>
      <c r="P2464" s="6"/>
    </row>
    <row r="2465" spans="1:16" x14ac:dyDescent="0.3">
      <c r="A2465" t="s">
        <v>33</v>
      </c>
      <c r="B2465">
        <v>71</v>
      </c>
      <c r="C2465" t="s">
        <v>84</v>
      </c>
      <c r="D2465" t="s">
        <v>892</v>
      </c>
      <c r="E2465" t="s">
        <v>41</v>
      </c>
      <c r="G2465">
        <v>230000</v>
      </c>
      <c r="H2465" s="6"/>
      <c r="P2465" s="6"/>
    </row>
    <row r="2466" spans="1:16" x14ac:dyDescent="0.3">
      <c r="A2466" t="s">
        <v>33</v>
      </c>
      <c r="B2466">
        <v>72</v>
      </c>
      <c r="C2466" t="s">
        <v>34</v>
      </c>
      <c r="D2466" t="s">
        <v>893</v>
      </c>
      <c r="E2466" t="s">
        <v>41</v>
      </c>
      <c r="G2466">
        <v>22841</v>
      </c>
      <c r="H2466" s="6"/>
      <c r="P2466" s="6"/>
    </row>
    <row r="2467" spans="1:16" x14ac:dyDescent="0.3">
      <c r="A2467" t="s">
        <v>33</v>
      </c>
      <c r="B2467">
        <v>72</v>
      </c>
      <c r="C2467" t="s">
        <v>34</v>
      </c>
      <c r="D2467" t="s">
        <v>893</v>
      </c>
      <c r="E2467" t="s">
        <v>46</v>
      </c>
      <c r="G2467">
        <v>20000</v>
      </c>
      <c r="H2467" s="6"/>
      <c r="P2467" s="6"/>
    </row>
    <row r="2468" spans="1:16" x14ac:dyDescent="0.3">
      <c r="A2468" t="s">
        <v>33</v>
      </c>
      <c r="B2468">
        <v>72</v>
      </c>
      <c r="C2468" t="s">
        <v>42</v>
      </c>
      <c r="D2468" t="s">
        <v>894</v>
      </c>
      <c r="E2468" t="s">
        <v>41</v>
      </c>
      <c r="G2468">
        <v>185903</v>
      </c>
      <c r="H2468" s="6"/>
      <c r="P2468" s="6"/>
    </row>
    <row r="2469" spans="1:16" x14ac:dyDescent="0.3">
      <c r="A2469" t="s">
        <v>33</v>
      </c>
      <c r="B2469">
        <v>72</v>
      </c>
      <c r="C2469" t="s">
        <v>42</v>
      </c>
      <c r="D2469" t="s">
        <v>894</v>
      </c>
      <c r="E2469" t="s">
        <v>46</v>
      </c>
      <c r="G2469">
        <v>57341</v>
      </c>
      <c r="H2469" s="6"/>
      <c r="P2469" s="6"/>
    </row>
    <row r="2470" spans="1:16" x14ac:dyDescent="0.3">
      <c r="A2470" t="s">
        <v>33</v>
      </c>
      <c r="B2470">
        <v>72</v>
      </c>
      <c r="C2470" t="s">
        <v>47</v>
      </c>
      <c r="D2470" t="s">
        <v>895</v>
      </c>
      <c r="E2470" t="s">
        <v>36</v>
      </c>
      <c r="G2470">
        <v>90000</v>
      </c>
      <c r="H2470" s="6"/>
      <c r="P2470" s="6"/>
    </row>
    <row r="2471" spans="1:16" x14ac:dyDescent="0.3">
      <c r="A2471" t="s">
        <v>33</v>
      </c>
      <c r="B2471">
        <v>72</v>
      </c>
      <c r="C2471" t="s">
        <v>47</v>
      </c>
      <c r="D2471" t="s">
        <v>895</v>
      </c>
      <c r="E2471" t="s">
        <v>41</v>
      </c>
      <c r="G2471">
        <v>45650</v>
      </c>
      <c r="H2471" s="6"/>
      <c r="P2471" s="6"/>
    </row>
    <row r="2472" spans="1:16" x14ac:dyDescent="0.3">
      <c r="A2472" t="s">
        <v>33</v>
      </c>
      <c r="B2472">
        <v>72</v>
      </c>
      <c r="C2472" t="s">
        <v>47</v>
      </c>
      <c r="D2472" t="s">
        <v>895</v>
      </c>
      <c r="E2472" t="s">
        <v>46</v>
      </c>
      <c r="G2472">
        <v>50000</v>
      </c>
      <c r="H2472" s="6"/>
      <c r="P2472" s="6"/>
    </row>
    <row r="2473" spans="1:16" x14ac:dyDescent="0.3">
      <c r="A2473" t="s">
        <v>33</v>
      </c>
      <c r="B2473">
        <v>72</v>
      </c>
      <c r="C2473" t="s">
        <v>49</v>
      </c>
      <c r="D2473" t="s">
        <v>896</v>
      </c>
      <c r="E2473" t="s">
        <v>41</v>
      </c>
      <c r="G2473">
        <v>48220</v>
      </c>
      <c r="H2473" s="6"/>
      <c r="P2473" s="6"/>
    </row>
    <row r="2474" spans="1:16" x14ac:dyDescent="0.3">
      <c r="A2474" t="s">
        <v>33</v>
      </c>
      <c r="B2474">
        <v>72</v>
      </c>
      <c r="C2474" t="s">
        <v>49</v>
      </c>
      <c r="D2474" t="s">
        <v>896</v>
      </c>
      <c r="E2474" t="s">
        <v>46</v>
      </c>
      <c r="G2474">
        <v>44126</v>
      </c>
      <c r="H2474" s="6"/>
      <c r="P2474" s="6"/>
    </row>
    <row r="2475" spans="1:16" x14ac:dyDescent="0.3">
      <c r="A2475" t="s">
        <v>33</v>
      </c>
      <c r="B2475">
        <v>72</v>
      </c>
      <c r="C2475" t="s">
        <v>51</v>
      </c>
      <c r="D2475" t="s">
        <v>897</v>
      </c>
      <c r="E2475" t="s">
        <v>41</v>
      </c>
      <c r="G2475">
        <v>100000</v>
      </c>
      <c r="H2475" s="6"/>
      <c r="P2475" s="6"/>
    </row>
    <row r="2476" spans="1:16" x14ac:dyDescent="0.3">
      <c r="A2476" t="s">
        <v>33</v>
      </c>
      <c r="B2476">
        <v>72</v>
      </c>
      <c r="C2476" t="s">
        <v>51</v>
      </c>
      <c r="D2476" t="s">
        <v>897</v>
      </c>
      <c r="E2476" t="s">
        <v>46</v>
      </c>
      <c r="G2476">
        <v>101500</v>
      </c>
      <c r="H2476" s="6"/>
      <c r="P2476" s="6"/>
    </row>
    <row r="2477" spans="1:16" x14ac:dyDescent="0.3">
      <c r="A2477" t="s">
        <v>33</v>
      </c>
      <c r="B2477">
        <v>73</v>
      </c>
      <c r="C2477" t="s">
        <v>34</v>
      </c>
      <c r="D2477" t="s">
        <v>898</v>
      </c>
      <c r="E2477" t="s">
        <v>36</v>
      </c>
      <c r="G2477">
        <v>30000</v>
      </c>
      <c r="H2477" s="6"/>
      <c r="P2477" s="6"/>
    </row>
    <row r="2478" spans="1:16" x14ac:dyDescent="0.3">
      <c r="A2478" t="s">
        <v>33</v>
      </c>
      <c r="B2478">
        <v>73</v>
      </c>
      <c r="C2478" t="s">
        <v>34</v>
      </c>
      <c r="D2478" t="s">
        <v>898</v>
      </c>
      <c r="E2478" t="s">
        <v>41</v>
      </c>
      <c r="G2478">
        <v>60450</v>
      </c>
      <c r="H2478" s="6"/>
      <c r="P2478" s="6"/>
    </row>
    <row r="2479" spans="1:16" x14ac:dyDescent="0.3">
      <c r="A2479" t="s">
        <v>33</v>
      </c>
      <c r="B2479">
        <v>73</v>
      </c>
      <c r="C2479" t="s">
        <v>34</v>
      </c>
      <c r="D2479" t="s">
        <v>898</v>
      </c>
      <c r="E2479" t="s">
        <v>46</v>
      </c>
      <c r="G2479">
        <v>49500</v>
      </c>
      <c r="H2479" s="6"/>
      <c r="P2479" s="6"/>
    </row>
    <row r="2480" spans="1:16" x14ac:dyDescent="0.3">
      <c r="A2480" t="s">
        <v>33</v>
      </c>
      <c r="B2480">
        <v>73</v>
      </c>
      <c r="C2480" t="s">
        <v>42</v>
      </c>
      <c r="D2480" t="s">
        <v>899</v>
      </c>
      <c r="E2480" t="s">
        <v>41</v>
      </c>
      <c r="G2480">
        <v>75500</v>
      </c>
      <c r="H2480" s="6"/>
      <c r="P2480" s="6"/>
    </row>
    <row r="2481" spans="1:16" x14ac:dyDescent="0.3">
      <c r="A2481" t="s">
        <v>33</v>
      </c>
      <c r="B2481">
        <v>73</v>
      </c>
      <c r="C2481" t="s">
        <v>42</v>
      </c>
      <c r="D2481" t="s">
        <v>899</v>
      </c>
      <c r="E2481" t="s">
        <v>68</v>
      </c>
      <c r="G2481">
        <v>25918</v>
      </c>
      <c r="H2481" s="6"/>
      <c r="P2481" s="6"/>
    </row>
    <row r="2482" spans="1:16" x14ac:dyDescent="0.3">
      <c r="A2482" t="s">
        <v>33</v>
      </c>
      <c r="B2482">
        <v>73</v>
      </c>
      <c r="C2482" t="s">
        <v>47</v>
      </c>
      <c r="D2482" t="s">
        <v>900</v>
      </c>
      <c r="E2482" t="s">
        <v>36</v>
      </c>
      <c r="G2482">
        <v>6000</v>
      </c>
      <c r="H2482" s="6"/>
      <c r="P2482" s="6"/>
    </row>
    <row r="2483" spans="1:16" x14ac:dyDescent="0.3">
      <c r="A2483" t="s">
        <v>33</v>
      </c>
      <c r="B2483">
        <v>73</v>
      </c>
      <c r="C2483" t="s">
        <v>47</v>
      </c>
      <c r="D2483" t="s">
        <v>900</v>
      </c>
      <c r="E2483" t="s">
        <v>41</v>
      </c>
      <c r="G2483">
        <v>66314</v>
      </c>
      <c r="H2483" s="6"/>
      <c r="P2483" s="6"/>
    </row>
    <row r="2484" spans="1:16" x14ac:dyDescent="0.3">
      <c r="A2484" t="s">
        <v>33</v>
      </c>
      <c r="B2484">
        <v>73</v>
      </c>
      <c r="C2484" t="s">
        <v>47</v>
      </c>
      <c r="D2484" t="s">
        <v>900</v>
      </c>
      <c r="E2484" t="s">
        <v>46</v>
      </c>
      <c r="G2484">
        <v>65000</v>
      </c>
      <c r="H2484" s="6"/>
      <c r="P2484" s="6"/>
    </row>
    <row r="2485" spans="1:16" x14ac:dyDescent="0.3">
      <c r="A2485" t="s">
        <v>33</v>
      </c>
      <c r="B2485">
        <v>73</v>
      </c>
      <c r="C2485" t="s">
        <v>47</v>
      </c>
      <c r="D2485" t="s">
        <v>900</v>
      </c>
      <c r="E2485" t="s">
        <v>72</v>
      </c>
      <c r="G2485">
        <v>80000</v>
      </c>
      <c r="H2485" s="6"/>
      <c r="P2485" s="6"/>
    </row>
    <row r="2486" spans="1:16" x14ac:dyDescent="0.3">
      <c r="A2486" t="s">
        <v>33</v>
      </c>
      <c r="B2486">
        <v>73</v>
      </c>
      <c r="C2486" t="s">
        <v>47</v>
      </c>
      <c r="D2486" t="s">
        <v>900</v>
      </c>
      <c r="E2486" t="s">
        <v>68</v>
      </c>
      <c r="G2486">
        <v>7500</v>
      </c>
      <c r="H2486" s="6"/>
      <c r="P2486" s="6"/>
    </row>
    <row r="2487" spans="1:16" x14ac:dyDescent="0.3">
      <c r="A2487" t="s">
        <v>33</v>
      </c>
      <c r="B2487">
        <v>73</v>
      </c>
      <c r="C2487" t="s">
        <v>49</v>
      </c>
      <c r="D2487" t="s">
        <v>901</v>
      </c>
      <c r="E2487" t="s">
        <v>36</v>
      </c>
      <c r="G2487">
        <v>0</v>
      </c>
      <c r="H2487" s="6"/>
      <c r="P2487" s="6"/>
    </row>
    <row r="2488" spans="1:16" x14ac:dyDescent="0.3">
      <c r="A2488" t="s">
        <v>33</v>
      </c>
      <c r="B2488">
        <v>73</v>
      </c>
      <c r="C2488" t="s">
        <v>49</v>
      </c>
      <c r="D2488" t="s">
        <v>901</v>
      </c>
      <c r="E2488" t="s">
        <v>41</v>
      </c>
      <c r="G2488">
        <v>34246</v>
      </c>
      <c r="H2488" s="6"/>
      <c r="P2488" s="6"/>
    </row>
    <row r="2489" spans="1:16" x14ac:dyDescent="0.3">
      <c r="A2489" t="s">
        <v>33</v>
      </c>
      <c r="B2489">
        <v>73</v>
      </c>
      <c r="C2489" t="s">
        <v>49</v>
      </c>
      <c r="D2489" t="s">
        <v>901</v>
      </c>
      <c r="E2489" t="s">
        <v>46</v>
      </c>
      <c r="G2489">
        <v>12933</v>
      </c>
      <c r="H2489" s="6"/>
      <c r="P2489" s="6"/>
    </row>
    <row r="2490" spans="1:16" x14ac:dyDescent="0.3">
      <c r="A2490" t="s">
        <v>33</v>
      </c>
      <c r="B2490">
        <v>73</v>
      </c>
      <c r="C2490" t="s">
        <v>51</v>
      </c>
      <c r="D2490" t="s">
        <v>902</v>
      </c>
      <c r="E2490" t="s">
        <v>41</v>
      </c>
      <c r="G2490">
        <v>28940</v>
      </c>
      <c r="H2490" s="6"/>
      <c r="P2490" s="6"/>
    </row>
    <row r="2491" spans="1:16" x14ac:dyDescent="0.3">
      <c r="A2491" t="s">
        <v>33</v>
      </c>
      <c r="B2491">
        <v>73</v>
      </c>
      <c r="C2491" t="s">
        <v>51</v>
      </c>
      <c r="D2491" t="s">
        <v>902</v>
      </c>
      <c r="E2491" t="s">
        <v>46</v>
      </c>
      <c r="G2491">
        <v>13000</v>
      </c>
      <c r="H2491" s="6"/>
      <c r="P2491" s="6"/>
    </row>
    <row r="2492" spans="1:16" x14ac:dyDescent="0.3">
      <c r="A2492" t="s">
        <v>33</v>
      </c>
      <c r="B2492">
        <v>73</v>
      </c>
      <c r="C2492" t="s">
        <v>51</v>
      </c>
      <c r="D2492" t="s">
        <v>902</v>
      </c>
      <c r="E2492" t="s">
        <v>72</v>
      </c>
      <c r="G2492">
        <v>83572</v>
      </c>
      <c r="H2492" s="6"/>
      <c r="P2492" s="6"/>
    </row>
    <row r="2493" spans="1:16" x14ac:dyDescent="0.3">
      <c r="A2493" t="s">
        <v>33</v>
      </c>
      <c r="B2493">
        <v>73</v>
      </c>
      <c r="C2493" t="s">
        <v>53</v>
      </c>
      <c r="D2493" t="s">
        <v>903</v>
      </c>
      <c r="E2493" t="s">
        <v>36</v>
      </c>
      <c r="G2493">
        <v>5000</v>
      </c>
      <c r="H2493" s="6"/>
      <c r="P2493" s="6"/>
    </row>
    <row r="2494" spans="1:16" x14ac:dyDescent="0.3">
      <c r="A2494" t="s">
        <v>33</v>
      </c>
      <c r="B2494">
        <v>73</v>
      </c>
      <c r="C2494" t="s">
        <v>53</v>
      </c>
      <c r="D2494" t="s">
        <v>903</v>
      </c>
      <c r="E2494" t="s">
        <v>41</v>
      </c>
      <c r="G2494">
        <v>31850</v>
      </c>
      <c r="H2494" s="6"/>
      <c r="P2494" s="6"/>
    </row>
    <row r="2495" spans="1:16" x14ac:dyDescent="0.3">
      <c r="A2495" t="s">
        <v>33</v>
      </c>
      <c r="B2495">
        <v>73</v>
      </c>
      <c r="C2495" t="s">
        <v>53</v>
      </c>
      <c r="D2495" t="s">
        <v>903</v>
      </c>
      <c r="E2495" t="s">
        <v>46</v>
      </c>
      <c r="G2495">
        <v>20000</v>
      </c>
      <c r="H2495" s="6"/>
      <c r="P2495" s="6"/>
    </row>
    <row r="2496" spans="1:16" x14ac:dyDescent="0.3">
      <c r="A2496" t="s">
        <v>33</v>
      </c>
      <c r="B2496">
        <v>73</v>
      </c>
      <c r="C2496" t="s">
        <v>53</v>
      </c>
      <c r="D2496" t="s">
        <v>903</v>
      </c>
      <c r="E2496" t="s">
        <v>72</v>
      </c>
      <c r="G2496">
        <v>25000</v>
      </c>
      <c r="H2496" s="6"/>
      <c r="P2496" s="6"/>
    </row>
    <row r="2497" spans="1:16" x14ac:dyDescent="0.3">
      <c r="A2497" t="s">
        <v>33</v>
      </c>
      <c r="B2497">
        <v>73</v>
      </c>
      <c r="C2497" t="s">
        <v>55</v>
      </c>
      <c r="D2497" t="s">
        <v>904</v>
      </c>
      <c r="E2497" t="s">
        <v>36</v>
      </c>
      <c r="G2497">
        <v>12000</v>
      </c>
      <c r="H2497" s="6"/>
      <c r="P2497" s="6"/>
    </row>
    <row r="2498" spans="1:16" x14ac:dyDescent="0.3">
      <c r="A2498" t="s">
        <v>33</v>
      </c>
      <c r="B2498">
        <v>73</v>
      </c>
      <c r="C2498" t="s">
        <v>55</v>
      </c>
      <c r="D2498" t="s">
        <v>904</v>
      </c>
      <c r="E2498" t="s">
        <v>41</v>
      </c>
      <c r="G2498">
        <v>61101</v>
      </c>
      <c r="H2498" s="6"/>
      <c r="P2498" s="6"/>
    </row>
    <row r="2499" spans="1:16" x14ac:dyDescent="0.3">
      <c r="A2499" t="s">
        <v>33</v>
      </c>
      <c r="B2499">
        <v>73</v>
      </c>
      <c r="C2499" t="s">
        <v>55</v>
      </c>
      <c r="D2499" t="s">
        <v>904</v>
      </c>
      <c r="E2499" t="s">
        <v>46</v>
      </c>
      <c r="G2499">
        <v>51915</v>
      </c>
      <c r="H2499" s="6"/>
      <c r="P2499" s="6"/>
    </row>
    <row r="2500" spans="1:16" x14ac:dyDescent="0.3">
      <c r="A2500" t="s">
        <v>33</v>
      </c>
      <c r="B2500">
        <v>73</v>
      </c>
      <c r="C2500" t="s">
        <v>57</v>
      </c>
      <c r="D2500" t="s">
        <v>905</v>
      </c>
      <c r="E2500" t="s">
        <v>36</v>
      </c>
      <c r="G2500">
        <v>50000</v>
      </c>
      <c r="H2500" s="6"/>
      <c r="P2500" s="6"/>
    </row>
    <row r="2501" spans="1:16" x14ac:dyDescent="0.3">
      <c r="A2501" t="s">
        <v>33</v>
      </c>
      <c r="B2501">
        <v>73</v>
      </c>
      <c r="C2501" t="s">
        <v>57</v>
      </c>
      <c r="D2501" t="s">
        <v>905</v>
      </c>
      <c r="E2501" t="s">
        <v>41</v>
      </c>
      <c r="G2501">
        <v>86000</v>
      </c>
      <c r="H2501" s="6"/>
      <c r="P2501" s="6"/>
    </row>
    <row r="2502" spans="1:16" x14ac:dyDescent="0.3">
      <c r="A2502" t="s">
        <v>33</v>
      </c>
      <c r="B2502">
        <v>73</v>
      </c>
      <c r="C2502" t="s">
        <v>57</v>
      </c>
      <c r="D2502" t="s">
        <v>905</v>
      </c>
      <c r="E2502" t="s">
        <v>46</v>
      </c>
      <c r="G2502">
        <v>215000</v>
      </c>
      <c r="H2502" s="6"/>
      <c r="P2502" s="6"/>
    </row>
    <row r="2503" spans="1:16" x14ac:dyDescent="0.3">
      <c r="A2503" t="s">
        <v>33</v>
      </c>
      <c r="B2503">
        <v>73</v>
      </c>
      <c r="C2503" t="s">
        <v>57</v>
      </c>
      <c r="D2503" t="s">
        <v>905</v>
      </c>
      <c r="E2503" t="s">
        <v>72</v>
      </c>
      <c r="G2503">
        <v>150000</v>
      </c>
      <c r="H2503" s="6"/>
      <c r="P2503" s="6"/>
    </row>
    <row r="2504" spans="1:16" x14ac:dyDescent="0.3">
      <c r="A2504" t="s">
        <v>33</v>
      </c>
      <c r="B2504">
        <v>73</v>
      </c>
      <c r="C2504" t="s">
        <v>60</v>
      </c>
      <c r="D2504" t="s">
        <v>906</v>
      </c>
      <c r="E2504" t="s">
        <v>41</v>
      </c>
      <c r="G2504">
        <v>27521</v>
      </c>
      <c r="H2504" s="6"/>
      <c r="P2504" s="6"/>
    </row>
    <row r="2505" spans="1:16" x14ac:dyDescent="0.3">
      <c r="A2505" t="s">
        <v>33</v>
      </c>
      <c r="B2505">
        <v>73</v>
      </c>
      <c r="C2505" t="s">
        <v>60</v>
      </c>
      <c r="D2505" t="s">
        <v>906</v>
      </c>
      <c r="E2505" t="s">
        <v>46</v>
      </c>
      <c r="G2505">
        <v>20400</v>
      </c>
      <c r="H2505" s="6"/>
      <c r="P2505" s="6"/>
    </row>
    <row r="2506" spans="1:16" x14ac:dyDescent="0.3">
      <c r="A2506" t="s">
        <v>33</v>
      </c>
      <c r="B2506">
        <v>73</v>
      </c>
      <c r="C2506" t="s">
        <v>60</v>
      </c>
      <c r="D2506" t="s">
        <v>906</v>
      </c>
      <c r="E2506" t="s">
        <v>72</v>
      </c>
      <c r="G2506">
        <v>6000</v>
      </c>
      <c r="H2506" s="6"/>
      <c r="P2506" s="6"/>
    </row>
    <row r="2507" spans="1:16" x14ac:dyDescent="0.3">
      <c r="A2507" t="s">
        <v>33</v>
      </c>
      <c r="B2507">
        <v>73</v>
      </c>
      <c r="C2507" t="s">
        <v>62</v>
      </c>
      <c r="D2507" t="s">
        <v>907</v>
      </c>
      <c r="E2507" t="s">
        <v>36</v>
      </c>
      <c r="G2507">
        <v>27500</v>
      </c>
      <c r="H2507" s="6"/>
      <c r="P2507" s="6"/>
    </row>
    <row r="2508" spans="1:16" x14ac:dyDescent="0.3">
      <c r="A2508" t="s">
        <v>33</v>
      </c>
      <c r="B2508">
        <v>73</v>
      </c>
      <c r="C2508" t="s">
        <v>62</v>
      </c>
      <c r="D2508" t="s">
        <v>907</v>
      </c>
      <c r="E2508" t="s">
        <v>41</v>
      </c>
      <c r="G2508">
        <v>93250</v>
      </c>
      <c r="H2508" s="6"/>
      <c r="P2508" s="6"/>
    </row>
    <row r="2509" spans="1:16" x14ac:dyDescent="0.3">
      <c r="A2509" t="s">
        <v>33</v>
      </c>
      <c r="B2509">
        <v>73</v>
      </c>
      <c r="C2509" t="s">
        <v>62</v>
      </c>
      <c r="D2509" t="s">
        <v>907</v>
      </c>
      <c r="E2509" t="s">
        <v>46</v>
      </c>
      <c r="G2509">
        <v>85000</v>
      </c>
      <c r="H2509" s="6"/>
      <c r="P2509" s="6"/>
    </row>
    <row r="2510" spans="1:16" x14ac:dyDescent="0.3">
      <c r="A2510" t="s">
        <v>33</v>
      </c>
      <c r="B2510">
        <v>73</v>
      </c>
      <c r="C2510" t="s">
        <v>62</v>
      </c>
      <c r="D2510" t="s">
        <v>907</v>
      </c>
      <c r="E2510" t="s">
        <v>72</v>
      </c>
      <c r="G2510">
        <v>30000</v>
      </c>
      <c r="H2510" s="6"/>
      <c r="P2510" s="6"/>
    </row>
    <row r="2511" spans="1:16" x14ac:dyDescent="0.3">
      <c r="A2511" t="s">
        <v>33</v>
      </c>
      <c r="B2511">
        <v>73</v>
      </c>
      <c r="C2511" t="s">
        <v>64</v>
      </c>
      <c r="D2511" t="s">
        <v>908</v>
      </c>
      <c r="E2511" t="s">
        <v>36</v>
      </c>
      <c r="G2511">
        <v>28000</v>
      </c>
      <c r="H2511" s="6"/>
      <c r="P2511" s="6"/>
    </row>
    <row r="2512" spans="1:16" x14ac:dyDescent="0.3">
      <c r="A2512" t="s">
        <v>33</v>
      </c>
      <c r="B2512">
        <v>73</v>
      </c>
      <c r="C2512" t="s">
        <v>64</v>
      </c>
      <c r="D2512" t="s">
        <v>908</v>
      </c>
      <c r="E2512" t="s">
        <v>41</v>
      </c>
      <c r="G2512">
        <v>40340</v>
      </c>
      <c r="H2512" s="6"/>
      <c r="P2512" s="6"/>
    </row>
    <row r="2513" spans="1:16" x14ac:dyDescent="0.3">
      <c r="A2513" t="s">
        <v>33</v>
      </c>
      <c r="B2513">
        <v>73</v>
      </c>
      <c r="C2513" t="s">
        <v>66</v>
      </c>
      <c r="D2513" t="s">
        <v>909</v>
      </c>
      <c r="E2513" t="s">
        <v>36</v>
      </c>
      <c r="G2513">
        <v>35000</v>
      </c>
      <c r="H2513" s="6"/>
      <c r="P2513" s="6"/>
    </row>
    <row r="2514" spans="1:16" x14ac:dyDescent="0.3">
      <c r="A2514" t="s">
        <v>33</v>
      </c>
      <c r="B2514">
        <v>73</v>
      </c>
      <c r="C2514" t="s">
        <v>66</v>
      </c>
      <c r="D2514" t="s">
        <v>909</v>
      </c>
      <c r="E2514" t="s">
        <v>41</v>
      </c>
      <c r="G2514">
        <v>52800</v>
      </c>
      <c r="H2514" s="6"/>
      <c r="P2514" s="6"/>
    </row>
    <row r="2515" spans="1:16" x14ac:dyDescent="0.3">
      <c r="A2515" t="s">
        <v>33</v>
      </c>
      <c r="B2515">
        <v>73</v>
      </c>
      <c r="C2515" t="s">
        <v>66</v>
      </c>
      <c r="D2515" t="s">
        <v>909</v>
      </c>
      <c r="E2515" t="s">
        <v>46</v>
      </c>
      <c r="G2515">
        <v>28550</v>
      </c>
      <c r="H2515" s="6"/>
      <c r="P2515" s="6"/>
    </row>
    <row r="2516" spans="1:16" x14ac:dyDescent="0.3">
      <c r="A2516" t="s">
        <v>33</v>
      </c>
      <c r="B2516">
        <v>73</v>
      </c>
      <c r="C2516" t="s">
        <v>66</v>
      </c>
      <c r="D2516" t="s">
        <v>909</v>
      </c>
      <c r="E2516" t="s">
        <v>68</v>
      </c>
      <c r="G2516">
        <v>12000</v>
      </c>
      <c r="H2516" s="6"/>
      <c r="P2516" s="6"/>
    </row>
    <row r="2517" spans="1:16" x14ac:dyDescent="0.3">
      <c r="A2517" t="s">
        <v>33</v>
      </c>
      <c r="B2517">
        <v>73</v>
      </c>
      <c r="C2517" t="s">
        <v>84</v>
      </c>
      <c r="D2517" t="s">
        <v>910</v>
      </c>
      <c r="E2517" t="s">
        <v>36</v>
      </c>
      <c r="G2517">
        <v>1102</v>
      </c>
      <c r="H2517" s="6"/>
      <c r="P2517" s="6"/>
    </row>
    <row r="2518" spans="1:16" x14ac:dyDescent="0.3">
      <c r="A2518" t="s">
        <v>33</v>
      </c>
      <c r="B2518">
        <v>73</v>
      </c>
      <c r="C2518" t="s">
        <v>84</v>
      </c>
      <c r="D2518" t="s">
        <v>910</v>
      </c>
      <c r="E2518" t="s">
        <v>41</v>
      </c>
      <c r="G2518">
        <v>26821</v>
      </c>
      <c r="H2518" s="6"/>
      <c r="P2518" s="6"/>
    </row>
    <row r="2519" spans="1:16" x14ac:dyDescent="0.3">
      <c r="A2519" t="s">
        <v>33</v>
      </c>
      <c r="B2519">
        <v>73</v>
      </c>
      <c r="C2519" t="s">
        <v>84</v>
      </c>
      <c r="D2519" t="s">
        <v>910</v>
      </c>
      <c r="E2519" t="s">
        <v>46</v>
      </c>
      <c r="G2519">
        <v>91750</v>
      </c>
      <c r="H2519" s="6"/>
      <c r="P2519" s="6"/>
    </row>
    <row r="2520" spans="1:16" x14ac:dyDescent="0.3">
      <c r="A2520" t="s">
        <v>33</v>
      </c>
      <c r="B2520">
        <v>73</v>
      </c>
      <c r="C2520" t="s">
        <v>86</v>
      </c>
      <c r="D2520" t="s">
        <v>911</v>
      </c>
      <c r="E2520" t="s">
        <v>36</v>
      </c>
      <c r="G2520">
        <v>0</v>
      </c>
      <c r="H2520" s="6"/>
      <c r="P2520" s="6"/>
    </row>
    <row r="2521" spans="1:16" x14ac:dyDescent="0.3">
      <c r="A2521" t="s">
        <v>33</v>
      </c>
      <c r="B2521">
        <v>73</v>
      </c>
      <c r="C2521" t="s">
        <v>86</v>
      </c>
      <c r="D2521" t="s">
        <v>911</v>
      </c>
      <c r="E2521" t="s">
        <v>41</v>
      </c>
      <c r="G2521">
        <v>30842</v>
      </c>
      <c r="H2521" s="6"/>
      <c r="P2521" s="6"/>
    </row>
    <row r="2522" spans="1:16" x14ac:dyDescent="0.3">
      <c r="A2522" t="s">
        <v>33</v>
      </c>
      <c r="B2522">
        <v>73</v>
      </c>
      <c r="C2522" t="s">
        <v>86</v>
      </c>
      <c r="D2522" t="s">
        <v>911</v>
      </c>
      <c r="E2522" t="s">
        <v>46</v>
      </c>
      <c r="G2522">
        <v>19568</v>
      </c>
      <c r="H2522" s="6"/>
      <c r="P2522" s="6"/>
    </row>
    <row r="2523" spans="1:16" x14ac:dyDescent="0.3">
      <c r="A2523" t="s">
        <v>33</v>
      </c>
      <c r="B2523">
        <v>74</v>
      </c>
      <c r="C2523" t="s">
        <v>34</v>
      </c>
      <c r="D2523" t="s">
        <v>912</v>
      </c>
      <c r="E2523" t="s">
        <v>41</v>
      </c>
      <c r="G2523">
        <v>25789</v>
      </c>
      <c r="H2523" s="6"/>
      <c r="P2523" s="6"/>
    </row>
    <row r="2524" spans="1:16" x14ac:dyDescent="0.3">
      <c r="A2524" t="s">
        <v>33</v>
      </c>
      <c r="B2524">
        <v>74</v>
      </c>
      <c r="C2524" t="s">
        <v>42</v>
      </c>
      <c r="D2524" t="s">
        <v>913</v>
      </c>
      <c r="E2524" t="s">
        <v>41</v>
      </c>
      <c r="G2524">
        <v>27640</v>
      </c>
      <c r="H2524" s="6"/>
      <c r="P2524" s="6"/>
    </row>
    <row r="2525" spans="1:16" x14ac:dyDescent="0.3">
      <c r="A2525" t="s">
        <v>33</v>
      </c>
      <c r="B2525">
        <v>74</v>
      </c>
      <c r="C2525" t="s">
        <v>42</v>
      </c>
      <c r="D2525" t="s">
        <v>913</v>
      </c>
      <c r="E2525" t="s">
        <v>46</v>
      </c>
      <c r="G2525">
        <v>20400</v>
      </c>
      <c r="H2525" s="6"/>
      <c r="P2525" s="6"/>
    </row>
    <row r="2526" spans="1:16" x14ac:dyDescent="0.3">
      <c r="A2526" t="s">
        <v>33</v>
      </c>
      <c r="B2526">
        <v>74</v>
      </c>
      <c r="C2526" t="s">
        <v>47</v>
      </c>
      <c r="D2526" t="s">
        <v>914</v>
      </c>
      <c r="E2526" t="s">
        <v>41</v>
      </c>
      <c r="G2526">
        <v>43527</v>
      </c>
      <c r="H2526" s="6"/>
      <c r="P2526" s="6"/>
    </row>
    <row r="2527" spans="1:16" x14ac:dyDescent="0.3">
      <c r="A2527" t="s">
        <v>33</v>
      </c>
      <c r="B2527">
        <v>74</v>
      </c>
      <c r="C2527" t="s">
        <v>47</v>
      </c>
      <c r="D2527" t="s">
        <v>914</v>
      </c>
      <c r="E2527" t="s">
        <v>46</v>
      </c>
      <c r="G2527">
        <v>12000</v>
      </c>
      <c r="H2527" s="6"/>
      <c r="P2527" s="6"/>
    </row>
    <row r="2528" spans="1:16" x14ac:dyDescent="0.3">
      <c r="A2528" t="s">
        <v>33</v>
      </c>
      <c r="B2528">
        <v>74</v>
      </c>
      <c r="C2528" t="s">
        <v>47</v>
      </c>
      <c r="D2528" t="s">
        <v>914</v>
      </c>
      <c r="E2528" t="s">
        <v>72</v>
      </c>
      <c r="G2528">
        <v>52000</v>
      </c>
      <c r="H2528" s="6"/>
      <c r="P2528" s="6"/>
    </row>
    <row r="2529" spans="1:16" x14ac:dyDescent="0.3">
      <c r="A2529" t="s">
        <v>33</v>
      </c>
      <c r="B2529">
        <v>74</v>
      </c>
      <c r="C2529" t="s">
        <v>47</v>
      </c>
      <c r="D2529" t="s">
        <v>914</v>
      </c>
      <c r="E2529" t="s">
        <v>59</v>
      </c>
      <c r="G2529">
        <v>1000</v>
      </c>
      <c r="H2529" s="6"/>
      <c r="P2529" s="6"/>
    </row>
    <row r="2530" spans="1:16" x14ac:dyDescent="0.3">
      <c r="A2530" t="s">
        <v>33</v>
      </c>
      <c r="B2530">
        <v>74</v>
      </c>
      <c r="C2530" t="s">
        <v>49</v>
      </c>
      <c r="D2530" t="s">
        <v>915</v>
      </c>
      <c r="E2530" t="s">
        <v>41</v>
      </c>
      <c r="G2530">
        <v>35500</v>
      </c>
      <c r="H2530" s="6"/>
      <c r="P2530" s="6"/>
    </row>
    <row r="2531" spans="1:16" x14ac:dyDescent="0.3">
      <c r="A2531" t="s">
        <v>33</v>
      </c>
      <c r="B2531">
        <v>74</v>
      </c>
      <c r="C2531" t="s">
        <v>49</v>
      </c>
      <c r="D2531" t="s">
        <v>915</v>
      </c>
      <c r="E2531" t="s">
        <v>46</v>
      </c>
      <c r="G2531">
        <v>0</v>
      </c>
      <c r="H2531" s="6"/>
      <c r="P2531" s="6"/>
    </row>
    <row r="2532" spans="1:16" x14ac:dyDescent="0.3">
      <c r="A2532" t="s">
        <v>33</v>
      </c>
      <c r="B2532">
        <v>74</v>
      </c>
      <c r="C2532" t="s">
        <v>49</v>
      </c>
      <c r="D2532" t="s">
        <v>915</v>
      </c>
      <c r="E2532" t="s">
        <v>72</v>
      </c>
      <c r="G2532">
        <v>0</v>
      </c>
      <c r="H2532" s="6"/>
      <c r="P2532" s="6"/>
    </row>
    <row r="2533" spans="1:16" x14ac:dyDescent="0.3">
      <c r="A2533" t="s">
        <v>33</v>
      </c>
      <c r="B2533">
        <v>74</v>
      </c>
      <c r="C2533" t="s">
        <v>51</v>
      </c>
      <c r="D2533" t="s">
        <v>916</v>
      </c>
      <c r="E2533" t="s">
        <v>41</v>
      </c>
      <c r="G2533">
        <v>24004</v>
      </c>
      <c r="H2533" s="6"/>
      <c r="P2533" s="6"/>
    </row>
    <row r="2534" spans="1:16" x14ac:dyDescent="0.3">
      <c r="A2534" t="s">
        <v>33</v>
      </c>
      <c r="B2534">
        <v>74</v>
      </c>
      <c r="C2534" t="s">
        <v>51</v>
      </c>
      <c r="D2534" t="s">
        <v>916</v>
      </c>
      <c r="E2534" t="s">
        <v>46</v>
      </c>
      <c r="G2534">
        <v>7800</v>
      </c>
      <c r="H2534" s="6"/>
      <c r="P2534" s="6"/>
    </row>
    <row r="2535" spans="1:16" x14ac:dyDescent="0.3">
      <c r="A2535" t="s">
        <v>33</v>
      </c>
      <c r="B2535">
        <v>74</v>
      </c>
      <c r="C2535" t="s">
        <v>53</v>
      </c>
      <c r="D2535" t="s">
        <v>917</v>
      </c>
      <c r="E2535" t="s">
        <v>41</v>
      </c>
      <c r="G2535">
        <v>17000</v>
      </c>
      <c r="H2535" s="6"/>
      <c r="P2535" s="6"/>
    </row>
    <row r="2536" spans="1:16" x14ac:dyDescent="0.3">
      <c r="A2536" t="s">
        <v>33</v>
      </c>
      <c r="B2536">
        <v>74</v>
      </c>
      <c r="C2536" t="s">
        <v>53</v>
      </c>
      <c r="D2536" t="s">
        <v>917</v>
      </c>
      <c r="E2536" t="s">
        <v>46</v>
      </c>
      <c r="G2536">
        <v>10000</v>
      </c>
      <c r="H2536" s="6"/>
      <c r="P2536" s="6"/>
    </row>
    <row r="2537" spans="1:16" x14ac:dyDescent="0.3">
      <c r="A2537" t="s">
        <v>33</v>
      </c>
      <c r="B2537">
        <v>74</v>
      </c>
      <c r="C2537" t="s">
        <v>55</v>
      </c>
      <c r="D2537" t="s">
        <v>918</v>
      </c>
      <c r="E2537" t="s">
        <v>36</v>
      </c>
      <c r="G2537">
        <v>1000</v>
      </c>
      <c r="H2537" s="6"/>
      <c r="P2537" s="6"/>
    </row>
    <row r="2538" spans="1:16" x14ac:dyDescent="0.3">
      <c r="A2538" t="s">
        <v>33</v>
      </c>
      <c r="B2538">
        <v>74</v>
      </c>
      <c r="C2538" t="s">
        <v>55</v>
      </c>
      <c r="D2538" t="s">
        <v>918</v>
      </c>
      <c r="E2538" t="s">
        <v>41</v>
      </c>
      <c r="G2538">
        <v>18350</v>
      </c>
      <c r="H2538" s="6"/>
      <c r="P2538" s="6"/>
    </row>
    <row r="2539" spans="1:16" x14ac:dyDescent="0.3">
      <c r="A2539" t="s">
        <v>33</v>
      </c>
      <c r="B2539">
        <v>74</v>
      </c>
      <c r="C2539" t="s">
        <v>55</v>
      </c>
      <c r="D2539" t="s">
        <v>918</v>
      </c>
      <c r="E2539" t="s">
        <v>46</v>
      </c>
      <c r="G2539">
        <v>10000</v>
      </c>
      <c r="H2539" s="6"/>
      <c r="P2539" s="6"/>
    </row>
    <row r="2540" spans="1:16" x14ac:dyDescent="0.3">
      <c r="A2540" t="s">
        <v>33</v>
      </c>
      <c r="B2540">
        <v>74</v>
      </c>
      <c r="C2540" t="s">
        <v>55</v>
      </c>
      <c r="D2540" t="s">
        <v>918</v>
      </c>
      <c r="E2540" t="s">
        <v>72</v>
      </c>
      <c r="G2540">
        <v>9000</v>
      </c>
      <c r="H2540" s="6"/>
      <c r="P2540" s="6"/>
    </row>
    <row r="2541" spans="1:16" x14ac:dyDescent="0.3">
      <c r="A2541" t="s">
        <v>33</v>
      </c>
      <c r="B2541">
        <v>74</v>
      </c>
      <c r="C2541" t="s">
        <v>57</v>
      </c>
      <c r="D2541" t="s">
        <v>919</v>
      </c>
      <c r="E2541" t="s">
        <v>36</v>
      </c>
      <c r="G2541">
        <v>395</v>
      </c>
      <c r="H2541" s="6"/>
      <c r="P2541" s="6"/>
    </row>
    <row r="2542" spans="1:16" x14ac:dyDescent="0.3">
      <c r="A2542" t="s">
        <v>33</v>
      </c>
      <c r="B2542">
        <v>74</v>
      </c>
      <c r="C2542" t="s">
        <v>57</v>
      </c>
      <c r="D2542" t="s">
        <v>919</v>
      </c>
      <c r="E2542" t="s">
        <v>41</v>
      </c>
      <c r="G2542">
        <v>250000</v>
      </c>
      <c r="H2542" s="6"/>
      <c r="P2542" s="6"/>
    </row>
    <row r="2543" spans="1:16" x14ac:dyDescent="0.3">
      <c r="A2543" t="s">
        <v>33</v>
      </c>
      <c r="B2543">
        <v>74</v>
      </c>
      <c r="C2543" t="s">
        <v>57</v>
      </c>
      <c r="D2543" t="s">
        <v>919</v>
      </c>
      <c r="E2543" t="s">
        <v>59</v>
      </c>
      <c r="G2543">
        <v>22776</v>
      </c>
      <c r="H2543" s="6"/>
      <c r="P2543" s="6"/>
    </row>
    <row r="2544" spans="1:16" x14ac:dyDescent="0.3">
      <c r="A2544" t="s">
        <v>33</v>
      </c>
      <c r="B2544">
        <v>74</v>
      </c>
      <c r="C2544" t="s">
        <v>57</v>
      </c>
      <c r="D2544" t="s">
        <v>919</v>
      </c>
      <c r="E2544" t="s">
        <v>187</v>
      </c>
      <c r="G2544">
        <v>300000</v>
      </c>
      <c r="H2544" s="6"/>
      <c r="P2544" s="6"/>
    </row>
    <row r="2545" spans="1:16" x14ac:dyDescent="0.3">
      <c r="A2545" t="s">
        <v>33</v>
      </c>
      <c r="B2545">
        <v>74</v>
      </c>
      <c r="C2545" t="s">
        <v>57</v>
      </c>
      <c r="D2545" t="s">
        <v>919</v>
      </c>
      <c r="E2545" t="s">
        <v>189</v>
      </c>
      <c r="G2545">
        <v>82500</v>
      </c>
      <c r="H2545" s="6"/>
      <c r="P2545" s="6"/>
    </row>
    <row r="2546" spans="1:16" x14ac:dyDescent="0.3">
      <c r="A2546" t="s">
        <v>33</v>
      </c>
      <c r="B2546">
        <v>74</v>
      </c>
      <c r="C2546" t="s">
        <v>60</v>
      </c>
      <c r="D2546" t="s">
        <v>920</v>
      </c>
      <c r="E2546" t="s">
        <v>36</v>
      </c>
      <c r="G2546">
        <v>0</v>
      </c>
      <c r="H2546" s="6"/>
      <c r="P2546" s="6"/>
    </row>
    <row r="2547" spans="1:16" x14ac:dyDescent="0.3">
      <c r="A2547" t="s">
        <v>33</v>
      </c>
      <c r="B2547">
        <v>74</v>
      </c>
      <c r="C2547" t="s">
        <v>60</v>
      </c>
      <c r="D2547" t="s">
        <v>920</v>
      </c>
      <c r="E2547" t="s">
        <v>41</v>
      </c>
      <c r="G2547">
        <v>137988</v>
      </c>
      <c r="H2547" s="6"/>
      <c r="P2547" s="6"/>
    </row>
    <row r="2548" spans="1:16" x14ac:dyDescent="0.3">
      <c r="A2548" t="s">
        <v>33</v>
      </c>
      <c r="B2548">
        <v>74</v>
      </c>
      <c r="C2548" t="s">
        <v>60</v>
      </c>
      <c r="D2548" t="s">
        <v>920</v>
      </c>
      <c r="E2548" t="s">
        <v>46</v>
      </c>
      <c r="G2548">
        <v>289000</v>
      </c>
      <c r="H2548" s="6"/>
      <c r="P2548" s="6"/>
    </row>
    <row r="2549" spans="1:16" x14ac:dyDescent="0.3">
      <c r="A2549" t="s">
        <v>33</v>
      </c>
      <c r="B2549">
        <v>74</v>
      </c>
      <c r="C2549" t="s">
        <v>60</v>
      </c>
      <c r="D2549" t="s">
        <v>920</v>
      </c>
      <c r="E2549" t="s">
        <v>59</v>
      </c>
      <c r="G2549">
        <v>90000</v>
      </c>
      <c r="H2549" s="6"/>
      <c r="P2549" s="6"/>
    </row>
    <row r="2550" spans="1:16" x14ac:dyDescent="0.3">
      <c r="A2550" t="s">
        <v>33</v>
      </c>
      <c r="B2550">
        <v>75</v>
      </c>
      <c r="C2550" t="s">
        <v>34</v>
      </c>
      <c r="D2550" t="s">
        <v>921</v>
      </c>
      <c r="E2550" t="s">
        <v>41</v>
      </c>
      <c r="G2550">
        <v>162310</v>
      </c>
      <c r="H2550" s="6"/>
      <c r="P2550" s="6"/>
    </row>
    <row r="2551" spans="1:16" x14ac:dyDescent="0.3">
      <c r="A2551" t="s">
        <v>33</v>
      </c>
      <c r="B2551">
        <v>75</v>
      </c>
      <c r="C2551" t="s">
        <v>34</v>
      </c>
      <c r="D2551" t="s">
        <v>921</v>
      </c>
      <c r="E2551" t="s">
        <v>46</v>
      </c>
      <c r="G2551">
        <v>237000</v>
      </c>
      <c r="H2551" s="6"/>
      <c r="P2551" s="6"/>
    </row>
    <row r="2552" spans="1:16" x14ac:dyDescent="0.3">
      <c r="A2552" t="s">
        <v>33</v>
      </c>
      <c r="B2552">
        <v>75</v>
      </c>
      <c r="C2552" t="s">
        <v>42</v>
      </c>
      <c r="D2552" t="s">
        <v>922</v>
      </c>
      <c r="E2552" t="s">
        <v>36</v>
      </c>
      <c r="G2552">
        <v>5236</v>
      </c>
      <c r="H2552" s="6"/>
      <c r="P2552" s="6"/>
    </row>
    <row r="2553" spans="1:16" x14ac:dyDescent="0.3">
      <c r="A2553" t="s">
        <v>33</v>
      </c>
      <c r="B2553">
        <v>75</v>
      </c>
      <c r="C2553" t="s">
        <v>42</v>
      </c>
      <c r="D2553" t="s">
        <v>922</v>
      </c>
      <c r="E2553" t="s">
        <v>41</v>
      </c>
      <c r="G2553">
        <v>42310</v>
      </c>
      <c r="H2553" s="6"/>
      <c r="P2553" s="6"/>
    </row>
    <row r="2554" spans="1:16" x14ac:dyDescent="0.3">
      <c r="A2554" t="s">
        <v>33</v>
      </c>
      <c r="B2554">
        <v>75</v>
      </c>
      <c r="C2554" t="s">
        <v>42</v>
      </c>
      <c r="D2554" t="s">
        <v>922</v>
      </c>
      <c r="E2554" t="s">
        <v>46</v>
      </c>
      <c r="G2554">
        <v>50000</v>
      </c>
      <c r="H2554" s="6"/>
      <c r="P2554" s="6"/>
    </row>
    <row r="2555" spans="1:16" x14ac:dyDescent="0.3">
      <c r="A2555" t="s">
        <v>33</v>
      </c>
      <c r="B2555">
        <v>75</v>
      </c>
      <c r="C2555" t="s">
        <v>42</v>
      </c>
      <c r="D2555" t="s">
        <v>922</v>
      </c>
      <c r="E2555" t="s">
        <v>72</v>
      </c>
      <c r="G2555">
        <v>64000</v>
      </c>
      <c r="H2555" s="6"/>
      <c r="P2555" s="6"/>
    </row>
    <row r="2556" spans="1:16" x14ac:dyDescent="0.3">
      <c r="A2556" t="s">
        <v>33</v>
      </c>
      <c r="B2556">
        <v>75</v>
      </c>
      <c r="C2556" t="s">
        <v>47</v>
      </c>
      <c r="D2556" t="s">
        <v>923</v>
      </c>
      <c r="E2556" t="s">
        <v>41</v>
      </c>
      <c r="G2556">
        <v>34090</v>
      </c>
      <c r="H2556" s="6"/>
      <c r="P2556" s="6"/>
    </row>
    <row r="2557" spans="1:16" x14ac:dyDescent="0.3">
      <c r="A2557" t="s">
        <v>33</v>
      </c>
      <c r="B2557">
        <v>75</v>
      </c>
      <c r="C2557" t="s">
        <v>49</v>
      </c>
      <c r="D2557" t="s">
        <v>925</v>
      </c>
      <c r="E2557" t="s">
        <v>41</v>
      </c>
      <c r="G2557">
        <v>19000</v>
      </c>
      <c r="H2557" s="6"/>
      <c r="P2557" s="6"/>
    </row>
    <row r="2558" spans="1:16" x14ac:dyDescent="0.3">
      <c r="A2558" t="s">
        <v>33</v>
      </c>
      <c r="B2558">
        <v>75</v>
      </c>
      <c r="C2558" t="s">
        <v>49</v>
      </c>
      <c r="D2558" t="s">
        <v>925</v>
      </c>
      <c r="E2558" t="s">
        <v>46</v>
      </c>
      <c r="G2558">
        <v>16000</v>
      </c>
      <c r="H2558" s="6"/>
      <c r="P2558" s="6"/>
    </row>
    <row r="2559" spans="1:16" x14ac:dyDescent="0.3">
      <c r="A2559" t="s">
        <v>33</v>
      </c>
      <c r="B2559">
        <v>75</v>
      </c>
      <c r="C2559" t="s">
        <v>51</v>
      </c>
      <c r="D2559" t="s">
        <v>926</v>
      </c>
      <c r="E2559" t="s">
        <v>41</v>
      </c>
      <c r="G2559">
        <v>192000</v>
      </c>
      <c r="H2559" s="6"/>
      <c r="P2559" s="6"/>
    </row>
    <row r="2560" spans="1:16" x14ac:dyDescent="0.3">
      <c r="A2560" t="s">
        <v>33</v>
      </c>
      <c r="B2560">
        <v>75</v>
      </c>
      <c r="C2560" t="s">
        <v>51</v>
      </c>
      <c r="D2560" t="s">
        <v>926</v>
      </c>
      <c r="E2560" t="s">
        <v>46</v>
      </c>
      <c r="G2560">
        <v>0</v>
      </c>
      <c r="H2560" s="6"/>
      <c r="P2560" s="6"/>
    </row>
    <row r="2561" spans="1:16" x14ac:dyDescent="0.3">
      <c r="A2561" t="s">
        <v>33</v>
      </c>
      <c r="B2561">
        <v>75</v>
      </c>
      <c r="C2561" t="s">
        <v>53</v>
      </c>
      <c r="D2561" t="s">
        <v>927</v>
      </c>
      <c r="E2561" t="s">
        <v>36</v>
      </c>
      <c r="G2561">
        <v>0</v>
      </c>
      <c r="H2561" s="6"/>
      <c r="P2561" s="6"/>
    </row>
    <row r="2562" spans="1:16" x14ac:dyDescent="0.3">
      <c r="A2562" t="s">
        <v>33</v>
      </c>
      <c r="B2562">
        <v>75</v>
      </c>
      <c r="C2562" t="s">
        <v>53</v>
      </c>
      <c r="D2562" t="s">
        <v>927</v>
      </c>
      <c r="E2562" t="s">
        <v>41</v>
      </c>
      <c r="G2562">
        <v>69420</v>
      </c>
      <c r="H2562" s="6"/>
      <c r="P2562" s="6"/>
    </row>
    <row r="2563" spans="1:16" x14ac:dyDescent="0.3">
      <c r="A2563" t="s">
        <v>33</v>
      </c>
      <c r="B2563">
        <v>75</v>
      </c>
      <c r="C2563" t="s">
        <v>53</v>
      </c>
      <c r="D2563" t="s">
        <v>927</v>
      </c>
      <c r="E2563" t="s">
        <v>46</v>
      </c>
      <c r="G2563">
        <v>129700</v>
      </c>
      <c r="H2563" s="6"/>
      <c r="P2563" s="6"/>
    </row>
    <row r="2564" spans="1:16" x14ac:dyDescent="0.3">
      <c r="A2564" t="s">
        <v>33</v>
      </c>
      <c r="B2564">
        <v>75</v>
      </c>
      <c r="C2564" t="s">
        <v>53</v>
      </c>
      <c r="D2564" t="s">
        <v>927</v>
      </c>
      <c r="E2564" t="s">
        <v>72</v>
      </c>
      <c r="G2564">
        <v>65000</v>
      </c>
      <c r="H2564" s="6"/>
      <c r="P2564" s="6"/>
    </row>
    <row r="2565" spans="1:16" x14ac:dyDescent="0.3">
      <c r="A2565" t="s">
        <v>33</v>
      </c>
      <c r="B2565">
        <v>75</v>
      </c>
      <c r="C2565" t="s">
        <v>55</v>
      </c>
      <c r="D2565" t="s">
        <v>928</v>
      </c>
      <c r="E2565" t="s">
        <v>41</v>
      </c>
      <c r="G2565">
        <v>64400</v>
      </c>
      <c r="H2565" s="6"/>
      <c r="P2565" s="6"/>
    </row>
    <row r="2566" spans="1:16" x14ac:dyDescent="0.3">
      <c r="A2566" t="s">
        <v>33</v>
      </c>
      <c r="B2566">
        <v>75</v>
      </c>
      <c r="C2566" t="s">
        <v>55</v>
      </c>
      <c r="D2566" t="s">
        <v>928</v>
      </c>
      <c r="E2566" t="s">
        <v>46</v>
      </c>
      <c r="G2566">
        <v>145000</v>
      </c>
      <c r="H2566" s="6"/>
      <c r="P2566" s="6"/>
    </row>
    <row r="2567" spans="1:16" x14ac:dyDescent="0.3">
      <c r="A2567" t="s">
        <v>33</v>
      </c>
      <c r="B2567">
        <v>75</v>
      </c>
      <c r="C2567" t="s">
        <v>55</v>
      </c>
      <c r="D2567" t="s">
        <v>928</v>
      </c>
      <c r="E2567" t="s">
        <v>72</v>
      </c>
      <c r="G2567">
        <v>17780</v>
      </c>
      <c r="H2567" s="6"/>
      <c r="P2567" s="6"/>
    </row>
    <row r="2568" spans="1:16" x14ac:dyDescent="0.3">
      <c r="A2568" t="s">
        <v>33</v>
      </c>
      <c r="B2568">
        <v>75</v>
      </c>
      <c r="C2568" t="s">
        <v>57</v>
      </c>
      <c r="D2568" t="s">
        <v>929</v>
      </c>
      <c r="E2568" t="s">
        <v>41</v>
      </c>
      <c r="G2568">
        <v>59650</v>
      </c>
      <c r="H2568" s="6"/>
      <c r="P2568" s="6"/>
    </row>
    <row r="2569" spans="1:16" x14ac:dyDescent="0.3">
      <c r="A2569" t="s">
        <v>33</v>
      </c>
      <c r="B2569">
        <v>75</v>
      </c>
      <c r="C2569" t="s">
        <v>57</v>
      </c>
      <c r="D2569" t="s">
        <v>929</v>
      </c>
      <c r="E2569" t="s">
        <v>46</v>
      </c>
      <c r="G2569">
        <v>98000</v>
      </c>
      <c r="H2569" s="6"/>
      <c r="P2569" s="6"/>
    </row>
    <row r="2570" spans="1:16" x14ac:dyDescent="0.3">
      <c r="A2570" t="s">
        <v>33</v>
      </c>
      <c r="B2570">
        <v>75</v>
      </c>
      <c r="C2570" t="s">
        <v>57</v>
      </c>
      <c r="D2570" t="s">
        <v>929</v>
      </c>
      <c r="E2570" t="s">
        <v>72</v>
      </c>
      <c r="G2570">
        <v>50000</v>
      </c>
      <c r="H2570" s="6"/>
      <c r="P2570" s="6"/>
    </row>
    <row r="2571" spans="1:16" x14ac:dyDescent="0.3">
      <c r="A2571" t="s">
        <v>33</v>
      </c>
      <c r="B2571">
        <v>75</v>
      </c>
      <c r="C2571" t="s">
        <v>60</v>
      </c>
      <c r="D2571" t="s">
        <v>930</v>
      </c>
      <c r="E2571" t="s">
        <v>41</v>
      </c>
      <c r="G2571">
        <v>58250</v>
      </c>
      <c r="H2571" s="6"/>
      <c r="P2571" s="6"/>
    </row>
    <row r="2572" spans="1:16" x14ac:dyDescent="0.3">
      <c r="A2572" t="s">
        <v>33</v>
      </c>
      <c r="B2572">
        <v>75</v>
      </c>
      <c r="C2572" t="s">
        <v>60</v>
      </c>
      <c r="D2572" t="s">
        <v>930</v>
      </c>
      <c r="E2572" t="s">
        <v>46</v>
      </c>
      <c r="G2572">
        <v>36000</v>
      </c>
      <c r="H2572" s="6"/>
      <c r="P2572" s="6"/>
    </row>
    <row r="2573" spans="1:16" x14ac:dyDescent="0.3">
      <c r="A2573" t="s">
        <v>33</v>
      </c>
      <c r="B2573">
        <v>75</v>
      </c>
      <c r="C2573" t="s">
        <v>60</v>
      </c>
      <c r="D2573" t="s">
        <v>930</v>
      </c>
      <c r="E2573" t="s">
        <v>72</v>
      </c>
      <c r="G2573">
        <v>5000</v>
      </c>
      <c r="H2573" s="6"/>
      <c r="P2573" s="6"/>
    </row>
    <row r="2574" spans="1:16" x14ac:dyDescent="0.3">
      <c r="A2574" t="s">
        <v>33</v>
      </c>
      <c r="B2574">
        <v>75</v>
      </c>
      <c r="C2574" t="s">
        <v>60</v>
      </c>
      <c r="D2574" t="s">
        <v>930</v>
      </c>
      <c r="E2574" t="s">
        <v>59</v>
      </c>
      <c r="G2574">
        <v>2000</v>
      </c>
      <c r="H2574" s="6"/>
      <c r="P2574" s="6"/>
    </row>
    <row r="2575" spans="1:16" x14ac:dyDescent="0.3">
      <c r="A2575" t="s">
        <v>33</v>
      </c>
      <c r="B2575">
        <v>76</v>
      </c>
      <c r="C2575" t="s">
        <v>34</v>
      </c>
      <c r="D2575" t="s">
        <v>931</v>
      </c>
      <c r="E2575" t="s">
        <v>41</v>
      </c>
      <c r="G2575">
        <v>37736</v>
      </c>
      <c r="H2575" s="6"/>
      <c r="P2575" s="6"/>
    </row>
    <row r="2576" spans="1:16" x14ac:dyDescent="0.3">
      <c r="A2576" t="s">
        <v>33</v>
      </c>
      <c r="B2576">
        <v>76</v>
      </c>
      <c r="C2576" t="s">
        <v>34</v>
      </c>
      <c r="D2576" t="s">
        <v>931</v>
      </c>
      <c r="E2576" t="s">
        <v>46</v>
      </c>
      <c r="G2576">
        <v>20700</v>
      </c>
      <c r="H2576" s="6"/>
      <c r="P2576" s="6"/>
    </row>
    <row r="2577" spans="1:16" x14ac:dyDescent="0.3">
      <c r="A2577" t="s">
        <v>33</v>
      </c>
      <c r="B2577">
        <v>76</v>
      </c>
      <c r="C2577" t="s">
        <v>42</v>
      </c>
      <c r="D2577" t="s">
        <v>932</v>
      </c>
      <c r="E2577" t="s">
        <v>36</v>
      </c>
      <c r="G2577">
        <v>10000</v>
      </c>
      <c r="H2577" s="6"/>
      <c r="P2577" s="6"/>
    </row>
    <row r="2578" spans="1:16" x14ac:dyDescent="0.3">
      <c r="A2578" t="s">
        <v>33</v>
      </c>
      <c r="B2578">
        <v>76</v>
      </c>
      <c r="C2578" t="s">
        <v>42</v>
      </c>
      <c r="D2578" t="s">
        <v>932</v>
      </c>
      <c r="E2578" t="s">
        <v>41</v>
      </c>
      <c r="G2578">
        <v>39730</v>
      </c>
      <c r="H2578" s="6"/>
      <c r="P2578" s="6"/>
    </row>
    <row r="2579" spans="1:16" x14ac:dyDescent="0.3">
      <c r="A2579" t="s">
        <v>33</v>
      </c>
      <c r="B2579">
        <v>76</v>
      </c>
      <c r="C2579" t="s">
        <v>42</v>
      </c>
      <c r="D2579" t="s">
        <v>932</v>
      </c>
      <c r="E2579" t="s">
        <v>46</v>
      </c>
      <c r="G2579">
        <v>35500</v>
      </c>
      <c r="H2579" s="6"/>
      <c r="P2579" s="6"/>
    </row>
    <row r="2580" spans="1:16" x14ac:dyDescent="0.3">
      <c r="A2580" t="s">
        <v>33</v>
      </c>
      <c r="B2580">
        <v>76</v>
      </c>
      <c r="C2580" t="s">
        <v>47</v>
      </c>
      <c r="D2580" t="s">
        <v>933</v>
      </c>
      <c r="E2580" t="s">
        <v>36</v>
      </c>
      <c r="G2580">
        <v>6000</v>
      </c>
      <c r="H2580" s="6"/>
      <c r="P2580" s="6"/>
    </row>
    <row r="2581" spans="1:16" x14ac:dyDescent="0.3">
      <c r="A2581" t="s">
        <v>33</v>
      </c>
      <c r="B2581">
        <v>76</v>
      </c>
      <c r="C2581" t="s">
        <v>47</v>
      </c>
      <c r="D2581" t="s">
        <v>933</v>
      </c>
      <c r="E2581" t="s">
        <v>41</v>
      </c>
      <c r="G2581">
        <v>99410</v>
      </c>
      <c r="H2581" s="6"/>
      <c r="P2581" s="6"/>
    </row>
    <row r="2582" spans="1:16" x14ac:dyDescent="0.3">
      <c r="A2582" t="s">
        <v>33</v>
      </c>
      <c r="B2582">
        <v>76</v>
      </c>
      <c r="C2582" t="s">
        <v>47</v>
      </c>
      <c r="D2582" t="s">
        <v>933</v>
      </c>
      <c r="E2582" t="s">
        <v>46</v>
      </c>
      <c r="G2582">
        <v>55000</v>
      </c>
      <c r="H2582" s="6"/>
      <c r="P2582" s="6"/>
    </row>
    <row r="2583" spans="1:16" x14ac:dyDescent="0.3">
      <c r="A2583" t="s">
        <v>33</v>
      </c>
      <c r="B2583">
        <v>76</v>
      </c>
      <c r="C2583" t="s">
        <v>49</v>
      </c>
      <c r="D2583" t="s">
        <v>934</v>
      </c>
      <c r="E2583" t="s">
        <v>36</v>
      </c>
      <c r="G2583">
        <v>0</v>
      </c>
      <c r="H2583" s="6"/>
      <c r="P2583" s="6"/>
    </row>
    <row r="2584" spans="1:16" x14ac:dyDescent="0.3">
      <c r="A2584" t="s">
        <v>33</v>
      </c>
      <c r="B2584">
        <v>76</v>
      </c>
      <c r="C2584" t="s">
        <v>49</v>
      </c>
      <c r="D2584" t="s">
        <v>934</v>
      </c>
      <c r="E2584" t="s">
        <v>41</v>
      </c>
      <c r="G2584">
        <v>98800</v>
      </c>
      <c r="H2584" s="6"/>
      <c r="P2584" s="6"/>
    </row>
    <row r="2585" spans="1:16" x14ac:dyDescent="0.3">
      <c r="A2585" t="s">
        <v>33</v>
      </c>
      <c r="B2585">
        <v>76</v>
      </c>
      <c r="C2585" t="s">
        <v>49</v>
      </c>
      <c r="D2585" t="s">
        <v>934</v>
      </c>
      <c r="E2585" t="s">
        <v>46</v>
      </c>
      <c r="G2585">
        <v>413683</v>
      </c>
      <c r="H2585" s="6"/>
      <c r="P2585" s="6"/>
    </row>
    <row r="2586" spans="1:16" x14ac:dyDescent="0.3">
      <c r="A2586" t="s">
        <v>33</v>
      </c>
      <c r="B2586">
        <v>76</v>
      </c>
      <c r="C2586" t="s">
        <v>51</v>
      </c>
      <c r="D2586" t="s">
        <v>935</v>
      </c>
      <c r="E2586" t="s">
        <v>36</v>
      </c>
      <c r="G2586">
        <v>1500</v>
      </c>
      <c r="H2586" s="6"/>
      <c r="P2586" s="6"/>
    </row>
    <row r="2587" spans="1:16" x14ac:dyDescent="0.3">
      <c r="A2587" t="s">
        <v>33</v>
      </c>
      <c r="B2587">
        <v>76</v>
      </c>
      <c r="C2587" t="s">
        <v>51</v>
      </c>
      <c r="D2587" t="s">
        <v>935</v>
      </c>
      <c r="E2587" t="s">
        <v>41</v>
      </c>
      <c r="G2587">
        <v>58600</v>
      </c>
      <c r="H2587" s="6"/>
      <c r="P2587" s="6"/>
    </row>
    <row r="2588" spans="1:16" x14ac:dyDescent="0.3">
      <c r="A2588" t="s">
        <v>33</v>
      </c>
      <c r="B2588">
        <v>76</v>
      </c>
      <c r="C2588" t="s">
        <v>51</v>
      </c>
      <c r="D2588" t="s">
        <v>935</v>
      </c>
      <c r="E2588" t="s">
        <v>46</v>
      </c>
      <c r="G2588">
        <v>180000</v>
      </c>
      <c r="H2588" s="6"/>
      <c r="P2588" s="6"/>
    </row>
    <row r="2589" spans="1:16" x14ac:dyDescent="0.3">
      <c r="A2589" t="s">
        <v>33</v>
      </c>
      <c r="B2589">
        <v>76</v>
      </c>
      <c r="C2589" t="s">
        <v>51</v>
      </c>
      <c r="D2589" t="s">
        <v>935</v>
      </c>
      <c r="E2589" t="s">
        <v>78</v>
      </c>
      <c r="G2589">
        <v>15000</v>
      </c>
      <c r="H2589" s="6"/>
      <c r="P2589" s="6"/>
    </row>
    <row r="2590" spans="1:16" x14ac:dyDescent="0.3">
      <c r="A2590" t="s">
        <v>33</v>
      </c>
      <c r="B2590">
        <v>76</v>
      </c>
      <c r="C2590" t="s">
        <v>53</v>
      </c>
      <c r="D2590" t="s">
        <v>936</v>
      </c>
      <c r="E2590" t="s">
        <v>36</v>
      </c>
      <c r="G2590">
        <v>0</v>
      </c>
      <c r="H2590" s="6"/>
      <c r="P2590" s="6"/>
    </row>
    <row r="2591" spans="1:16" x14ac:dyDescent="0.3">
      <c r="A2591" t="s">
        <v>33</v>
      </c>
      <c r="B2591">
        <v>76</v>
      </c>
      <c r="C2591" t="s">
        <v>53</v>
      </c>
      <c r="D2591" t="s">
        <v>936</v>
      </c>
      <c r="E2591" t="s">
        <v>41</v>
      </c>
      <c r="G2591">
        <v>57615</v>
      </c>
      <c r="H2591" s="6"/>
      <c r="P2591" s="6"/>
    </row>
    <row r="2592" spans="1:16" x14ac:dyDescent="0.3">
      <c r="A2592" t="s">
        <v>33</v>
      </c>
      <c r="B2592">
        <v>76</v>
      </c>
      <c r="C2592" t="s">
        <v>53</v>
      </c>
      <c r="D2592" t="s">
        <v>936</v>
      </c>
      <c r="E2592" t="s">
        <v>46</v>
      </c>
      <c r="G2592">
        <v>71000</v>
      </c>
      <c r="H2592" s="6"/>
      <c r="P2592" s="6"/>
    </row>
    <row r="2593" spans="1:16" x14ac:dyDescent="0.3">
      <c r="A2593" t="s">
        <v>33</v>
      </c>
      <c r="B2593">
        <v>76</v>
      </c>
      <c r="C2593" t="s">
        <v>53</v>
      </c>
      <c r="D2593" t="s">
        <v>936</v>
      </c>
      <c r="E2593" t="s">
        <v>72</v>
      </c>
      <c r="G2593">
        <v>60000</v>
      </c>
      <c r="H2593" s="6"/>
      <c r="P2593" s="6"/>
    </row>
    <row r="2594" spans="1:16" x14ac:dyDescent="0.3">
      <c r="A2594" t="s">
        <v>33</v>
      </c>
      <c r="B2594">
        <v>76</v>
      </c>
      <c r="C2594" t="s">
        <v>53</v>
      </c>
      <c r="D2594" t="s">
        <v>936</v>
      </c>
      <c r="E2594" t="s">
        <v>59</v>
      </c>
      <c r="G2594">
        <v>5000</v>
      </c>
      <c r="H2594" s="6"/>
      <c r="P2594" s="6"/>
    </row>
    <row r="2595" spans="1:16" x14ac:dyDescent="0.3">
      <c r="A2595" t="s">
        <v>33</v>
      </c>
      <c r="B2595">
        <v>76</v>
      </c>
      <c r="C2595" t="s">
        <v>55</v>
      </c>
      <c r="D2595" t="s">
        <v>937</v>
      </c>
      <c r="E2595" t="s">
        <v>36</v>
      </c>
      <c r="G2595">
        <v>230500</v>
      </c>
      <c r="H2595" s="6"/>
      <c r="P2595" s="6"/>
    </row>
    <row r="2596" spans="1:16" x14ac:dyDescent="0.3">
      <c r="A2596" t="s">
        <v>33</v>
      </c>
      <c r="B2596">
        <v>76</v>
      </c>
      <c r="C2596" t="s">
        <v>55</v>
      </c>
      <c r="D2596" t="s">
        <v>937</v>
      </c>
      <c r="E2596" t="s">
        <v>41</v>
      </c>
      <c r="G2596">
        <v>773690</v>
      </c>
      <c r="H2596" s="6"/>
      <c r="P2596" s="6"/>
    </row>
    <row r="2597" spans="1:16" x14ac:dyDescent="0.3">
      <c r="A2597" t="s">
        <v>33</v>
      </c>
      <c r="B2597">
        <v>76</v>
      </c>
      <c r="C2597" t="s">
        <v>55</v>
      </c>
      <c r="D2597" t="s">
        <v>937</v>
      </c>
      <c r="E2597" t="s">
        <v>46</v>
      </c>
      <c r="G2597">
        <v>750000</v>
      </c>
      <c r="H2597" s="6"/>
      <c r="P2597" s="6"/>
    </row>
    <row r="2598" spans="1:16" x14ac:dyDescent="0.3">
      <c r="A2598" t="s">
        <v>33</v>
      </c>
      <c r="B2598">
        <v>76</v>
      </c>
      <c r="C2598" t="s">
        <v>57</v>
      </c>
      <c r="D2598" t="s">
        <v>938</v>
      </c>
      <c r="E2598" t="s">
        <v>36</v>
      </c>
      <c r="G2598">
        <v>5000</v>
      </c>
      <c r="H2598" s="6"/>
      <c r="P2598" s="6"/>
    </row>
    <row r="2599" spans="1:16" x14ac:dyDescent="0.3">
      <c r="A2599" t="s">
        <v>33</v>
      </c>
      <c r="B2599">
        <v>76</v>
      </c>
      <c r="C2599" t="s">
        <v>57</v>
      </c>
      <c r="D2599" t="s">
        <v>938</v>
      </c>
      <c r="E2599" t="s">
        <v>41</v>
      </c>
      <c r="G2599">
        <v>49900</v>
      </c>
      <c r="H2599" s="6"/>
      <c r="P2599" s="6"/>
    </row>
    <row r="2600" spans="1:16" x14ac:dyDescent="0.3">
      <c r="A2600" t="s">
        <v>33</v>
      </c>
      <c r="B2600">
        <v>76</v>
      </c>
      <c r="C2600" t="s">
        <v>57</v>
      </c>
      <c r="D2600" t="s">
        <v>938</v>
      </c>
      <c r="E2600" t="s">
        <v>46</v>
      </c>
      <c r="G2600">
        <v>42600</v>
      </c>
      <c r="H2600" s="6"/>
      <c r="P2600" s="6"/>
    </row>
    <row r="2601" spans="1:16" x14ac:dyDescent="0.3">
      <c r="A2601" t="s">
        <v>33</v>
      </c>
      <c r="B2601">
        <v>76</v>
      </c>
      <c r="C2601" t="s">
        <v>57</v>
      </c>
      <c r="D2601" t="s">
        <v>938</v>
      </c>
      <c r="E2601" t="s">
        <v>72</v>
      </c>
      <c r="G2601">
        <v>13500</v>
      </c>
      <c r="H2601" s="6"/>
      <c r="P2601" s="6"/>
    </row>
    <row r="2602" spans="1:16" x14ac:dyDescent="0.3">
      <c r="A2602" t="s">
        <v>33</v>
      </c>
      <c r="B2602">
        <v>76</v>
      </c>
      <c r="C2602" t="s">
        <v>60</v>
      </c>
      <c r="D2602" t="s">
        <v>939</v>
      </c>
      <c r="E2602" t="s">
        <v>36</v>
      </c>
      <c r="G2602">
        <v>12000</v>
      </c>
      <c r="H2602" s="6"/>
      <c r="P2602" s="6"/>
    </row>
    <row r="2603" spans="1:16" x14ac:dyDescent="0.3">
      <c r="A2603" t="s">
        <v>33</v>
      </c>
      <c r="B2603">
        <v>76</v>
      </c>
      <c r="C2603" t="s">
        <v>60</v>
      </c>
      <c r="D2603" t="s">
        <v>939</v>
      </c>
      <c r="E2603" t="s">
        <v>41</v>
      </c>
      <c r="G2603">
        <v>77600</v>
      </c>
      <c r="H2603" s="6"/>
      <c r="P2603" s="6"/>
    </row>
    <row r="2604" spans="1:16" x14ac:dyDescent="0.3">
      <c r="A2604" t="s">
        <v>33</v>
      </c>
      <c r="B2604">
        <v>76</v>
      </c>
      <c r="C2604" t="s">
        <v>60</v>
      </c>
      <c r="D2604" t="s">
        <v>939</v>
      </c>
      <c r="E2604" t="s">
        <v>46</v>
      </c>
      <c r="G2604">
        <v>60900</v>
      </c>
      <c r="H2604" s="6"/>
      <c r="P2604" s="6"/>
    </row>
    <row r="2605" spans="1:16" x14ac:dyDescent="0.3">
      <c r="A2605" t="s">
        <v>33</v>
      </c>
      <c r="B2605">
        <v>76</v>
      </c>
      <c r="C2605" t="s">
        <v>62</v>
      </c>
      <c r="D2605" t="s">
        <v>940</v>
      </c>
      <c r="E2605" t="s">
        <v>36</v>
      </c>
      <c r="G2605">
        <v>4000</v>
      </c>
      <c r="H2605" s="6"/>
      <c r="P2605" s="6"/>
    </row>
    <row r="2606" spans="1:16" x14ac:dyDescent="0.3">
      <c r="A2606" t="s">
        <v>33</v>
      </c>
      <c r="B2606">
        <v>76</v>
      </c>
      <c r="C2606" t="s">
        <v>62</v>
      </c>
      <c r="D2606" t="s">
        <v>940</v>
      </c>
      <c r="E2606" t="s">
        <v>41</v>
      </c>
      <c r="G2606">
        <v>20985</v>
      </c>
      <c r="H2606" s="6"/>
      <c r="P2606" s="6"/>
    </row>
    <row r="2607" spans="1:16" x14ac:dyDescent="0.3">
      <c r="A2607" t="s">
        <v>33</v>
      </c>
      <c r="B2607">
        <v>76</v>
      </c>
      <c r="C2607" t="s">
        <v>62</v>
      </c>
      <c r="D2607" t="s">
        <v>940</v>
      </c>
      <c r="E2607" t="s">
        <v>46</v>
      </c>
      <c r="G2607">
        <v>14400</v>
      </c>
      <c r="H2607" s="6"/>
      <c r="P2607" s="6"/>
    </row>
    <row r="2608" spans="1:16" x14ac:dyDescent="0.3">
      <c r="A2608" t="s">
        <v>33</v>
      </c>
      <c r="B2608">
        <v>76</v>
      </c>
      <c r="C2608" t="s">
        <v>64</v>
      </c>
      <c r="D2608" t="s">
        <v>941</v>
      </c>
      <c r="E2608" t="s">
        <v>36</v>
      </c>
      <c r="G2608">
        <v>12000</v>
      </c>
      <c r="H2608" s="6"/>
      <c r="P2608" s="6"/>
    </row>
    <row r="2609" spans="1:16" x14ac:dyDescent="0.3">
      <c r="A2609" t="s">
        <v>33</v>
      </c>
      <c r="B2609">
        <v>76</v>
      </c>
      <c r="C2609" t="s">
        <v>64</v>
      </c>
      <c r="D2609" t="s">
        <v>941</v>
      </c>
      <c r="E2609" t="s">
        <v>41</v>
      </c>
      <c r="G2609">
        <v>40160</v>
      </c>
      <c r="H2609" s="6"/>
      <c r="P2609" s="6"/>
    </row>
    <row r="2610" spans="1:16" x14ac:dyDescent="0.3">
      <c r="A2610" t="s">
        <v>33</v>
      </c>
      <c r="B2610">
        <v>76</v>
      </c>
      <c r="C2610" t="s">
        <v>64</v>
      </c>
      <c r="D2610" t="s">
        <v>941</v>
      </c>
      <c r="E2610" t="s">
        <v>46</v>
      </c>
      <c r="G2610">
        <v>81590</v>
      </c>
      <c r="H2610" s="6"/>
      <c r="P2610" s="6"/>
    </row>
    <row r="2611" spans="1:16" x14ac:dyDescent="0.3">
      <c r="A2611" t="s">
        <v>33</v>
      </c>
      <c r="B2611">
        <v>76</v>
      </c>
      <c r="C2611" t="s">
        <v>64</v>
      </c>
      <c r="D2611" t="s">
        <v>941</v>
      </c>
      <c r="E2611" t="s">
        <v>72</v>
      </c>
      <c r="G2611">
        <v>18300</v>
      </c>
      <c r="H2611" s="6"/>
      <c r="P2611" s="6"/>
    </row>
    <row r="2612" spans="1:16" x14ac:dyDescent="0.3">
      <c r="A2612" t="s">
        <v>33</v>
      </c>
      <c r="B2612">
        <v>76</v>
      </c>
      <c r="C2612" t="s">
        <v>64</v>
      </c>
      <c r="D2612" t="s">
        <v>941</v>
      </c>
      <c r="E2612" t="s">
        <v>59</v>
      </c>
      <c r="G2612">
        <v>8300</v>
      </c>
      <c r="H2612" s="6"/>
      <c r="P2612" s="6"/>
    </row>
    <row r="2613" spans="1:16" x14ac:dyDescent="0.3">
      <c r="A2613" t="s">
        <v>33</v>
      </c>
      <c r="B2613">
        <v>76</v>
      </c>
      <c r="C2613" t="s">
        <v>66</v>
      </c>
      <c r="D2613" t="s">
        <v>942</v>
      </c>
      <c r="E2613" t="s">
        <v>36</v>
      </c>
      <c r="G2613">
        <v>6000</v>
      </c>
      <c r="H2613" s="6"/>
      <c r="P2613" s="6"/>
    </row>
    <row r="2614" spans="1:16" x14ac:dyDescent="0.3">
      <c r="A2614" t="s">
        <v>33</v>
      </c>
      <c r="B2614">
        <v>76</v>
      </c>
      <c r="C2614" t="s">
        <v>66</v>
      </c>
      <c r="D2614" t="s">
        <v>942</v>
      </c>
      <c r="E2614" t="s">
        <v>41</v>
      </c>
      <c r="G2614">
        <v>23050</v>
      </c>
      <c r="H2614" s="6"/>
      <c r="P2614" s="6"/>
    </row>
    <row r="2615" spans="1:16" x14ac:dyDescent="0.3">
      <c r="A2615" t="s">
        <v>33</v>
      </c>
      <c r="B2615">
        <v>76</v>
      </c>
      <c r="C2615" t="s">
        <v>66</v>
      </c>
      <c r="D2615" t="s">
        <v>942</v>
      </c>
      <c r="E2615" t="s">
        <v>46</v>
      </c>
      <c r="G2615">
        <v>12918</v>
      </c>
      <c r="H2615" s="6"/>
      <c r="P2615" s="6"/>
    </row>
    <row r="2616" spans="1:16" x14ac:dyDescent="0.3">
      <c r="A2616" t="s">
        <v>33</v>
      </c>
      <c r="B2616">
        <v>77</v>
      </c>
      <c r="C2616" t="s">
        <v>34</v>
      </c>
      <c r="D2616" t="s">
        <v>943</v>
      </c>
      <c r="E2616" t="s">
        <v>41</v>
      </c>
      <c r="G2616">
        <v>42500</v>
      </c>
      <c r="H2616" s="6"/>
      <c r="P2616" s="6"/>
    </row>
    <row r="2617" spans="1:16" x14ac:dyDescent="0.3">
      <c r="A2617" t="s">
        <v>33</v>
      </c>
      <c r="B2617">
        <v>77</v>
      </c>
      <c r="C2617" t="s">
        <v>34</v>
      </c>
      <c r="D2617" t="s">
        <v>943</v>
      </c>
      <c r="E2617" t="s">
        <v>187</v>
      </c>
      <c r="G2617">
        <v>221570</v>
      </c>
      <c r="H2617" s="6"/>
      <c r="P2617" s="6"/>
    </row>
    <row r="2618" spans="1:16" x14ac:dyDescent="0.3">
      <c r="A2618" t="s">
        <v>33</v>
      </c>
      <c r="B2618">
        <v>77</v>
      </c>
      <c r="C2618" t="s">
        <v>34</v>
      </c>
      <c r="D2618" t="s">
        <v>943</v>
      </c>
      <c r="E2618" t="s">
        <v>189</v>
      </c>
      <c r="G2618">
        <v>38000</v>
      </c>
      <c r="H2618" s="6"/>
      <c r="P2618" s="6"/>
    </row>
    <row r="2619" spans="1:16" x14ac:dyDescent="0.3">
      <c r="A2619" t="s">
        <v>33</v>
      </c>
      <c r="B2619">
        <v>77</v>
      </c>
      <c r="C2619" t="s">
        <v>42</v>
      </c>
      <c r="D2619" t="s">
        <v>944</v>
      </c>
      <c r="E2619" t="s">
        <v>41</v>
      </c>
      <c r="G2619">
        <v>112650</v>
      </c>
      <c r="H2619" s="6"/>
      <c r="P2619" s="6"/>
    </row>
    <row r="2620" spans="1:16" x14ac:dyDescent="0.3">
      <c r="A2620" t="s">
        <v>33</v>
      </c>
      <c r="B2620">
        <v>77</v>
      </c>
      <c r="C2620" t="s">
        <v>42</v>
      </c>
      <c r="D2620" t="s">
        <v>944</v>
      </c>
      <c r="E2620" t="s">
        <v>187</v>
      </c>
      <c r="G2620">
        <v>248044</v>
      </c>
      <c r="H2620" s="6"/>
      <c r="P2620" s="6"/>
    </row>
    <row r="2621" spans="1:16" x14ac:dyDescent="0.3">
      <c r="A2621" t="s">
        <v>33</v>
      </c>
      <c r="B2621">
        <v>77</v>
      </c>
      <c r="C2621" t="s">
        <v>42</v>
      </c>
      <c r="D2621" t="s">
        <v>944</v>
      </c>
      <c r="E2621" t="s">
        <v>189</v>
      </c>
      <c r="G2621">
        <v>31000</v>
      </c>
      <c r="H2621" s="6"/>
      <c r="P2621" s="6"/>
    </row>
    <row r="2622" spans="1:16" x14ac:dyDescent="0.3">
      <c r="A2622" t="s">
        <v>33</v>
      </c>
      <c r="B2622">
        <v>77</v>
      </c>
      <c r="C2622" t="s">
        <v>47</v>
      </c>
      <c r="D2622" t="s">
        <v>945</v>
      </c>
      <c r="E2622" t="s">
        <v>41</v>
      </c>
      <c r="G2622">
        <v>41430</v>
      </c>
      <c r="H2622" s="6"/>
      <c r="P2622" s="6"/>
    </row>
    <row r="2623" spans="1:16" x14ac:dyDescent="0.3">
      <c r="A2623" t="s">
        <v>33</v>
      </c>
      <c r="B2623">
        <v>77</v>
      </c>
      <c r="C2623" t="s">
        <v>47</v>
      </c>
      <c r="D2623" t="s">
        <v>945</v>
      </c>
      <c r="E2623" t="s">
        <v>46</v>
      </c>
      <c r="G2623">
        <v>35900</v>
      </c>
      <c r="H2623" s="6"/>
      <c r="P2623" s="6"/>
    </row>
    <row r="2624" spans="1:16" x14ac:dyDescent="0.3">
      <c r="A2624" t="s">
        <v>33</v>
      </c>
      <c r="B2624">
        <v>77</v>
      </c>
      <c r="C2624" t="s">
        <v>47</v>
      </c>
      <c r="D2624" t="s">
        <v>945</v>
      </c>
      <c r="E2624" t="s">
        <v>72</v>
      </c>
      <c r="G2624">
        <v>35000</v>
      </c>
      <c r="H2624" s="6"/>
      <c r="P2624" s="6"/>
    </row>
    <row r="2625" spans="1:16" x14ac:dyDescent="0.3">
      <c r="A2625" t="s">
        <v>33</v>
      </c>
      <c r="B2625">
        <v>77</v>
      </c>
      <c r="C2625" t="s">
        <v>49</v>
      </c>
      <c r="D2625" t="s">
        <v>946</v>
      </c>
      <c r="E2625" t="s">
        <v>36</v>
      </c>
      <c r="G2625">
        <v>13915</v>
      </c>
      <c r="H2625" s="6"/>
      <c r="P2625" s="6"/>
    </row>
    <row r="2626" spans="1:16" x14ac:dyDescent="0.3">
      <c r="A2626" t="s">
        <v>33</v>
      </c>
      <c r="B2626">
        <v>77</v>
      </c>
      <c r="C2626" t="s">
        <v>49</v>
      </c>
      <c r="D2626" t="s">
        <v>946</v>
      </c>
      <c r="E2626" t="s">
        <v>41</v>
      </c>
      <c r="G2626">
        <v>53100</v>
      </c>
      <c r="H2626" s="6"/>
      <c r="P2626" s="6"/>
    </row>
    <row r="2627" spans="1:16" x14ac:dyDescent="0.3">
      <c r="A2627" t="s">
        <v>33</v>
      </c>
      <c r="B2627">
        <v>77</v>
      </c>
      <c r="C2627" t="s">
        <v>49</v>
      </c>
      <c r="D2627" t="s">
        <v>946</v>
      </c>
      <c r="E2627" t="s">
        <v>46</v>
      </c>
      <c r="G2627">
        <v>30000</v>
      </c>
      <c r="H2627" s="6"/>
      <c r="P2627" s="6"/>
    </row>
    <row r="2628" spans="1:16" x14ac:dyDescent="0.3">
      <c r="A2628" t="s">
        <v>33</v>
      </c>
      <c r="B2628">
        <v>77</v>
      </c>
      <c r="C2628" t="s">
        <v>49</v>
      </c>
      <c r="D2628" t="s">
        <v>946</v>
      </c>
      <c r="E2628" t="s">
        <v>72</v>
      </c>
      <c r="G2628">
        <v>85000</v>
      </c>
      <c r="H2628" s="6"/>
      <c r="P2628" s="6"/>
    </row>
    <row r="2629" spans="1:16" x14ac:dyDescent="0.3">
      <c r="A2629" t="s">
        <v>33</v>
      </c>
      <c r="B2629">
        <v>77</v>
      </c>
      <c r="C2629" t="s">
        <v>49</v>
      </c>
      <c r="D2629" t="s">
        <v>946</v>
      </c>
      <c r="E2629" t="s">
        <v>59</v>
      </c>
      <c r="G2629">
        <v>5980</v>
      </c>
      <c r="H2629" s="6"/>
      <c r="P2629" s="6"/>
    </row>
    <row r="2630" spans="1:16" x14ac:dyDescent="0.3">
      <c r="A2630" t="s">
        <v>33</v>
      </c>
      <c r="B2630">
        <v>77</v>
      </c>
      <c r="C2630" t="s">
        <v>51</v>
      </c>
      <c r="D2630" t="s">
        <v>947</v>
      </c>
      <c r="E2630" t="s">
        <v>41</v>
      </c>
      <c r="G2630">
        <v>63200</v>
      </c>
      <c r="H2630" s="6"/>
      <c r="P2630" s="6"/>
    </row>
    <row r="2631" spans="1:16" x14ac:dyDescent="0.3">
      <c r="A2631" t="s">
        <v>33</v>
      </c>
      <c r="B2631">
        <v>77</v>
      </c>
      <c r="C2631" t="s">
        <v>51</v>
      </c>
      <c r="D2631" t="s">
        <v>947</v>
      </c>
      <c r="E2631" t="s">
        <v>46</v>
      </c>
      <c r="G2631">
        <v>62000</v>
      </c>
      <c r="H2631" s="6"/>
      <c r="P2631" s="6"/>
    </row>
    <row r="2632" spans="1:16" x14ac:dyDescent="0.3">
      <c r="A2632" t="s">
        <v>33</v>
      </c>
      <c r="B2632">
        <v>77</v>
      </c>
      <c r="C2632" t="s">
        <v>51</v>
      </c>
      <c r="D2632" t="s">
        <v>947</v>
      </c>
      <c r="E2632" t="s">
        <v>72</v>
      </c>
      <c r="G2632">
        <v>60000</v>
      </c>
      <c r="H2632" s="6"/>
      <c r="P2632" s="6"/>
    </row>
    <row r="2633" spans="1:16" x14ac:dyDescent="0.3">
      <c r="A2633" t="s">
        <v>33</v>
      </c>
      <c r="B2633">
        <v>77</v>
      </c>
      <c r="C2633" t="s">
        <v>51</v>
      </c>
      <c r="D2633" t="s">
        <v>947</v>
      </c>
      <c r="E2633" t="s">
        <v>59</v>
      </c>
      <c r="G2633">
        <v>3000</v>
      </c>
      <c r="H2633" s="6"/>
      <c r="P2633" s="6"/>
    </row>
    <row r="2634" spans="1:16" x14ac:dyDescent="0.3">
      <c r="A2634" t="s">
        <v>33</v>
      </c>
      <c r="B2634">
        <v>77</v>
      </c>
      <c r="C2634" t="s">
        <v>53</v>
      </c>
      <c r="D2634" t="s">
        <v>948</v>
      </c>
      <c r="E2634" t="s">
        <v>36</v>
      </c>
      <c r="G2634">
        <v>15000</v>
      </c>
      <c r="H2634" s="6"/>
      <c r="P2634" s="6"/>
    </row>
    <row r="2635" spans="1:16" x14ac:dyDescent="0.3">
      <c r="A2635" t="s">
        <v>33</v>
      </c>
      <c r="B2635">
        <v>77</v>
      </c>
      <c r="C2635" t="s">
        <v>53</v>
      </c>
      <c r="D2635" t="s">
        <v>948</v>
      </c>
      <c r="E2635" t="s">
        <v>41</v>
      </c>
      <c r="G2635">
        <v>55300</v>
      </c>
      <c r="H2635" s="6"/>
      <c r="P2635" s="6"/>
    </row>
    <row r="2636" spans="1:16" x14ac:dyDescent="0.3">
      <c r="A2636" t="s">
        <v>33</v>
      </c>
      <c r="B2636">
        <v>77</v>
      </c>
      <c r="C2636" t="s">
        <v>53</v>
      </c>
      <c r="D2636" t="s">
        <v>948</v>
      </c>
      <c r="E2636" t="s">
        <v>46</v>
      </c>
      <c r="G2636">
        <v>95000</v>
      </c>
      <c r="H2636" s="6"/>
      <c r="P2636" s="6"/>
    </row>
    <row r="2637" spans="1:16" x14ac:dyDescent="0.3">
      <c r="A2637" t="s">
        <v>33</v>
      </c>
      <c r="B2637">
        <v>77</v>
      </c>
      <c r="C2637" t="s">
        <v>53</v>
      </c>
      <c r="D2637" t="s">
        <v>948</v>
      </c>
      <c r="E2637" t="s">
        <v>72</v>
      </c>
      <c r="G2637">
        <v>30000</v>
      </c>
      <c r="H2637" s="6"/>
      <c r="P2637" s="6"/>
    </row>
    <row r="2638" spans="1:16" x14ac:dyDescent="0.3">
      <c r="A2638" t="s">
        <v>33</v>
      </c>
      <c r="B2638">
        <v>77</v>
      </c>
      <c r="C2638" t="s">
        <v>55</v>
      </c>
      <c r="D2638" t="s">
        <v>949</v>
      </c>
      <c r="E2638" t="s">
        <v>41</v>
      </c>
      <c r="G2638">
        <v>61750</v>
      </c>
      <c r="H2638" s="6"/>
      <c r="P2638" s="6"/>
    </row>
    <row r="2639" spans="1:16" x14ac:dyDescent="0.3">
      <c r="A2639" t="s">
        <v>33</v>
      </c>
      <c r="B2639">
        <v>77</v>
      </c>
      <c r="C2639" t="s">
        <v>55</v>
      </c>
      <c r="D2639" t="s">
        <v>949</v>
      </c>
      <c r="E2639" t="s">
        <v>46</v>
      </c>
      <c r="G2639">
        <v>21000</v>
      </c>
      <c r="H2639" s="6"/>
      <c r="P2639" s="6"/>
    </row>
    <row r="2640" spans="1:16" x14ac:dyDescent="0.3">
      <c r="A2640" t="s">
        <v>33</v>
      </c>
      <c r="B2640">
        <v>77</v>
      </c>
      <c r="C2640" t="s">
        <v>57</v>
      </c>
      <c r="D2640" t="s">
        <v>950</v>
      </c>
      <c r="E2640" t="s">
        <v>36</v>
      </c>
      <c r="G2640">
        <v>10000</v>
      </c>
      <c r="H2640" s="6"/>
      <c r="P2640" s="6"/>
    </row>
    <row r="2641" spans="1:16" x14ac:dyDescent="0.3">
      <c r="A2641" t="s">
        <v>33</v>
      </c>
      <c r="B2641">
        <v>77</v>
      </c>
      <c r="C2641" t="s">
        <v>57</v>
      </c>
      <c r="D2641" t="s">
        <v>950</v>
      </c>
      <c r="E2641" t="s">
        <v>41</v>
      </c>
      <c r="G2641">
        <v>40850</v>
      </c>
      <c r="H2641" s="6"/>
      <c r="P2641" s="6"/>
    </row>
    <row r="2642" spans="1:16" x14ac:dyDescent="0.3">
      <c r="A2642" t="s">
        <v>33</v>
      </c>
      <c r="B2642">
        <v>77</v>
      </c>
      <c r="C2642" t="s">
        <v>57</v>
      </c>
      <c r="D2642" t="s">
        <v>950</v>
      </c>
      <c r="E2642" t="s">
        <v>59</v>
      </c>
      <c r="G2642">
        <v>23500</v>
      </c>
      <c r="H2642" s="6"/>
      <c r="P2642" s="6"/>
    </row>
    <row r="2643" spans="1:16" x14ac:dyDescent="0.3">
      <c r="A2643" t="s">
        <v>33</v>
      </c>
      <c r="B2643">
        <v>77</v>
      </c>
      <c r="C2643" t="s">
        <v>60</v>
      </c>
      <c r="D2643" t="s">
        <v>951</v>
      </c>
      <c r="E2643" t="s">
        <v>41</v>
      </c>
      <c r="G2643">
        <v>62520</v>
      </c>
      <c r="H2643" s="6"/>
      <c r="P2643" s="6"/>
    </row>
    <row r="2644" spans="1:16" x14ac:dyDescent="0.3">
      <c r="A2644" t="s">
        <v>33</v>
      </c>
      <c r="B2644">
        <v>77</v>
      </c>
      <c r="C2644" t="s">
        <v>60</v>
      </c>
      <c r="D2644" t="s">
        <v>951</v>
      </c>
      <c r="E2644" t="s">
        <v>46</v>
      </c>
      <c r="G2644">
        <v>16000</v>
      </c>
      <c r="H2644" s="6"/>
      <c r="P2644" s="6"/>
    </row>
    <row r="2645" spans="1:16" x14ac:dyDescent="0.3">
      <c r="A2645" t="s">
        <v>33</v>
      </c>
      <c r="B2645">
        <v>77</v>
      </c>
      <c r="C2645" t="s">
        <v>60</v>
      </c>
      <c r="D2645" t="s">
        <v>951</v>
      </c>
      <c r="E2645" t="s">
        <v>72</v>
      </c>
      <c r="G2645">
        <v>8000</v>
      </c>
      <c r="H2645" s="6"/>
      <c r="P2645" s="6"/>
    </row>
    <row r="2646" spans="1:16" x14ac:dyDescent="0.3">
      <c r="A2646" t="s">
        <v>33</v>
      </c>
      <c r="B2646">
        <v>78</v>
      </c>
      <c r="C2646" t="s">
        <v>34</v>
      </c>
      <c r="D2646" t="s">
        <v>952</v>
      </c>
      <c r="E2646" t="s">
        <v>41</v>
      </c>
      <c r="G2646">
        <v>40065</v>
      </c>
      <c r="H2646" s="6"/>
      <c r="P2646" s="6"/>
    </row>
    <row r="2647" spans="1:16" x14ac:dyDescent="0.3">
      <c r="A2647" t="s">
        <v>33</v>
      </c>
      <c r="B2647">
        <v>78</v>
      </c>
      <c r="C2647" t="s">
        <v>34</v>
      </c>
      <c r="D2647" t="s">
        <v>952</v>
      </c>
      <c r="E2647" t="s">
        <v>46</v>
      </c>
      <c r="G2647">
        <v>23000</v>
      </c>
      <c r="H2647" s="6"/>
      <c r="P2647" s="6"/>
    </row>
    <row r="2648" spans="1:16" x14ac:dyDescent="0.3">
      <c r="A2648" t="s">
        <v>33</v>
      </c>
      <c r="B2648">
        <v>78</v>
      </c>
      <c r="C2648" t="s">
        <v>42</v>
      </c>
      <c r="D2648" t="s">
        <v>953</v>
      </c>
      <c r="E2648" t="s">
        <v>41</v>
      </c>
      <c r="G2648">
        <v>49880</v>
      </c>
      <c r="H2648" s="6"/>
      <c r="P2648" s="6"/>
    </row>
    <row r="2649" spans="1:16" x14ac:dyDescent="0.3">
      <c r="A2649" t="s">
        <v>33</v>
      </c>
      <c r="B2649">
        <v>78</v>
      </c>
      <c r="C2649" t="s">
        <v>42</v>
      </c>
      <c r="D2649" t="s">
        <v>953</v>
      </c>
      <c r="E2649" t="s">
        <v>46</v>
      </c>
      <c r="G2649">
        <v>6000</v>
      </c>
      <c r="H2649" s="6"/>
      <c r="P2649" s="6"/>
    </row>
    <row r="2650" spans="1:16" x14ac:dyDescent="0.3">
      <c r="A2650" t="s">
        <v>33</v>
      </c>
      <c r="B2650">
        <v>78</v>
      </c>
      <c r="C2650" t="s">
        <v>47</v>
      </c>
      <c r="D2650" t="s">
        <v>954</v>
      </c>
      <c r="E2650" t="s">
        <v>41</v>
      </c>
      <c r="G2650">
        <v>99172</v>
      </c>
      <c r="H2650" s="6"/>
      <c r="P2650" s="6"/>
    </row>
    <row r="2651" spans="1:16" x14ac:dyDescent="0.3">
      <c r="A2651" t="s">
        <v>33</v>
      </c>
      <c r="B2651">
        <v>78</v>
      </c>
      <c r="C2651" t="s">
        <v>47</v>
      </c>
      <c r="D2651" t="s">
        <v>954</v>
      </c>
      <c r="E2651" t="s">
        <v>46</v>
      </c>
      <c r="G2651">
        <v>15000</v>
      </c>
      <c r="H2651" s="6"/>
      <c r="P2651" s="6"/>
    </row>
    <row r="2652" spans="1:16" x14ac:dyDescent="0.3">
      <c r="A2652" t="s">
        <v>33</v>
      </c>
      <c r="B2652">
        <v>78</v>
      </c>
      <c r="C2652" t="s">
        <v>49</v>
      </c>
      <c r="D2652" t="s">
        <v>955</v>
      </c>
      <c r="E2652" t="s">
        <v>41</v>
      </c>
      <c r="G2652">
        <v>37072</v>
      </c>
      <c r="H2652" s="6"/>
      <c r="P2652" s="6"/>
    </row>
    <row r="2653" spans="1:16" x14ac:dyDescent="0.3">
      <c r="A2653" t="s">
        <v>33</v>
      </c>
      <c r="B2653">
        <v>78</v>
      </c>
      <c r="C2653" t="s">
        <v>49</v>
      </c>
      <c r="D2653" t="s">
        <v>955</v>
      </c>
      <c r="E2653" t="s">
        <v>46</v>
      </c>
      <c r="G2653">
        <v>14950</v>
      </c>
      <c r="H2653" s="6"/>
      <c r="P2653" s="6"/>
    </row>
    <row r="2654" spans="1:16" x14ac:dyDescent="0.3">
      <c r="A2654" t="s">
        <v>33</v>
      </c>
      <c r="B2654">
        <v>78</v>
      </c>
      <c r="C2654" t="s">
        <v>51</v>
      </c>
      <c r="D2654" t="s">
        <v>956</v>
      </c>
      <c r="E2654" t="s">
        <v>41</v>
      </c>
      <c r="G2654">
        <v>49203</v>
      </c>
      <c r="H2654" s="6"/>
      <c r="P2654" s="6"/>
    </row>
    <row r="2655" spans="1:16" x14ac:dyDescent="0.3">
      <c r="A2655" t="s">
        <v>33</v>
      </c>
      <c r="B2655">
        <v>78</v>
      </c>
      <c r="C2655" t="s">
        <v>51</v>
      </c>
      <c r="D2655" t="s">
        <v>956</v>
      </c>
      <c r="E2655" t="s">
        <v>46</v>
      </c>
      <c r="G2655">
        <v>17320</v>
      </c>
      <c r="H2655" s="6"/>
      <c r="P2655" s="6"/>
    </row>
    <row r="2656" spans="1:16" x14ac:dyDescent="0.3">
      <c r="A2656" t="s">
        <v>33</v>
      </c>
      <c r="B2656">
        <v>78</v>
      </c>
      <c r="C2656" t="s">
        <v>53</v>
      </c>
      <c r="D2656" t="s">
        <v>957</v>
      </c>
      <c r="E2656" t="s">
        <v>41</v>
      </c>
      <c r="G2656">
        <v>77492</v>
      </c>
      <c r="H2656" s="6"/>
      <c r="P2656" s="6"/>
    </row>
    <row r="2657" spans="1:16" x14ac:dyDescent="0.3">
      <c r="A2657" t="s">
        <v>33</v>
      </c>
      <c r="B2657">
        <v>78</v>
      </c>
      <c r="C2657" t="s">
        <v>53</v>
      </c>
      <c r="D2657" t="s">
        <v>957</v>
      </c>
      <c r="E2657" t="s">
        <v>46</v>
      </c>
      <c r="G2657">
        <v>7500</v>
      </c>
      <c r="H2657" s="6"/>
      <c r="P2657" s="6"/>
    </row>
    <row r="2658" spans="1:16" x14ac:dyDescent="0.3">
      <c r="A2658" t="s">
        <v>33</v>
      </c>
      <c r="B2658">
        <v>79</v>
      </c>
      <c r="C2658" t="s">
        <v>34</v>
      </c>
      <c r="D2658" t="s">
        <v>958</v>
      </c>
      <c r="E2658" t="s">
        <v>36</v>
      </c>
      <c r="G2658">
        <v>203213</v>
      </c>
      <c r="H2658" s="6"/>
      <c r="P2658" s="6"/>
    </row>
    <row r="2659" spans="1:16" x14ac:dyDescent="0.3">
      <c r="A2659" t="s">
        <v>33</v>
      </c>
      <c r="B2659">
        <v>79</v>
      </c>
      <c r="C2659" t="s">
        <v>34</v>
      </c>
      <c r="D2659" t="s">
        <v>958</v>
      </c>
      <c r="E2659" t="s">
        <v>41</v>
      </c>
      <c r="G2659">
        <v>633076</v>
      </c>
      <c r="H2659" s="6"/>
      <c r="P2659" s="6"/>
    </row>
    <row r="2660" spans="1:16" x14ac:dyDescent="0.3">
      <c r="A2660" t="s">
        <v>33</v>
      </c>
      <c r="B2660">
        <v>79</v>
      </c>
      <c r="C2660" t="s">
        <v>34</v>
      </c>
      <c r="D2660" t="s">
        <v>958</v>
      </c>
      <c r="E2660" t="s">
        <v>46</v>
      </c>
      <c r="G2660">
        <v>800000</v>
      </c>
      <c r="H2660" s="6"/>
      <c r="P2660" s="6"/>
    </row>
    <row r="2661" spans="1:16" x14ac:dyDescent="0.3">
      <c r="A2661" t="s">
        <v>33</v>
      </c>
      <c r="B2661">
        <v>79</v>
      </c>
      <c r="C2661" t="s">
        <v>34</v>
      </c>
      <c r="D2661" t="s">
        <v>958</v>
      </c>
      <c r="E2661" t="s">
        <v>59</v>
      </c>
      <c r="G2661">
        <v>1</v>
      </c>
      <c r="H2661" s="6"/>
      <c r="P2661" s="6"/>
    </row>
    <row r="2662" spans="1:16" x14ac:dyDescent="0.3">
      <c r="A2662" t="s">
        <v>33</v>
      </c>
      <c r="B2662">
        <v>79</v>
      </c>
      <c r="C2662" t="s">
        <v>34</v>
      </c>
      <c r="D2662" t="s">
        <v>958</v>
      </c>
      <c r="E2662" t="s">
        <v>68</v>
      </c>
      <c r="G2662">
        <v>7877</v>
      </c>
      <c r="H2662" s="6"/>
      <c r="P2662" s="6"/>
    </row>
    <row r="2663" spans="1:16" x14ac:dyDescent="0.3">
      <c r="A2663" t="s">
        <v>33</v>
      </c>
      <c r="B2663">
        <v>79</v>
      </c>
      <c r="C2663" t="s">
        <v>42</v>
      </c>
      <c r="D2663" t="s">
        <v>959</v>
      </c>
      <c r="E2663" t="s">
        <v>36</v>
      </c>
      <c r="G2663">
        <v>18000</v>
      </c>
      <c r="H2663" s="6"/>
      <c r="P2663" s="6"/>
    </row>
    <row r="2664" spans="1:16" x14ac:dyDescent="0.3">
      <c r="A2664" t="s">
        <v>33</v>
      </c>
      <c r="B2664">
        <v>79</v>
      </c>
      <c r="C2664" t="s">
        <v>42</v>
      </c>
      <c r="D2664" t="s">
        <v>959</v>
      </c>
      <c r="E2664" t="s">
        <v>41</v>
      </c>
      <c r="G2664">
        <v>54287</v>
      </c>
      <c r="H2664" s="6"/>
      <c r="P2664" s="6"/>
    </row>
    <row r="2665" spans="1:16" x14ac:dyDescent="0.3">
      <c r="A2665" t="s">
        <v>33</v>
      </c>
      <c r="B2665">
        <v>79</v>
      </c>
      <c r="C2665" t="s">
        <v>42</v>
      </c>
      <c r="D2665" t="s">
        <v>959</v>
      </c>
      <c r="E2665" t="s">
        <v>46</v>
      </c>
      <c r="G2665">
        <v>52000</v>
      </c>
      <c r="H2665" s="6"/>
      <c r="P2665" s="6"/>
    </row>
    <row r="2666" spans="1:16" x14ac:dyDescent="0.3">
      <c r="A2666" t="s">
        <v>33</v>
      </c>
      <c r="B2666">
        <v>79</v>
      </c>
      <c r="C2666" t="s">
        <v>42</v>
      </c>
      <c r="D2666" t="s">
        <v>959</v>
      </c>
      <c r="E2666" t="s">
        <v>72</v>
      </c>
      <c r="G2666">
        <v>25000</v>
      </c>
      <c r="H2666" s="6"/>
      <c r="P2666" s="6"/>
    </row>
    <row r="2667" spans="1:16" x14ac:dyDescent="0.3">
      <c r="A2667" t="s">
        <v>33</v>
      </c>
      <c r="B2667">
        <v>79</v>
      </c>
      <c r="C2667" t="s">
        <v>47</v>
      </c>
      <c r="D2667" t="s">
        <v>960</v>
      </c>
      <c r="E2667" t="s">
        <v>41</v>
      </c>
      <c r="G2667">
        <v>97300</v>
      </c>
      <c r="H2667" s="6"/>
      <c r="P2667" s="6"/>
    </row>
    <row r="2668" spans="1:16" x14ac:dyDescent="0.3">
      <c r="A2668" t="s">
        <v>33</v>
      </c>
      <c r="B2668">
        <v>79</v>
      </c>
      <c r="C2668" t="s">
        <v>47</v>
      </c>
      <c r="D2668" t="s">
        <v>960</v>
      </c>
      <c r="E2668" t="s">
        <v>46</v>
      </c>
      <c r="G2668">
        <v>0</v>
      </c>
      <c r="H2668" s="6"/>
      <c r="P2668" s="6"/>
    </row>
    <row r="2669" spans="1:16" x14ac:dyDescent="0.3">
      <c r="A2669" t="s">
        <v>33</v>
      </c>
      <c r="B2669">
        <v>79</v>
      </c>
      <c r="C2669" t="s">
        <v>47</v>
      </c>
      <c r="D2669" t="s">
        <v>960</v>
      </c>
      <c r="E2669" t="s">
        <v>72</v>
      </c>
      <c r="G2669">
        <v>0</v>
      </c>
      <c r="H2669" s="6"/>
      <c r="P2669" s="6"/>
    </row>
    <row r="2670" spans="1:16" x14ac:dyDescent="0.3">
      <c r="A2670" t="s">
        <v>33</v>
      </c>
      <c r="B2670">
        <v>79</v>
      </c>
      <c r="C2670" t="s">
        <v>47</v>
      </c>
      <c r="D2670" t="s">
        <v>960</v>
      </c>
      <c r="E2670" t="s">
        <v>59</v>
      </c>
      <c r="G2670">
        <v>0</v>
      </c>
      <c r="H2670" s="6"/>
      <c r="P2670" s="6"/>
    </row>
    <row r="2671" spans="1:16" x14ac:dyDescent="0.3">
      <c r="A2671" t="s">
        <v>33</v>
      </c>
      <c r="B2671">
        <v>79</v>
      </c>
      <c r="C2671" t="s">
        <v>49</v>
      </c>
      <c r="D2671" t="s">
        <v>961</v>
      </c>
      <c r="E2671" t="s">
        <v>41</v>
      </c>
      <c r="G2671">
        <v>176177</v>
      </c>
      <c r="H2671" s="6"/>
      <c r="P2671" s="6"/>
    </row>
    <row r="2672" spans="1:16" x14ac:dyDescent="0.3">
      <c r="A2672" t="s">
        <v>33</v>
      </c>
      <c r="B2672">
        <v>79</v>
      </c>
      <c r="C2672" t="s">
        <v>49</v>
      </c>
      <c r="D2672" t="s">
        <v>961</v>
      </c>
      <c r="E2672" t="s">
        <v>46</v>
      </c>
      <c r="G2672">
        <v>200000</v>
      </c>
      <c r="H2672" s="6"/>
      <c r="P2672" s="6"/>
    </row>
    <row r="2673" spans="1:16" x14ac:dyDescent="0.3">
      <c r="A2673" t="s">
        <v>33</v>
      </c>
      <c r="B2673">
        <v>79</v>
      </c>
      <c r="C2673" t="s">
        <v>49</v>
      </c>
      <c r="D2673" t="s">
        <v>961</v>
      </c>
      <c r="E2673" t="s">
        <v>72</v>
      </c>
      <c r="G2673">
        <v>200000</v>
      </c>
      <c r="H2673" s="6"/>
      <c r="P2673" s="6"/>
    </row>
    <row r="2674" spans="1:16" x14ac:dyDescent="0.3">
      <c r="A2674" t="s">
        <v>33</v>
      </c>
      <c r="B2674">
        <v>79</v>
      </c>
      <c r="C2674" t="s">
        <v>51</v>
      </c>
      <c r="D2674" t="s">
        <v>962</v>
      </c>
      <c r="E2674" t="s">
        <v>36</v>
      </c>
      <c r="G2674">
        <v>6844</v>
      </c>
      <c r="H2674" s="6"/>
      <c r="P2674" s="6"/>
    </row>
    <row r="2675" spans="1:16" x14ac:dyDescent="0.3">
      <c r="A2675" t="s">
        <v>33</v>
      </c>
      <c r="B2675">
        <v>79</v>
      </c>
      <c r="C2675" t="s">
        <v>51</v>
      </c>
      <c r="D2675" t="s">
        <v>962</v>
      </c>
      <c r="E2675" t="s">
        <v>41</v>
      </c>
      <c r="G2675">
        <v>88907</v>
      </c>
      <c r="H2675" s="6"/>
      <c r="P2675" s="6"/>
    </row>
    <row r="2676" spans="1:16" x14ac:dyDescent="0.3">
      <c r="A2676" t="s">
        <v>33</v>
      </c>
      <c r="B2676">
        <v>79</v>
      </c>
      <c r="C2676" t="s">
        <v>51</v>
      </c>
      <c r="D2676" t="s">
        <v>962</v>
      </c>
      <c r="E2676" t="s">
        <v>46</v>
      </c>
      <c r="G2676">
        <v>150000</v>
      </c>
      <c r="H2676" s="6"/>
      <c r="P2676" s="6"/>
    </row>
    <row r="2677" spans="1:16" x14ac:dyDescent="0.3">
      <c r="A2677" t="s">
        <v>33</v>
      </c>
      <c r="B2677">
        <v>79</v>
      </c>
      <c r="C2677" t="s">
        <v>51</v>
      </c>
      <c r="D2677" t="s">
        <v>962</v>
      </c>
      <c r="E2677" t="s">
        <v>72</v>
      </c>
      <c r="G2677">
        <v>30000</v>
      </c>
      <c r="H2677" s="6"/>
      <c r="P2677" s="6"/>
    </row>
    <row r="2678" spans="1:16" x14ac:dyDescent="0.3">
      <c r="A2678" t="s">
        <v>33</v>
      </c>
      <c r="B2678">
        <v>79</v>
      </c>
      <c r="C2678" t="s">
        <v>53</v>
      </c>
      <c r="D2678" t="s">
        <v>963</v>
      </c>
      <c r="E2678" t="s">
        <v>36</v>
      </c>
      <c r="G2678">
        <v>3800</v>
      </c>
      <c r="H2678" s="6"/>
      <c r="P2678" s="6"/>
    </row>
    <row r="2679" spans="1:16" x14ac:dyDescent="0.3">
      <c r="A2679" t="s">
        <v>33</v>
      </c>
      <c r="B2679">
        <v>79</v>
      </c>
      <c r="C2679" t="s">
        <v>53</v>
      </c>
      <c r="D2679" t="s">
        <v>963</v>
      </c>
      <c r="E2679" t="s">
        <v>41</v>
      </c>
      <c r="G2679">
        <v>91439</v>
      </c>
      <c r="H2679" s="6"/>
      <c r="P2679" s="6"/>
    </row>
    <row r="2680" spans="1:16" x14ac:dyDescent="0.3">
      <c r="A2680" t="s">
        <v>33</v>
      </c>
      <c r="B2680">
        <v>79</v>
      </c>
      <c r="C2680" t="s">
        <v>53</v>
      </c>
      <c r="D2680" t="s">
        <v>963</v>
      </c>
      <c r="E2680" t="s">
        <v>46</v>
      </c>
      <c r="G2680">
        <v>195500</v>
      </c>
      <c r="H2680" s="6"/>
      <c r="P2680" s="6"/>
    </row>
    <row r="2681" spans="1:16" x14ac:dyDescent="0.3">
      <c r="A2681" t="s">
        <v>33</v>
      </c>
      <c r="B2681">
        <v>79</v>
      </c>
      <c r="C2681" t="s">
        <v>53</v>
      </c>
      <c r="D2681" t="s">
        <v>963</v>
      </c>
      <c r="E2681" t="s">
        <v>72</v>
      </c>
      <c r="G2681">
        <v>150000</v>
      </c>
      <c r="H2681" s="6"/>
      <c r="P2681" s="6"/>
    </row>
    <row r="2682" spans="1:16" x14ac:dyDescent="0.3">
      <c r="A2682" t="s">
        <v>33</v>
      </c>
      <c r="B2682">
        <v>79</v>
      </c>
      <c r="C2682" t="s">
        <v>55</v>
      </c>
      <c r="D2682" t="s">
        <v>964</v>
      </c>
      <c r="E2682" t="s">
        <v>36</v>
      </c>
      <c r="G2682">
        <v>7000</v>
      </c>
      <c r="H2682" s="6"/>
      <c r="P2682" s="6"/>
    </row>
    <row r="2683" spans="1:16" x14ac:dyDescent="0.3">
      <c r="A2683" t="s">
        <v>33</v>
      </c>
      <c r="B2683">
        <v>79</v>
      </c>
      <c r="C2683" t="s">
        <v>55</v>
      </c>
      <c r="D2683" t="s">
        <v>964</v>
      </c>
      <c r="E2683" t="s">
        <v>41</v>
      </c>
      <c r="G2683">
        <v>78772</v>
      </c>
      <c r="H2683" s="6"/>
      <c r="P2683" s="6"/>
    </row>
    <row r="2684" spans="1:16" x14ac:dyDescent="0.3">
      <c r="A2684" t="s">
        <v>33</v>
      </c>
      <c r="B2684">
        <v>79</v>
      </c>
      <c r="C2684" t="s">
        <v>57</v>
      </c>
      <c r="D2684" t="s">
        <v>965</v>
      </c>
      <c r="E2684" t="s">
        <v>36</v>
      </c>
      <c r="G2684">
        <v>40000</v>
      </c>
      <c r="H2684" s="6"/>
      <c r="P2684" s="6"/>
    </row>
    <row r="2685" spans="1:16" x14ac:dyDescent="0.3">
      <c r="A2685" t="s">
        <v>33</v>
      </c>
      <c r="B2685">
        <v>79</v>
      </c>
      <c r="C2685" t="s">
        <v>57</v>
      </c>
      <c r="D2685" t="s">
        <v>965</v>
      </c>
      <c r="E2685" t="s">
        <v>41</v>
      </c>
      <c r="G2685">
        <v>108428</v>
      </c>
      <c r="H2685" s="6"/>
      <c r="P2685" s="6"/>
    </row>
    <row r="2686" spans="1:16" x14ac:dyDescent="0.3">
      <c r="A2686" t="s">
        <v>33</v>
      </c>
      <c r="B2686">
        <v>79</v>
      </c>
      <c r="C2686" t="s">
        <v>57</v>
      </c>
      <c r="D2686" t="s">
        <v>965</v>
      </c>
      <c r="E2686" t="s">
        <v>187</v>
      </c>
      <c r="G2686">
        <v>290600</v>
      </c>
      <c r="H2686" s="6"/>
      <c r="P2686" s="6"/>
    </row>
    <row r="2687" spans="1:16" x14ac:dyDescent="0.3">
      <c r="A2687" t="s">
        <v>33</v>
      </c>
      <c r="B2687">
        <v>79</v>
      </c>
      <c r="C2687" t="s">
        <v>57</v>
      </c>
      <c r="D2687" t="s">
        <v>965</v>
      </c>
      <c r="E2687" t="s">
        <v>189</v>
      </c>
      <c r="G2687">
        <v>250000</v>
      </c>
      <c r="H2687" s="6"/>
      <c r="P2687" s="6"/>
    </row>
    <row r="2688" spans="1:16" x14ac:dyDescent="0.3">
      <c r="A2688" t="s">
        <v>33</v>
      </c>
      <c r="B2688">
        <v>79</v>
      </c>
      <c r="C2688" t="s">
        <v>60</v>
      </c>
      <c r="D2688" t="s">
        <v>966</v>
      </c>
      <c r="E2688" t="s">
        <v>36</v>
      </c>
      <c r="G2688">
        <v>15000</v>
      </c>
      <c r="H2688" s="6"/>
      <c r="P2688" s="6"/>
    </row>
    <row r="2689" spans="1:16" x14ac:dyDescent="0.3">
      <c r="A2689" t="s">
        <v>33</v>
      </c>
      <c r="B2689">
        <v>79</v>
      </c>
      <c r="C2689" t="s">
        <v>60</v>
      </c>
      <c r="D2689" t="s">
        <v>966</v>
      </c>
      <c r="E2689" t="s">
        <v>41</v>
      </c>
      <c r="G2689">
        <v>93710</v>
      </c>
      <c r="H2689" s="6"/>
      <c r="P2689" s="6"/>
    </row>
    <row r="2690" spans="1:16" x14ac:dyDescent="0.3">
      <c r="A2690" t="s">
        <v>33</v>
      </c>
      <c r="B2690">
        <v>79</v>
      </c>
      <c r="C2690" t="s">
        <v>62</v>
      </c>
      <c r="D2690" t="s">
        <v>967</v>
      </c>
      <c r="E2690" t="s">
        <v>36</v>
      </c>
      <c r="G2690">
        <v>0</v>
      </c>
      <c r="H2690" s="6"/>
      <c r="P2690" s="6"/>
    </row>
    <row r="2691" spans="1:16" x14ac:dyDescent="0.3">
      <c r="A2691" t="s">
        <v>33</v>
      </c>
      <c r="B2691">
        <v>79</v>
      </c>
      <c r="C2691" t="s">
        <v>62</v>
      </c>
      <c r="D2691" t="s">
        <v>967</v>
      </c>
      <c r="E2691" t="s">
        <v>41</v>
      </c>
      <c r="G2691">
        <v>683402</v>
      </c>
      <c r="H2691" s="6"/>
      <c r="P2691" s="6"/>
    </row>
    <row r="2692" spans="1:16" x14ac:dyDescent="0.3">
      <c r="A2692" t="s">
        <v>33</v>
      </c>
      <c r="B2692">
        <v>79</v>
      </c>
      <c r="C2692" t="s">
        <v>62</v>
      </c>
      <c r="D2692" t="s">
        <v>967</v>
      </c>
      <c r="E2692" t="s">
        <v>46</v>
      </c>
      <c r="G2692">
        <v>3191021</v>
      </c>
      <c r="H2692" s="6"/>
      <c r="P2692" s="6"/>
    </row>
    <row r="2693" spans="1:16" x14ac:dyDescent="0.3">
      <c r="A2693" t="s">
        <v>33</v>
      </c>
      <c r="B2693">
        <v>79</v>
      </c>
      <c r="C2693" t="s">
        <v>62</v>
      </c>
      <c r="D2693" t="s">
        <v>967</v>
      </c>
      <c r="E2693" t="s">
        <v>72</v>
      </c>
      <c r="G2693">
        <v>295000</v>
      </c>
      <c r="H2693" s="6"/>
      <c r="P2693" s="6"/>
    </row>
    <row r="2694" spans="1:16" x14ac:dyDescent="0.3">
      <c r="A2694" t="s">
        <v>33</v>
      </c>
      <c r="B2694">
        <v>79</v>
      </c>
      <c r="C2694" t="s">
        <v>64</v>
      </c>
      <c r="D2694" t="s">
        <v>968</v>
      </c>
      <c r="E2694" t="s">
        <v>36</v>
      </c>
      <c r="G2694">
        <v>0</v>
      </c>
      <c r="H2694" s="6"/>
      <c r="P2694" s="6"/>
    </row>
    <row r="2695" spans="1:16" x14ac:dyDescent="0.3">
      <c r="A2695" t="s">
        <v>33</v>
      </c>
      <c r="B2695">
        <v>79</v>
      </c>
      <c r="C2695" t="s">
        <v>64</v>
      </c>
      <c r="D2695" t="s">
        <v>968</v>
      </c>
      <c r="E2695" t="s">
        <v>41</v>
      </c>
      <c r="G2695">
        <v>55050</v>
      </c>
      <c r="H2695" s="6"/>
      <c r="P2695" s="6"/>
    </row>
    <row r="2696" spans="1:16" x14ac:dyDescent="0.3">
      <c r="A2696" t="s">
        <v>33</v>
      </c>
      <c r="B2696">
        <v>79</v>
      </c>
      <c r="C2696" t="s">
        <v>64</v>
      </c>
      <c r="D2696" t="s">
        <v>968</v>
      </c>
      <c r="E2696" t="s">
        <v>46</v>
      </c>
      <c r="G2696">
        <v>130000</v>
      </c>
      <c r="H2696" s="6"/>
      <c r="P2696" s="6"/>
    </row>
    <row r="2697" spans="1:16" x14ac:dyDescent="0.3">
      <c r="A2697" t="s">
        <v>33</v>
      </c>
      <c r="B2697">
        <v>79</v>
      </c>
      <c r="C2697" t="s">
        <v>64</v>
      </c>
      <c r="D2697" t="s">
        <v>968</v>
      </c>
      <c r="E2697" t="s">
        <v>72</v>
      </c>
      <c r="G2697">
        <v>100000</v>
      </c>
      <c r="H2697" s="6"/>
      <c r="P2697" s="6"/>
    </row>
    <row r="2698" spans="1:16" x14ac:dyDescent="0.3">
      <c r="A2698" t="s">
        <v>33</v>
      </c>
      <c r="B2698">
        <v>79</v>
      </c>
      <c r="C2698" t="s">
        <v>64</v>
      </c>
      <c r="D2698" t="s">
        <v>968</v>
      </c>
      <c r="E2698" t="s">
        <v>59</v>
      </c>
      <c r="G2698">
        <v>34000</v>
      </c>
      <c r="H2698" s="6"/>
      <c r="P2698" s="6"/>
    </row>
    <row r="2699" spans="1:16" x14ac:dyDescent="0.3">
      <c r="A2699" t="s">
        <v>33</v>
      </c>
      <c r="B2699">
        <v>79</v>
      </c>
      <c r="C2699" t="s">
        <v>66</v>
      </c>
      <c r="D2699" t="s">
        <v>969</v>
      </c>
      <c r="E2699" t="s">
        <v>36</v>
      </c>
      <c r="G2699">
        <v>10000</v>
      </c>
      <c r="H2699" s="6"/>
      <c r="P2699" s="6"/>
    </row>
    <row r="2700" spans="1:16" x14ac:dyDescent="0.3">
      <c r="A2700" t="s">
        <v>33</v>
      </c>
      <c r="B2700">
        <v>79</v>
      </c>
      <c r="C2700" t="s">
        <v>66</v>
      </c>
      <c r="D2700" t="s">
        <v>969</v>
      </c>
      <c r="E2700" t="s">
        <v>41</v>
      </c>
      <c r="G2700">
        <v>43240</v>
      </c>
      <c r="H2700" s="6"/>
      <c r="P2700" s="6"/>
    </row>
    <row r="2701" spans="1:16" x14ac:dyDescent="0.3">
      <c r="A2701" t="s">
        <v>33</v>
      </c>
      <c r="B2701">
        <v>79</v>
      </c>
      <c r="C2701" t="s">
        <v>66</v>
      </c>
      <c r="D2701" t="s">
        <v>969</v>
      </c>
      <c r="E2701" t="s">
        <v>46</v>
      </c>
      <c r="G2701">
        <v>194300</v>
      </c>
      <c r="H2701" s="6"/>
      <c r="P2701" s="6"/>
    </row>
    <row r="2702" spans="1:16" x14ac:dyDescent="0.3">
      <c r="A2702" t="s">
        <v>33</v>
      </c>
      <c r="B2702">
        <v>79</v>
      </c>
      <c r="C2702" t="s">
        <v>66</v>
      </c>
      <c r="D2702" t="s">
        <v>969</v>
      </c>
      <c r="E2702" t="s">
        <v>72</v>
      </c>
      <c r="G2702">
        <v>75000</v>
      </c>
      <c r="H2702" s="6"/>
      <c r="P2702" s="6"/>
    </row>
    <row r="2703" spans="1:16" x14ac:dyDescent="0.3">
      <c r="A2703" t="s">
        <v>33</v>
      </c>
      <c r="B2703">
        <v>79</v>
      </c>
      <c r="C2703" t="s">
        <v>84</v>
      </c>
      <c r="D2703" t="s">
        <v>970</v>
      </c>
      <c r="E2703" t="s">
        <v>36</v>
      </c>
      <c r="G2703">
        <v>604687</v>
      </c>
      <c r="H2703" s="6"/>
      <c r="P2703" s="6"/>
    </row>
    <row r="2704" spans="1:16" x14ac:dyDescent="0.3">
      <c r="A2704" t="s">
        <v>33</v>
      </c>
      <c r="B2704">
        <v>79</v>
      </c>
      <c r="C2704" t="s">
        <v>84</v>
      </c>
      <c r="D2704" t="s">
        <v>970</v>
      </c>
      <c r="E2704" t="s">
        <v>41</v>
      </c>
      <c r="G2704">
        <v>917295</v>
      </c>
      <c r="H2704" s="6"/>
      <c r="P2704" s="6"/>
    </row>
    <row r="2705" spans="1:16" x14ac:dyDescent="0.3">
      <c r="A2705" t="s">
        <v>33</v>
      </c>
      <c r="B2705">
        <v>79</v>
      </c>
      <c r="C2705" t="s">
        <v>84</v>
      </c>
      <c r="D2705" t="s">
        <v>970</v>
      </c>
      <c r="E2705" t="s">
        <v>46</v>
      </c>
      <c r="G2705">
        <v>2484939</v>
      </c>
      <c r="H2705" s="6"/>
      <c r="P2705" s="6"/>
    </row>
    <row r="2706" spans="1:16" x14ac:dyDescent="0.3">
      <c r="A2706" t="s">
        <v>33</v>
      </c>
      <c r="B2706">
        <v>79</v>
      </c>
      <c r="C2706" t="s">
        <v>84</v>
      </c>
      <c r="D2706" t="s">
        <v>970</v>
      </c>
      <c r="E2706" t="s">
        <v>72</v>
      </c>
      <c r="G2706">
        <v>1123321</v>
      </c>
      <c r="H2706" s="6"/>
      <c r="P2706" s="6"/>
    </row>
    <row r="2707" spans="1:16" x14ac:dyDescent="0.3">
      <c r="A2707" t="s">
        <v>33</v>
      </c>
      <c r="B2707">
        <v>79</v>
      </c>
      <c r="C2707" t="s">
        <v>84</v>
      </c>
      <c r="D2707" t="s">
        <v>970</v>
      </c>
      <c r="E2707" t="s">
        <v>59</v>
      </c>
      <c r="G2707">
        <v>286016</v>
      </c>
      <c r="H2707" s="6"/>
      <c r="P2707" s="6"/>
    </row>
    <row r="2708" spans="1:16" x14ac:dyDescent="0.3">
      <c r="A2708" t="s">
        <v>33</v>
      </c>
      <c r="B2708">
        <v>80</v>
      </c>
      <c r="C2708" t="s">
        <v>34</v>
      </c>
      <c r="D2708" t="s">
        <v>971</v>
      </c>
      <c r="E2708" t="s">
        <v>36</v>
      </c>
      <c r="G2708">
        <v>5700</v>
      </c>
      <c r="H2708" s="6"/>
      <c r="P2708" s="6"/>
    </row>
    <row r="2709" spans="1:16" x14ac:dyDescent="0.3">
      <c r="A2709" t="s">
        <v>33</v>
      </c>
      <c r="B2709">
        <v>80</v>
      </c>
      <c r="C2709" t="s">
        <v>34</v>
      </c>
      <c r="D2709" t="s">
        <v>971</v>
      </c>
      <c r="E2709" t="s">
        <v>41</v>
      </c>
      <c r="G2709">
        <v>220500</v>
      </c>
      <c r="H2709" s="6"/>
      <c r="P2709" s="6"/>
    </row>
    <row r="2710" spans="1:16" x14ac:dyDescent="0.3">
      <c r="A2710" t="s">
        <v>33</v>
      </c>
      <c r="B2710">
        <v>80</v>
      </c>
      <c r="C2710" t="s">
        <v>34</v>
      </c>
      <c r="D2710" t="s">
        <v>971</v>
      </c>
      <c r="E2710" t="s">
        <v>46</v>
      </c>
      <c r="G2710">
        <v>361485</v>
      </c>
      <c r="H2710" s="6"/>
      <c r="P2710" s="6"/>
    </row>
    <row r="2711" spans="1:16" x14ac:dyDescent="0.3">
      <c r="A2711" t="s">
        <v>33</v>
      </c>
      <c r="B2711">
        <v>80</v>
      </c>
      <c r="C2711" t="s">
        <v>34</v>
      </c>
      <c r="D2711" t="s">
        <v>971</v>
      </c>
      <c r="E2711" t="s">
        <v>72</v>
      </c>
      <c r="G2711">
        <v>50000</v>
      </c>
      <c r="H2711" s="6"/>
      <c r="P2711" s="6"/>
    </row>
    <row r="2712" spans="1:16" x14ac:dyDescent="0.3">
      <c r="A2712" t="s">
        <v>33</v>
      </c>
      <c r="B2712">
        <v>80</v>
      </c>
      <c r="C2712" t="s">
        <v>42</v>
      </c>
      <c r="D2712" t="s">
        <v>972</v>
      </c>
      <c r="E2712" t="s">
        <v>36</v>
      </c>
      <c r="G2712">
        <v>5000</v>
      </c>
      <c r="H2712" s="6"/>
      <c r="P2712" s="6"/>
    </row>
    <row r="2713" spans="1:16" x14ac:dyDescent="0.3">
      <c r="A2713" t="s">
        <v>33</v>
      </c>
      <c r="B2713">
        <v>80</v>
      </c>
      <c r="C2713" t="s">
        <v>42</v>
      </c>
      <c r="D2713" t="s">
        <v>972</v>
      </c>
      <c r="E2713" t="s">
        <v>41</v>
      </c>
      <c r="G2713">
        <v>90700</v>
      </c>
      <c r="H2713" s="6"/>
      <c r="P2713" s="6"/>
    </row>
    <row r="2714" spans="1:16" x14ac:dyDescent="0.3">
      <c r="A2714" t="s">
        <v>33</v>
      </c>
      <c r="B2714">
        <v>80</v>
      </c>
      <c r="C2714" t="s">
        <v>42</v>
      </c>
      <c r="D2714" t="s">
        <v>972</v>
      </c>
      <c r="E2714" t="s">
        <v>46</v>
      </c>
      <c r="G2714">
        <v>32500</v>
      </c>
      <c r="H2714" s="6"/>
      <c r="P2714" s="6"/>
    </row>
    <row r="2715" spans="1:16" x14ac:dyDescent="0.3">
      <c r="A2715" t="s">
        <v>33</v>
      </c>
      <c r="B2715">
        <v>80</v>
      </c>
      <c r="C2715" t="s">
        <v>42</v>
      </c>
      <c r="D2715" t="s">
        <v>972</v>
      </c>
      <c r="E2715" t="s">
        <v>72</v>
      </c>
      <c r="G2715">
        <v>5000</v>
      </c>
      <c r="H2715" s="6"/>
      <c r="P2715" s="6"/>
    </row>
    <row r="2716" spans="1:16" x14ac:dyDescent="0.3">
      <c r="A2716" t="s">
        <v>33</v>
      </c>
      <c r="B2716">
        <v>80</v>
      </c>
      <c r="C2716" t="s">
        <v>42</v>
      </c>
      <c r="D2716" t="s">
        <v>972</v>
      </c>
      <c r="E2716" t="s">
        <v>59</v>
      </c>
      <c r="G2716">
        <v>11800</v>
      </c>
      <c r="H2716" s="6"/>
      <c r="P2716" s="6"/>
    </row>
    <row r="2717" spans="1:16" x14ac:dyDescent="0.3">
      <c r="A2717" t="s">
        <v>33</v>
      </c>
      <c r="B2717">
        <v>80</v>
      </c>
      <c r="C2717" t="s">
        <v>47</v>
      </c>
      <c r="D2717" t="s">
        <v>973</v>
      </c>
      <c r="E2717" t="s">
        <v>36</v>
      </c>
      <c r="G2717">
        <v>0</v>
      </c>
      <c r="H2717" s="6"/>
      <c r="P2717" s="6"/>
    </row>
    <row r="2718" spans="1:16" x14ac:dyDescent="0.3">
      <c r="A2718" t="s">
        <v>33</v>
      </c>
      <c r="B2718">
        <v>80</v>
      </c>
      <c r="C2718" t="s">
        <v>47</v>
      </c>
      <c r="D2718" t="s">
        <v>973</v>
      </c>
      <c r="E2718" t="s">
        <v>41</v>
      </c>
      <c r="G2718">
        <v>73500</v>
      </c>
      <c r="H2718" s="6"/>
      <c r="P2718" s="6"/>
    </row>
    <row r="2719" spans="1:16" x14ac:dyDescent="0.3">
      <c r="A2719" t="s">
        <v>33</v>
      </c>
      <c r="B2719">
        <v>80</v>
      </c>
      <c r="C2719" t="s">
        <v>47</v>
      </c>
      <c r="D2719" t="s">
        <v>973</v>
      </c>
      <c r="E2719" t="s">
        <v>46</v>
      </c>
      <c r="G2719">
        <v>93000</v>
      </c>
      <c r="H2719" s="6"/>
      <c r="P2719" s="6"/>
    </row>
    <row r="2720" spans="1:16" x14ac:dyDescent="0.3">
      <c r="A2720" t="s">
        <v>33</v>
      </c>
      <c r="B2720">
        <v>80</v>
      </c>
      <c r="C2720" t="s">
        <v>47</v>
      </c>
      <c r="D2720" t="s">
        <v>973</v>
      </c>
      <c r="E2720" t="s">
        <v>72</v>
      </c>
      <c r="G2720">
        <v>40000</v>
      </c>
      <c r="H2720" s="6"/>
      <c r="P2720" s="6"/>
    </row>
    <row r="2721" spans="1:16" x14ac:dyDescent="0.3">
      <c r="A2721" t="s">
        <v>33</v>
      </c>
      <c r="B2721">
        <v>80</v>
      </c>
      <c r="C2721" t="s">
        <v>49</v>
      </c>
      <c r="D2721" t="s">
        <v>974</v>
      </c>
      <c r="E2721" t="s">
        <v>41</v>
      </c>
      <c r="G2721">
        <v>171924</v>
      </c>
      <c r="H2721" s="6"/>
      <c r="P2721" s="6"/>
    </row>
    <row r="2722" spans="1:16" x14ac:dyDescent="0.3">
      <c r="A2722" t="s">
        <v>33</v>
      </c>
      <c r="B2722">
        <v>80</v>
      </c>
      <c r="C2722" t="s">
        <v>49</v>
      </c>
      <c r="D2722" t="s">
        <v>974</v>
      </c>
      <c r="E2722" t="s">
        <v>46</v>
      </c>
      <c r="G2722">
        <v>170000</v>
      </c>
      <c r="H2722" s="6"/>
      <c r="P2722" s="6"/>
    </row>
    <row r="2723" spans="1:16" x14ac:dyDescent="0.3">
      <c r="A2723" t="s">
        <v>33</v>
      </c>
      <c r="B2723">
        <v>80</v>
      </c>
      <c r="C2723" t="s">
        <v>51</v>
      </c>
      <c r="D2723" t="s">
        <v>975</v>
      </c>
      <c r="E2723" t="s">
        <v>41</v>
      </c>
      <c r="G2723">
        <v>6000</v>
      </c>
      <c r="H2723" s="6"/>
      <c r="P2723" s="6"/>
    </row>
    <row r="2724" spans="1:16" x14ac:dyDescent="0.3">
      <c r="A2724" t="s">
        <v>33</v>
      </c>
      <c r="B2724">
        <v>80</v>
      </c>
      <c r="C2724" t="s">
        <v>51</v>
      </c>
      <c r="D2724" t="s">
        <v>975</v>
      </c>
      <c r="E2724" t="s">
        <v>46</v>
      </c>
      <c r="G2724">
        <v>55000</v>
      </c>
      <c r="H2724" s="6"/>
      <c r="P2724" s="6"/>
    </row>
    <row r="2725" spans="1:16" x14ac:dyDescent="0.3">
      <c r="A2725" t="s">
        <v>33</v>
      </c>
      <c r="B2725">
        <v>80</v>
      </c>
      <c r="C2725" t="s">
        <v>53</v>
      </c>
      <c r="D2725" t="s">
        <v>976</v>
      </c>
      <c r="E2725" t="s">
        <v>36</v>
      </c>
      <c r="G2725">
        <v>0</v>
      </c>
      <c r="H2725" s="6"/>
      <c r="P2725" s="6"/>
    </row>
    <row r="2726" spans="1:16" x14ac:dyDescent="0.3">
      <c r="A2726" t="s">
        <v>33</v>
      </c>
      <c r="B2726">
        <v>80</v>
      </c>
      <c r="C2726" t="s">
        <v>53</v>
      </c>
      <c r="D2726" t="s">
        <v>976</v>
      </c>
      <c r="E2726" t="s">
        <v>41</v>
      </c>
      <c r="G2726">
        <v>183160</v>
      </c>
      <c r="H2726" s="6"/>
      <c r="P2726" s="6"/>
    </row>
    <row r="2727" spans="1:16" x14ac:dyDescent="0.3">
      <c r="A2727" t="s">
        <v>33</v>
      </c>
      <c r="B2727">
        <v>80</v>
      </c>
      <c r="C2727" t="s">
        <v>53</v>
      </c>
      <c r="D2727" t="s">
        <v>976</v>
      </c>
      <c r="E2727" t="s">
        <v>46</v>
      </c>
      <c r="G2727">
        <v>33467</v>
      </c>
      <c r="H2727" s="6"/>
      <c r="P2727" s="6"/>
    </row>
    <row r="2728" spans="1:16" x14ac:dyDescent="0.3">
      <c r="A2728" t="s">
        <v>33</v>
      </c>
      <c r="B2728">
        <v>80</v>
      </c>
      <c r="C2728" t="s">
        <v>53</v>
      </c>
      <c r="D2728" t="s">
        <v>976</v>
      </c>
      <c r="E2728" t="s">
        <v>72</v>
      </c>
      <c r="G2728">
        <v>0</v>
      </c>
      <c r="H2728" s="6"/>
      <c r="P2728" s="6"/>
    </row>
    <row r="2729" spans="1:16" x14ac:dyDescent="0.3">
      <c r="A2729" t="s">
        <v>33</v>
      </c>
      <c r="B2729">
        <v>81</v>
      </c>
      <c r="C2729" t="s">
        <v>34</v>
      </c>
      <c r="D2729" t="s">
        <v>977</v>
      </c>
      <c r="E2729" t="s">
        <v>41</v>
      </c>
      <c r="G2729">
        <v>12850</v>
      </c>
      <c r="H2729" s="6"/>
      <c r="P2729" s="6"/>
    </row>
    <row r="2730" spans="1:16" x14ac:dyDescent="0.3">
      <c r="A2730" t="s">
        <v>33</v>
      </c>
      <c r="B2730">
        <v>81</v>
      </c>
      <c r="C2730" t="s">
        <v>34</v>
      </c>
      <c r="D2730" t="s">
        <v>977</v>
      </c>
      <c r="E2730" t="s">
        <v>46</v>
      </c>
      <c r="G2730">
        <v>18500</v>
      </c>
      <c r="H2730" s="6"/>
      <c r="P2730" s="6"/>
    </row>
    <row r="2731" spans="1:16" x14ac:dyDescent="0.3">
      <c r="A2731" t="s">
        <v>33</v>
      </c>
      <c r="B2731">
        <v>81</v>
      </c>
      <c r="C2731" t="s">
        <v>42</v>
      </c>
      <c r="D2731" t="s">
        <v>978</v>
      </c>
      <c r="E2731" t="s">
        <v>41</v>
      </c>
      <c r="G2731">
        <v>29100</v>
      </c>
      <c r="H2731" s="6"/>
      <c r="P2731" s="6"/>
    </row>
    <row r="2732" spans="1:16" x14ac:dyDescent="0.3">
      <c r="A2732" t="s">
        <v>33</v>
      </c>
      <c r="B2732">
        <v>81</v>
      </c>
      <c r="C2732" t="s">
        <v>42</v>
      </c>
      <c r="D2732" t="s">
        <v>978</v>
      </c>
      <c r="E2732" t="s">
        <v>46</v>
      </c>
      <c r="G2732">
        <v>29468</v>
      </c>
      <c r="H2732" s="6"/>
      <c r="P2732" s="6"/>
    </row>
    <row r="2733" spans="1:16" x14ac:dyDescent="0.3">
      <c r="A2733" t="s">
        <v>33</v>
      </c>
      <c r="B2733">
        <v>81</v>
      </c>
      <c r="C2733" t="s">
        <v>47</v>
      </c>
      <c r="D2733" t="s">
        <v>979</v>
      </c>
      <c r="E2733" t="s">
        <v>36</v>
      </c>
      <c r="G2733">
        <v>5000</v>
      </c>
      <c r="H2733" s="6"/>
      <c r="P2733" s="6"/>
    </row>
    <row r="2734" spans="1:16" x14ac:dyDescent="0.3">
      <c r="A2734" t="s">
        <v>33</v>
      </c>
      <c r="B2734">
        <v>81</v>
      </c>
      <c r="C2734" t="s">
        <v>47</v>
      </c>
      <c r="D2734" t="s">
        <v>979</v>
      </c>
      <c r="E2734" t="s">
        <v>41</v>
      </c>
      <c r="G2734">
        <v>29150</v>
      </c>
      <c r="H2734" s="6"/>
      <c r="P2734" s="6"/>
    </row>
    <row r="2735" spans="1:16" x14ac:dyDescent="0.3">
      <c r="A2735" t="s">
        <v>33</v>
      </c>
      <c r="B2735">
        <v>81</v>
      </c>
      <c r="C2735" t="s">
        <v>47</v>
      </c>
      <c r="D2735" t="s">
        <v>979</v>
      </c>
      <c r="E2735" t="s">
        <v>46</v>
      </c>
      <c r="G2735">
        <v>25000</v>
      </c>
      <c r="H2735" s="6"/>
      <c r="P2735" s="6"/>
    </row>
    <row r="2736" spans="1:16" x14ac:dyDescent="0.3">
      <c r="A2736" t="s">
        <v>33</v>
      </c>
      <c r="B2736">
        <v>81</v>
      </c>
      <c r="C2736" t="s">
        <v>49</v>
      </c>
      <c r="D2736" t="s">
        <v>980</v>
      </c>
      <c r="E2736" t="s">
        <v>41</v>
      </c>
      <c r="G2736">
        <v>9125</v>
      </c>
      <c r="H2736" s="6"/>
      <c r="P2736" s="6"/>
    </row>
    <row r="2737" spans="1:16" x14ac:dyDescent="0.3">
      <c r="A2737" t="s">
        <v>33</v>
      </c>
      <c r="B2737">
        <v>81</v>
      </c>
      <c r="C2737" t="s">
        <v>49</v>
      </c>
      <c r="D2737" t="s">
        <v>980</v>
      </c>
      <c r="E2737" t="s">
        <v>46</v>
      </c>
      <c r="G2737">
        <v>22049</v>
      </c>
      <c r="H2737" s="6"/>
      <c r="P2737" s="6"/>
    </row>
    <row r="2738" spans="1:16" x14ac:dyDescent="0.3">
      <c r="A2738" t="s">
        <v>33</v>
      </c>
      <c r="B2738">
        <v>81</v>
      </c>
      <c r="C2738" t="s">
        <v>51</v>
      </c>
      <c r="D2738" t="s">
        <v>981</v>
      </c>
      <c r="E2738" t="s">
        <v>41</v>
      </c>
      <c r="G2738">
        <v>12400</v>
      </c>
      <c r="H2738" s="6"/>
      <c r="P2738" s="6"/>
    </row>
    <row r="2739" spans="1:16" x14ac:dyDescent="0.3">
      <c r="A2739" t="s">
        <v>33</v>
      </c>
      <c r="B2739">
        <v>81</v>
      </c>
      <c r="C2739" t="s">
        <v>51</v>
      </c>
      <c r="D2739" t="s">
        <v>981</v>
      </c>
      <c r="E2739" t="s">
        <v>46</v>
      </c>
      <c r="G2739">
        <v>0</v>
      </c>
      <c r="H2739" s="6"/>
      <c r="P2739" s="6"/>
    </row>
    <row r="2740" spans="1:16" x14ac:dyDescent="0.3">
      <c r="A2740" t="s">
        <v>33</v>
      </c>
      <c r="B2740">
        <v>81</v>
      </c>
      <c r="C2740" t="s">
        <v>53</v>
      </c>
      <c r="D2740" t="s">
        <v>982</v>
      </c>
      <c r="E2740" t="s">
        <v>41</v>
      </c>
      <c r="G2740">
        <v>16230</v>
      </c>
      <c r="H2740" s="6"/>
      <c r="P2740" s="6"/>
    </row>
    <row r="2741" spans="1:16" x14ac:dyDescent="0.3">
      <c r="A2741" t="s">
        <v>33</v>
      </c>
      <c r="B2741">
        <v>81</v>
      </c>
      <c r="C2741" t="s">
        <v>53</v>
      </c>
      <c r="D2741" t="s">
        <v>982</v>
      </c>
      <c r="E2741" t="s">
        <v>46</v>
      </c>
      <c r="G2741">
        <v>19000</v>
      </c>
      <c r="H2741" s="6"/>
      <c r="P2741" s="6"/>
    </row>
    <row r="2742" spans="1:16" x14ac:dyDescent="0.3">
      <c r="A2742" t="s">
        <v>33</v>
      </c>
      <c r="B2742">
        <v>82</v>
      </c>
      <c r="C2742" t="s">
        <v>34</v>
      </c>
      <c r="D2742" t="s">
        <v>983</v>
      </c>
      <c r="E2742" t="s">
        <v>41</v>
      </c>
      <c r="G2742">
        <v>30000</v>
      </c>
      <c r="H2742" s="6"/>
      <c r="P2742" s="6"/>
    </row>
    <row r="2743" spans="1:16" x14ac:dyDescent="0.3">
      <c r="A2743" t="s">
        <v>33</v>
      </c>
      <c r="B2743">
        <v>82</v>
      </c>
      <c r="C2743" t="s">
        <v>42</v>
      </c>
      <c r="D2743" t="s">
        <v>984</v>
      </c>
      <c r="E2743" t="s">
        <v>41</v>
      </c>
      <c r="G2743">
        <v>469950</v>
      </c>
      <c r="H2743" s="6"/>
      <c r="P2743" s="6"/>
    </row>
    <row r="2744" spans="1:16" x14ac:dyDescent="0.3">
      <c r="A2744" t="s">
        <v>33</v>
      </c>
      <c r="B2744">
        <v>82</v>
      </c>
      <c r="C2744" t="s">
        <v>42</v>
      </c>
      <c r="D2744" t="s">
        <v>984</v>
      </c>
      <c r="E2744" t="s">
        <v>46</v>
      </c>
      <c r="G2744">
        <v>1300300</v>
      </c>
      <c r="H2744" s="6"/>
      <c r="P2744" s="6"/>
    </row>
    <row r="2745" spans="1:16" x14ac:dyDescent="0.3">
      <c r="A2745" t="s">
        <v>33</v>
      </c>
      <c r="B2745">
        <v>82</v>
      </c>
      <c r="C2745" t="s">
        <v>42</v>
      </c>
      <c r="D2745" t="s">
        <v>984</v>
      </c>
      <c r="E2745" t="s">
        <v>72</v>
      </c>
      <c r="G2745">
        <v>380000</v>
      </c>
      <c r="H2745" s="6"/>
      <c r="P2745" s="6"/>
    </row>
    <row r="2746" spans="1:16" x14ac:dyDescent="0.3">
      <c r="A2746" t="s">
        <v>33</v>
      </c>
      <c r="B2746">
        <v>82</v>
      </c>
      <c r="C2746" t="s">
        <v>47</v>
      </c>
      <c r="D2746" t="s">
        <v>985</v>
      </c>
      <c r="E2746" t="s">
        <v>36</v>
      </c>
      <c r="G2746">
        <v>46659</v>
      </c>
      <c r="H2746" s="6"/>
      <c r="P2746" s="6"/>
    </row>
    <row r="2747" spans="1:16" x14ac:dyDescent="0.3">
      <c r="A2747" t="s">
        <v>33</v>
      </c>
      <c r="B2747">
        <v>82</v>
      </c>
      <c r="C2747" t="s">
        <v>47</v>
      </c>
      <c r="D2747" t="s">
        <v>985</v>
      </c>
      <c r="E2747" t="s">
        <v>41</v>
      </c>
      <c r="G2747">
        <v>147324</v>
      </c>
      <c r="H2747" s="6"/>
      <c r="P2747" s="6"/>
    </row>
    <row r="2748" spans="1:16" x14ac:dyDescent="0.3">
      <c r="A2748" t="s">
        <v>33</v>
      </c>
      <c r="B2748">
        <v>82</v>
      </c>
      <c r="C2748" t="s">
        <v>49</v>
      </c>
      <c r="D2748" t="s">
        <v>986</v>
      </c>
      <c r="E2748" t="s">
        <v>36</v>
      </c>
      <c r="G2748">
        <v>41477</v>
      </c>
      <c r="H2748" s="6"/>
      <c r="P2748" s="6"/>
    </row>
    <row r="2749" spans="1:16" x14ac:dyDescent="0.3">
      <c r="A2749" t="s">
        <v>33</v>
      </c>
      <c r="B2749">
        <v>82</v>
      </c>
      <c r="C2749" t="s">
        <v>49</v>
      </c>
      <c r="D2749" t="s">
        <v>986</v>
      </c>
      <c r="E2749" t="s">
        <v>41</v>
      </c>
      <c r="G2749">
        <v>534899</v>
      </c>
      <c r="H2749" s="6"/>
      <c r="P2749" s="6"/>
    </row>
    <row r="2750" spans="1:16" x14ac:dyDescent="0.3">
      <c r="A2750" t="s">
        <v>33</v>
      </c>
      <c r="B2750">
        <v>82</v>
      </c>
      <c r="C2750" t="s">
        <v>49</v>
      </c>
      <c r="D2750" t="s">
        <v>986</v>
      </c>
      <c r="E2750" t="s">
        <v>246</v>
      </c>
      <c r="G2750">
        <v>275000</v>
      </c>
      <c r="H2750" s="6"/>
      <c r="P2750" s="6"/>
    </row>
    <row r="2751" spans="1:16" x14ac:dyDescent="0.3">
      <c r="A2751" t="s">
        <v>33</v>
      </c>
      <c r="B2751">
        <v>82</v>
      </c>
      <c r="C2751" t="s">
        <v>49</v>
      </c>
      <c r="D2751" t="s">
        <v>986</v>
      </c>
      <c r="E2751" t="s">
        <v>72</v>
      </c>
      <c r="G2751">
        <v>185000</v>
      </c>
      <c r="H2751" s="6"/>
      <c r="P2751" s="6"/>
    </row>
    <row r="2752" spans="1:16" x14ac:dyDescent="0.3">
      <c r="A2752" t="s">
        <v>33</v>
      </c>
      <c r="B2752">
        <v>82</v>
      </c>
      <c r="C2752" t="s">
        <v>51</v>
      </c>
      <c r="D2752" t="s">
        <v>987</v>
      </c>
      <c r="E2752" t="s">
        <v>41</v>
      </c>
      <c r="G2752">
        <v>289210</v>
      </c>
      <c r="H2752" s="6"/>
      <c r="P2752" s="6"/>
    </row>
    <row r="2753" spans="1:16" x14ac:dyDescent="0.3">
      <c r="A2753" t="s">
        <v>33</v>
      </c>
      <c r="B2753">
        <v>82</v>
      </c>
      <c r="C2753" t="s">
        <v>51</v>
      </c>
      <c r="D2753" t="s">
        <v>987</v>
      </c>
      <c r="E2753" t="s">
        <v>46</v>
      </c>
      <c r="G2753">
        <v>358444</v>
      </c>
      <c r="H2753" s="6"/>
      <c r="P2753" s="6"/>
    </row>
    <row r="2754" spans="1:16" x14ac:dyDescent="0.3">
      <c r="A2754" t="s">
        <v>33</v>
      </c>
      <c r="B2754">
        <v>82</v>
      </c>
      <c r="C2754" t="s">
        <v>51</v>
      </c>
      <c r="D2754" t="s">
        <v>987</v>
      </c>
      <c r="E2754" t="s">
        <v>72</v>
      </c>
      <c r="G2754">
        <v>22687</v>
      </c>
      <c r="H2754" s="6"/>
      <c r="P2754" s="6"/>
    </row>
    <row r="2755" spans="1:16" x14ac:dyDescent="0.3">
      <c r="A2755" t="s">
        <v>33</v>
      </c>
      <c r="B2755">
        <v>82</v>
      </c>
      <c r="C2755" t="s">
        <v>53</v>
      </c>
      <c r="D2755" t="s">
        <v>988</v>
      </c>
      <c r="E2755" t="s">
        <v>36</v>
      </c>
      <c r="G2755">
        <v>31000</v>
      </c>
      <c r="H2755" s="6"/>
      <c r="P2755" s="6"/>
    </row>
    <row r="2756" spans="1:16" x14ac:dyDescent="0.3">
      <c r="A2756" t="s">
        <v>33</v>
      </c>
      <c r="B2756">
        <v>82</v>
      </c>
      <c r="C2756" t="s">
        <v>53</v>
      </c>
      <c r="D2756" t="s">
        <v>988</v>
      </c>
      <c r="E2756" t="s">
        <v>41</v>
      </c>
      <c r="G2756">
        <v>711500</v>
      </c>
      <c r="H2756" s="6"/>
      <c r="P2756" s="6"/>
    </row>
    <row r="2757" spans="1:16" x14ac:dyDescent="0.3">
      <c r="A2757" t="s">
        <v>33</v>
      </c>
      <c r="B2757">
        <v>82</v>
      </c>
      <c r="C2757" t="s">
        <v>53</v>
      </c>
      <c r="D2757" t="s">
        <v>988</v>
      </c>
      <c r="E2757" t="s">
        <v>46</v>
      </c>
      <c r="G2757">
        <v>95000</v>
      </c>
      <c r="H2757" s="6"/>
      <c r="P2757" s="6"/>
    </row>
    <row r="2758" spans="1:16" x14ac:dyDescent="0.3">
      <c r="A2758" t="s">
        <v>33</v>
      </c>
      <c r="B2758">
        <v>82</v>
      </c>
      <c r="C2758" t="s">
        <v>55</v>
      </c>
      <c r="D2758" t="s">
        <v>989</v>
      </c>
      <c r="E2758" t="s">
        <v>36</v>
      </c>
      <c r="G2758">
        <v>2733</v>
      </c>
      <c r="H2758" s="6"/>
      <c r="P2758" s="6"/>
    </row>
    <row r="2759" spans="1:16" x14ac:dyDescent="0.3">
      <c r="A2759" t="s">
        <v>33</v>
      </c>
      <c r="B2759">
        <v>82</v>
      </c>
      <c r="C2759" t="s">
        <v>55</v>
      </c>
      <c r="D2759" t="s">
        <v>989</v>
      </c>
      <c r="E2759" t="s">
        <v>41</v>
      </c>
      <c r="G2759">
        <v>640894</v>
      </c>
      <c r="H2759" s="6"/>
      <c r="P2759" s="6"/>
    </row>
    <row r="2760" spans="1:16" x14ac:dyDescent="0.3">
      <c r="A2760" t="s">
        <v>33</v>
      </c>
      <c r="B2760">
        <v>82</v>
      </c>
      <c r="C2760" t="s">
        <v>55</v>
      </c>
      <c r="D2760" t="s">
        <v>989</v>
      </c>
      <c r="E2760" t="s">
        <v>59</v>
      </c>
      <c r="G2760">
        <v>103000</v>
      </c>
      <c r="H2760" s="6"/>
      <c r="P2760" s="6"/>
    </row>
    <row r="2761" spans="1:16" x14ac:dyDescent="0.3">
      <c r="A2761" t="s">
        <v>33</v>
      </c>
      <c r="B2761">
        <v>82</v>
      </c>
      <c r="C2761" t="s">
        <v>55</v>
      </c>
      <c r="D2761" t="s">
        <v>989</v>
      </c>
      <c r="E2761" t="s">
        <v>187</v>
      </c>
      <c r="G2761">
        <v>7045000</v>
      </c>
      <c r="H2761" s="6"/>
      <c r="P2761" s="6"/>
    </row>
    <row r="2762" spans="1:16" x14ac:dyDescent="0.3">
      <c r="A2762" t="s">
        <v>33</v>
      </c>
      <c r="B2762">
        <v>82</v>
      </c>
      <c r="C2762" t="s">
        <v>55</v>
      </c>
      <c r="D2762" t="s">
        <v>989</v>
      </c>
      <c r="E2762" t="s">
        <v>189</v>
      </c>
      <c r="G2762">
        <v>500000</v>
      </c>
      <c r="H2762" s="6"/>
      <c r="P2762" s="6"/>
    </row>
    <row r="2763" spans="1:16" x14ac:dyDescent="0.3">
      <c r="A2763" t="s">
        <v>33</v>
      </c>
      <c r="B2763">
        <v>82</v>
      </c>
      <c r="C2763" t="s">
        <v>57</v>
      </c>
      <c r="D2763" t="s">
        <v>991</v>
      </c>
      <c r="E2763" t="s">
        <v>41</v>
      </c>
      <c r="G2763">
        <v>37625</v>
      </c>
      <c r="H2763" s="6"/>
      <c r="P2763" s="6"/>
    </row>
    <row r="2764" spans="1:16" x14ac:dyDescent="0.3">
      <c r="A2764" t="s">
        <v>33</v>
      </c>
      <c r="B2764">
        <v>82</v>
      </c>
      <c r="C2764" t="s">
        <v>57</v>
      </c>
      <c r="D2764" t="s">
        <v>991</v>
      </c>
      <c r="E2764" t="s">
        <v>46</v>
      </c>
      <c r="G2764">
        <v>25000</v>
      </c>
      <c r="H2764" s="6"/>
      <c r="P2764" s="6"/>
    </row>
    <row r="2765" spans="1:16" x14ac:dyDescent="0.3">
      <c r="A2765" t="s">
        <v>33</v>
      </c>
      <c r="B2765">
        <v>82</v>
      </c>
      <c r="C2765" t="s">
        <v>57</v>
      </c>
      <c r="D2765" t="s">
        <v>991</v>
      </c>
      <c r="E2765" t="s">
        <v>72</v>
      </c>
      <c r="G2765">
        <v>15000</v>
      </c>
      <c r="H2765" s="6"/>
      <c r="P2765" s="6"/>
    </row>
    <row r="2766" spans="1:16" x14ac:dyDescent="0.3">
      <c r="A2766" t="s">
        <v>33</v>
      </c>
      <c r="B2766">
        <v>83</v>
      </c>
      <c r="C2766" t="s">
        <v>34</v>
      </c>
      <c r="D2766" t="s">
        <v>992</v>
      </c>
      <c r="E2766" t="s">
        <v>41</v>
      </c>
      <c r="G2766">
        <v>200176</v>
      </c>
      <c r="H2766" s="6"/>
      <c r="P2766" s="6"/>
    </row>
    <row r="2767" spans="1:16" x14ac:dyDescent="0.3">
      <c r="A2767" t="s">
        <v>33</v>
      </c>
      <c r="B2767">
        <v>83</v>
      </c>
      <c r="C2767" t="s">
        <v>34</v>
      </c>
      <c r="D2767" t="s">
        <v>992</v>
      </c>
      <c r="E2767" t="s">
        <v>46</v>
      </c>
      <c r="G2767">
        <v>198981</v>
      </c>
      <c r="H2767" s="6"/>
      <c r="P2767" s="6"/>
    </row>
    <row r="2768" spans="1:16" x14ac:dyDescent="0.3">
      <c r="A2768" t="s">
        <v>33</v>
      </c>
      <c r="B2768">
        <v>83</v>
      </c>
      <c r="C2768" t="s">
        <v>34</v>
      </c>
      <c r="D2768" t="s">
        <v>992</v>
      </c>
      <c r="E2768" t="s">
        <v>72</v>
      </c>
      <c r="G2768">
        <v>100000</v>
      </c>
      <c r="H2768" s="6"/>
      <c r="P2768" s="6"/>
    </row>
    <row r="2769" spans="1:16" x14ac:dyDescent="0.3">
      <c r="A2769" t="s">
        <v>33</v>
      </c>
      <c r="B2769">
        <v>83</v>
      </c>
      <c r="C2769" t="s">
        <v>42</v>
      </c>
      <c r="D2769" t="s">
        <v>993</v>
      </c>
      <c r="E2769" t="s">
        <v>36</v>
      </c>
      <c r="G2769">
        <v>40000</v>
      </c>
      <c r="H2769" s="6"/>
      <c r="P2769" s="6"/>
    </row>
    <row r="2770" spans="1:16" x14ac:dyDescent="0.3">
      <c r="A2770" t="s">
        <v>33</v>
      </c>
      <c r="B2770">
        <v>83</v>
      </c>
      <c r="C2770" t="s">
        <v>42</v>
      </c>
      <c r="D2770" t="s">
        <v>993</v>
      </c>
      <c r="E2770" t="s">
        <v>41</v>
      </c>
      <c r="G2770">
        <v>128100</v>
      </c>
      <c r="H2770" s="6"/>
      <c r="P2770" s="6"/>
    </row>
    <row r="2771" spans="1:16" x14ac:dyDescent="0.3">
      <c r="A2771" t="s">
        <v>33</v>
      </c>
      <c r="B2771">
        <v>83</v>
      </c>
      <c r="C2771" t="s">
        <v>42</v>
      </c>
      <c r="D2771" t="s">
        <v>993</v>
      </c>
      <c r="E2771" t="s">
        <v>46</v>
      </c>
      <c r="G2771">
        <v>52000</v>
      </c>
      <c r="H2771" s="6"/>
      <c r="P2771" s="6"/>
    </row>
    <row r="2772" spans="1:16" x14ac:dyDescent="0.3">
      <c r="A2772" t="s">
        <v>33</v>
      </c>
      <c r="B2772">
        <v>83</v>
      </c>
      <c r="C2772" t="s">
        <v>42</v>
      </c>
      <c r="D2772" t="s">
        <v>993</v>
      </c>
      <c r="E2772" t="s">
        <v>72</v>
      </c>
      <c r="G2772">
        <v>60000</v>
      </c>
      <c r="H2772" s="6"/>
      <c r="P2772" s="6"/>
    </row>
    <row r="2773" spans="1:16" x14ac:dyDescent="0.3">
      <c r="A2773" t="s">
        <v>33</v>
      </c>
      <c r="B2773">
        <v>83</v>
      </c>
      <c r="C2773" t="s">
        <v>47</v>
      </c>
      <c r="D2773" t="s">
        <v>994</v>
      </c>
      <c r="E2773" t="s">
        <v>36</v>
      </c>
      <c r="G2773">
        <v>463305</v>
      </c>
      <c r="H2773" s="6"/>
      <c r="P2773" s="6"/>
    </row>
    <row r="2774" spans="1:16" x14ac:dyDescent="0.3">
      <c r="A2774" t="s">
        <v>33</v>
      </c>
      <c r="B2774">
        <v>83</v>
      </c>
      <c r="C2774" t="s">
        <v>47</v>
      </c>
      <c r="D2774" t="s">
        <v>994</v>
      </c>
      <c r="E2774" t="s">
        <v>41</v>
      </c>
      <c r="G2774">
        <v>690786</v>
      </c>
      <c r="H2774" s="6"/>
      <c r="P2774" s="6"/>
    </row>
    <row r="2775" spans="1:16" x14ac:dyDescent="0.3">
      <c r="A2775" t="s">
        <v>33</v>
      </c>
      <c r="B2775">
        <v>83</v>
      </c>
      <c r="C2775" t="s">
        <v>47</v>
      </c>
      <c r="D2775" t="s">
        <v>994</v>
      </c>
      <c r="E2775" t="s">
        <v>46</v>
      </c>
      <c r="G2775">
        <v>765550</v>
      </c>
      <c r="H2775" s="6"/>
      <c r="P2775" s="6"/>
    </row>
    <row r="2776" spans="1:16" x14ac:dyDescent="0.3">
      <c r="A2776" t="s">
        <v>33</v>
      </c>
      <c r="B2776">
        <v>83</v>
      </c>
      <c r="C2776" t="s">
        <v>47</v>
      </c>
      <c r="D2776" t="s">
        <v>994</v>
      </c>
      <c r="E2776" t="s">
        <v>72</v>
      </c>
      <c r="G2776">
        <v>294686</v>
      </c>
      <c r="H2776" s="6"/>
      <c r="P2776" s="6"/>
    </row>
    <row r="2777" spans="1:16" x14ac:dyDescent="0.3">
      <c r="A2777" t="s">
        <v>33</v>
      </c>
      <c r="B2777">
        <v>83</v>
      </c>
      <c r="C2777" t="s">
        <v>49</v>
      </c>
      <c r="D2777" t="s">
        <v>995</v>
      </c>
      <c r="E2777" t="s">
        <v>41</v>
      </c>
      <c r="G2777">
        <v>24668</v>
      </c>
      <c r="H2777" s="6"/>
      <c r="P2777" s="6"/>
    </row>
    <row r="2778" spans="1:16" x14ac:dyDescent="0.3">
      <c r="A2778" t="s">
        <v>33</v>
      </c>
      <c r="B2778">
        <v>83</v>
      </c>
      <c r="C2778" t="s">
        <v>49</v>
      </c>
      <c r="D2778" t="s">
        <v>995</v>
      </c>
      <c r="E2778" t="s">
        <v>46</v>
      </c>
      <c r="G2778">
        <v>60000</v>
      </c>
      <c r="H2778" s="6"/>
      <c r="P2778" s="6"/>
    </row>
    <row r="2779" spans="1:16" x14ac:dyDescent="0.3">
      <c r="A2779" t="s">
        <v>33</v>
      </c>
      <c r="B2779">
        <v>83</v>
      </c>
      <c r="C2779" t="s">
        <v>49</v>
      </c>
      <c r="D2779" t="s">
        <v>995</v>
      </c>
      <c r="E2779" t="s">
        <v>72</v>
      </c>
      <c r="G2779">
        <v>37000</v>
      </c>
      <c r="H2779" s="6"/>
      <c r="P2779" s="6"/>
    </row>
    <row r="2780" spans="1:16" x14ac:dyDescent="0.3">
      <c r="A2780" t="s">
        <v>33</v>
      </c>
      <c r="B2780">
        <v>83</v>
      </c>
      <c r="C2780" t="s">
        <v>51</v>
      </c>
      <c r="D2780" t="s">
        <v>996</v>
      </c>
      <c r="E2780" t="s">
        <v>41</v>
      </c>
      <c r="G2780">
        <v>63300</v>
      </c>
      <c r="H2780" s="6"/>
      <c r="P2780" s="6"/>
    </row>
    <row r="2781" spans="1:16" x14ac:dyDescent="0.3">
      <c r="A2781" t="s">
        <v>33</v>
      </c>
      <c r="B2781">
        <v>83</v>
      </c>
      <c r="C2781" t="s">
        <v>51</v>
      </c>
      <c r="D2781" t="s">
        <v>996</v>
      </c>
      <c r="E2781" t="s">
        <v>46</v>
      </c>
      <c r="G2781">
        <v>11100</v>
      </c>
      <c r="H2781" s="6"/>
      <c r="P2781" s="6"/>
    </row>
    <row r="2782" spans="1:16" x14ac:dyDescent="0.3">
      <c r="A2782" t="s">
        <v>33</v>
      </c>
      <c r="B2782">
        <v>84</v>
      </c>
      <c r="C2782" t="s">
        <v>34</v>
      </c>
      <c r="D2782" t="s">
        <v>997</v>
      </c>
      <c r="E2782" t="s">
        <v>41</v>
      </c>
      <c r="G2782">
        <v>92400</v>
      </c>
      <c r="H2782" s="6"/>
      <c r="P2782" s="6"/>
    </row>
    <row r="2783" spans="1:16" x14ac:dyDescent="0.3">
      <c r="A2783" t="s">
        <v>33</v>
      </c>
      <c r="B2783">
        <v>84</v>
      </c>
      <c r="C2783" t="s">
        <v>34</v>
      </c>
      <c r="D2783" t="s">
        <v>997</v>
      </c>
      <c r="E2783" t="s">
        <v>46</v>
      </c>
      <c r="G2783">
        <v>40000</v>
      </c>
      <c r="H2783" s="6"/>
      <c r="P2783" s="6"/>
    </row>
    <row r="2784" spans="1:16" x14ac:dyDescent="0.3">
      <c r="A2784" t="s">
        <v>33</v>
      </c>
      <c r="B2784">
        <v>84</v>
      </c>
      <c r="C2784" t="s">
        <v>34</v>
      </c>
      <c r="D2784" t="s">
        <v>997</v>
      </c>
      <c r="E2784" t="s">
        <v>72</v>
      </c>
      <c r="G2784">
        <v>7000</v>
      </c>
      <c r="H2784" s="6"/>
      <c r="P2784" s="6"/>
    </row>
    <row r="2785" spans="1:16" x14ac:dyDescent="0.3">
      <c r="A2785" t="s">
        <v>33</v>
      </c>
      <c r="B2785">
        <v>84</v>
      </c>
      <c r="C2785" t="s">
        <v>42</v>
      </c>
      <c r="D2785" t="s">
        <v>998</v>
      </c>
      <c r="E2785" t="s">
        <v>41</v>
      </c>
      <c r="G2785">
        <v>345432</v>
      </c>
      <c r="H2785" s="6"/>
      <c r="P2785" s="6"/>
    </row>
    <row r="2786" spans="1:16" x14ac:dyDescent="0.3">
      <c r="A2786" t="s">
        <v>33</v>
      </c>
      <c r="B2786">
        <v>84</v>
      </c>
      <c r="C2786" t="s">
        <v>47</v>
      </c>
      <c r="D2786" t="s">
        <v>999</v>
      </c>
      <c r="E2786" t="s">
        <v>41</v>
      </c>
      <c r="G2786">
        <v>0</v>
      </c>
      <c r="H2786" s="6"/>
      <c r="P2786" s="6"/>
    </row>
    <row r="2787" spans="1:16" x14ac:dyDescent="0.3">
      <c r="A2787" t="s">
        <v>33</v>
      </c>
      <c r="B2787">
        <v>84</v>
      </c>
      <c r="C2787" t="s">
        <v>49</v>
      </c>
      <c r="D2787" t="s">
        <v>1000</v>
      </c>
      <c r="E2787" t="s">
        <v>41</v>
      </c>
      <c r="G2787">
        <v>37228</v>
      </c>
      <c r="H2787" s="6"/>
      <c r="P2787" s="6"/>
    </row>
    <row r="2788" spans="1:16" x14ac:dyDescent="0.3">
      <c r="A2788" t="s">
        <v>33</v>
      </c>
      <c r="B2788">
        <v>84</v>
      </c>
      <c r="C2788" t="s">
        <v>49</v>
      </c>
      <c r="D2788" t="s">
        <v>1000</v>
      </c>
      <c r="E2788" t="s">
        <v>46</v>
      </c>
      <c r="G2788">
        <v>50000</v>
      </c>
      <c r="H2788" s="6"/>
      <c r="P2788" s="6"/>
    </row>
    <row r="2789" spans="1:16" x14ac:dyDescent="0.3">
      <c r="A2789" t="s">
        <v>33</v>
      </c>
      <c r="B2789">
        <v>84</v>
      </c>
      <c r="C2789" t="s">
        <v>49</v>
      </c>
      <c r="D2789" t="s">
        <v>1000</v>
      </c>
      <c r="E2789" t="s">
        <v>72</v>
      </c>
      <c r="G2789">
        <v>10000</v>
      </c>
      <c r="H2789" s="6"/>
      <c r="P2789" s="6"/>
    </row>
    <row r="2790" spans="1:16" x14ac:dyDescent="0.3">
      <c r="A2790" t="s">
        <v>33</v>
      </c>
      <c r="B2790">
        <v>84</v>
      </c>
      <c r="C2790" t="s">
        <v>51</v>
      </c>
      <c r="D2790" t="s">
        <v>1001</v>
      </c>
      <c r="E2790" t="s">
        <v>41</v>
      </c>
      <c r="G2790">
        <v>202500</v>
      </c>
      <c r="H2790" s="6"/>
      <c r="P2790" s="6"/>
    </row>
    <row r="2791" spans="1:16" x14ac:dyDescent="0.3">
      <c r="A2791" t="s">
        <v>33</v>
      </c>
      <c r="B2791">
        <v>84</v>
      </c>
      <c r="C2791" t="s">
        <v>53</v>
      </c>
      <c r="D2791" t="s">
        <v>1002</v>
      </c>
      <c r="E2791" t="s">
        <v>41</v>
      </c>
      <c r="G2791">
        <v>13948</v>
      </c>
      <c r="H2791" s="6"/>
      <c r="P2791" s="6"/>
    </row>
    <row r="2792" spans="1:16" x14ac:dyDescent="0.3">
      <c r="A2792" t="s">
        <v>33</v>
      </c>
      <c r="B2792">
        <v>84</v>
      </c>
      <c r="C2792" t="s">
        <v>53</v>
      </c>
      <c r="D2792" t="s">
        <v>1002</v>
      </c>
      <c r="E2792" t="s">
        <v>46</v>
      </c>
      <c r="G2792">
        <v>0</v>
      </c>
      <c r="H2792" s="6"/>
      <c r="P2792" s="6"/>
    </row>
    <row r="2793" spans="1:16" x14ac:dyDescent="0.3">
      <c r="A2793" t="s">
        <v>33</v>
      </c>
      <c r="B2793">
        <v>84</v>
      </c>
      <c r="C2793" t="s">
        <v>55</v>
      </c>
      <c r="D2793" t="s">
        <v>1003</v>
      </c>
      <c r="E2793" t="s">
        <v>41</v>
      </c>
      <c r="G2793">
        <v>103021</v>
      </c>
      <c r="H2793" s="6"/>
      <c r="P2793" s="6"/>
    </row>
    <row r="2794" spans="1:16" x14ac:dyDescent="0.3">
      <c r="A2794" t="s">
        <v>33</v>
      </c>
      <c r="B2794">
        <v>84</v>
      </c>
      <c r="C2794" t="s">
        <v>55</v>
      </c>
      <c r="D2794" t="s">
        <v>1003</v>
      </c>
      <c r="E2794" t="s">
        <v>46</v>
      </c>
      <c r="G2794">
        <v>353383</v>
      </c>
      <c r="H2794" s="6"/>
      <c r="P2794" s="6"/>
    </row>
    <row r="2795" spans="1:16" x14ac:dyDescent="0.3">
      <c r="A2795" t="s">
        <v>33</v>
      </c>
      <c r="B2795">
        <v>84</v>
      </c>
      <c r="C2795" t="s">
        <v>55</v>
      </c>
      <c r="D2795" t="s">
        <v>1003</v>
      </c>
      <c r="E2795" t="s">
        <v>72</v>
      </c>
      <c r="G2795">
        <v>250000</v>
      </c>
      <c r="H2795" s="6"/>
      <c r="P2795" s="6"/>
    </row>
    <row r="2796" spans="1:16" x14ac:dyDescent="0.3">
      <c r="A2796" t="s">
        <v>33</v>
      </c>
      <c r="B2796">
        <v>84</v>
      </c>
      <c r="C2796" t="s">
        <v>57</v>
      </c>
      <c r="D2796" t="s">
        <v>1004</v>
      </c>
      <c r="E2796" t="s">
        <v>36</v>
      </c>
      <c r="G2796">
        <v>2377</v>
      </c>
      <c r="H2796" s="6"/>
      <c r="P2796" s="6"/>
    </row>
    <row r="2797" spans="1:16" x14ac:dyDescent="0.3">
      <c r="A2797" t="s">
        <v>33</v>
      </c>
      <c r="B2797">
        <v>84</v>
      </c>
      <c r="C2797" t="s">
        <v>57</v>
      </c>
      <c r="D2797" t="s">
        <v>1004</v>
      </c>
      <c r="E2797" t="s">
        <v>41</v>
      </c>
      <c r="G2797">
        <v>96722</v>
      </c>
      <c r="H2797" s="6"/>
      <c r="P2797" s="6"/>
    </row>
    <row r="2798" spans="1:16" x14ac:dyDescent="0.3">
      <c r="A2798" t="s">
        <v>33</v>
      </c>
      <c r="B2798">
        <v>84</v>
      </c>
      <c r="C2798" t="s">
        <v>57</v>
      </c>
      <c r="D2798" t="s">
        <v>1004</v>
      </c>
      <c r="E2798" t="s">
        <v>46</v>
      </c>
      <c r="G2798">
        <v>200000</v>
      </c>
      <c r="H2798" s="6"/>
      <c r="P2798" s="6"/>
    </row>
    <row r="2799" spans="1:16" x14ac:dyDescent="0.3">
      <c r="A2799" t="s">
        <v>33</v>
      </c>
      <c r="B2799">
        <v>84</v>
      </c>
      <c r="C2799" t="s">
        <v>57</v>
      </c>
      <c r="D2799" t="s">
        <v>1004</v>
      </c>
      <c r="E2799" t="s">
        <v>72</v>
      </c>
      <c r="G2799">
        <v>45000</v>
      </c>
      <c r="H2799" s="6"/>
      <c r="P2799" s="6"/>
    </row>
    <row r="2800" spans="1:16" x14ac:dyDescent="0.3">
      <c r="A2800" t="s">
        <v>33</v>
      </c>
      <c r="B2800">
        <v>84</v>
      </c>
      <c r="C2800" t="s">
        <v>57</v>
      </c>
      <c r="D2800" t="s">
        <v>1004</v>
      </c>
      <c r="E2800" t="s">
        <v>411</v>
      </c>
      <c r="G2800">
        <v>9100</v>
      </c>
      <c r="H2800" s="6"/>
      <c r="P2800" s="6"/>
    </row>
    <row r="2801" spans="1:16" x14ac:dyDescent="0.3">
      <c r="A2801" t="s">
        <v>33</v>
      </c>
      <c r="B2801">
        <v>84</v>
      </c>
      <c r="C2801" t="s">
        <v>60</v>
      </c>
      <c r="D2801" t="s">
        <v>1005</v>
      </c>
      <c r="E2801" t="s">
        <v>41</v>
      </c>
      <c r="G2801">
        <v>23970</v>
      </c>
      <c r="H2801" s="6"/>
      <c r="P2801" s="6"/>
    </row>
    <row r="2802" spans="1:16" x14ac:dyDescent="0.3">
      <c r="A2802" t="s">
        <v>33</v>
      </c>
      <c r="B2802">
        <v>84</v>
      </c>
      <c r="C2802" t="s">
        <v>60</v>
      </c>
      <c r="D2802" t="s">
        <v>1005</v>
      </c>
      <c r="E2802" t="s">
        <v>59</v>
      </c>
      <c r="G2802">
        <v>0</v>
      </c>
      <c r="H2802" s="6"/>
      <c r="P2802" s="6"/>
    </row>
    <row r="2803" spans="1:16" x14ac:dyDescent="0.3">
      <c r="A2803" t="s">
        <v>33</v>
      </c>
      <c r="B2803">
        <v>84</v>
      </c>
      <c r="C2803" t="s">
        <v>62</v>
      </c>
      <c r="D2803" t="s">
        <v>1006</v>
      </c>
      <c r="E2803" t="s">
        <v>41</v>
      </c>
      <c r="G2803">
        <v>15915</v>
      </c>
      <c r="H2803" s="6"/>
      <c r="P2803" s="6"/>
    </row>
    <row r="2804" spans="1:16" x14ac:dyDescent="0.3">
      <c r="A2804" t="s">
        <v>33</v>
      </c>
      <c r="B2804">
        <v>84</v>
      </c>
      <c r="C2804" t="s">
        <v>64</v>
      </c>
      <c r="D2804" t="s">
        <v>1007</v>
      </c>
      <c r="E2804" t="s">
        <v>41</v>
      </c>
      <c r="G2804">
        <v>34000</v>
      </c>
      <c r="H2804" s="6"/>
      <c r="P2804" s="6"/>
    </row>
    <row r="2805" spans="1:16" x14ac:dyDescent="0.3">
      <c r="A2805" t="s">
        <v>33</v>
      </c>
      <c r="B2805">
        <v>84</v>
      </c>
      <c r="C2805" t="s">
        <v>66</v>
      </c>
      <c r="D2805" t="s">
        <v>1008</v>
      </c>
      <c r="E2805" t="s">
        <v>36</v>
      </c>
      <c r="G2805">
        <v>25000</v>
      </c>
      <c r="H2805" s="6"/>
      <c r="P2805" s="6"/>
    </row>
    <row r="2806" spans="1:16" x14ac:dyDescent="0.3">
      <c r="A2806" t="s">
        <v>33</v>
      </c>
      <c r="B2806">
        <v>84</v>
      </c>
      <c r="C2806" t="s">
        <v>66</v>
      </c>
      <c r="D2806" t="s">
        <v>1008</v>
      </c>
      <c r="E2806" t="s">
        <v>41</v>
      </c>
      <c r="G2806">
        <v>315458</v>
      </c>
      <c r="H2806" s="6"/>
      <c r="P2806" s="6"/>
    </row>
    <row r="2807" spans="1:16" x14ac:dyDescent="0.3">
      <c r="A2807" t="s">
        <v>33</v>
      </c>
      <c r="B2807">
        <v>84</v>
      </c>
      <c r="C2807" t="s">
        <v>66</v>
      </c>
      <c r="D2807" t="s">
        <v>1008</v>
      </c>
      <c r="E2807" t="s">
        <v>59</v>
      </c>
      <c r="G2807">
        <v>7000</v>
      </c>
      <c r="H2807" s="6"/>
      <c r="P2807" s="6"/>
    </row>
    <row r="2808" spans="1:16" x14ac:dyDescent="0.3">
      <c r="A2808" t="s">
        <v>33</v>
      </c>
      <c r="B2808">
        <v>85</v>
      </c>
      <c r="C2808" t="s">
        <v>34</v>
      </c>
      <c r="D2808" t="s">
        <v>1009</v>
      </c>
      <c r="E2808" t="s">
        <v>36</v>
      </c>
      <c r="G2808">
        <v>1193</v>
      </c>
      <c r="H2808" s="6"/>
      <c r="P2808" s="6"/>
    </row>
    <row r="2809" spans="1:16" x14ac:dyDescent="0.3">
      <c r="A2809" t="s">
        <v>33</v>
      </c>
      <c r="B2809">
        <v>85</v>
      </c>
      <c r="C2809" t="s">
        <v>34</v>
      </c>
      <c r="D2809" t="s">
        <v>1009</v>
      </c>
      <c r="E2809" t="s">
        <v>41</v>
      </c>
      <c r="G2809">
        <v>61450</v>
      </c>
      <c r="H2809" s="6"/>
      <c r="P2809" s="6"/>
    </row>
    <row r="2810" spans="1:16" x14ac:dyDescent="0.3">
      <c r="A2810" t="s">
        <v>33</v>
      </c>
      <c r="B2810">
        <v>85</v>
      </c>
      <c r="C2810" t="s">
        <v>34</v>
      </c>
      <c r="D2810" t="s">
        <v>1009</v>
      </c>
      <c r="E2810" t="s">
        <v>46</v>
      </c>
      <c r="G2810">
        <v>322570</v>
      </c>
      <c r="H2810" s="6"/>
      <c r="P2810" s="6"/>
    </row>
    <row r="2811" spans="1:16" x14ac:dyDescent="0.3">
      <c r="A2811" t="s">
        <v>33</v>
      </c>
      <c r="B2811">
        <v>85</v>
      </c>
      <c r="C2811" t="s">
        <v>34</v>
      </c>
      <c r="D2811" t="s">
        <v>1009</v>
      </c>
      <c r="E2811" t="s">
        <v>72</v>
      </c>
      <c r="G2811">
        <v>45000</v>
      </c>
      <c r="H2811" s="6"/>
      <c r="P2811" s="6"/>
    </row>
    <row r="2812" spans="1:16" x14ac:dyDescent="0.3">
      <c r="A2812" t="s">
        <v>33</v>
      </c>
      <c r="B2812">
        <v>85</v>
      </c>
      <c r="C2812" t="s">
        <v>34</v>
      </c>
      <c r="D2812" t="s">
        <v>1009</v>
      </c>
      <c r="E2812" t="s">
        <v>59</v>
      </c>
      <c r="G2812">
        <v>6400</v>
      </c>
      <c r="H2812" s="6"/>
      <c r="P2812" s="6"/>
    </row>
    <row r="2813" spans="1:16" x14ac:dyDescent="0.3">
      <c r="A2813" t="s">
        <v>33</v>
      </c>
      <c r="B2813">
        <v>85</v>
      </c>
      <c r="C2813" t="s">
        <v>34</v>
      </c>
      <c r="D2813" t="s">
        <v>1009</v>
      </c>
      <c r="E2813" t="s">
        <v>78</v>
      </c>
      <c r="G2813">
        <v>16000</v>
      </c>
      <c r="H2813" s="6"/>
      <c r="P2813" s="6"/>
    </row>
    <row r="2814" spans="1:16" x14ac:dyDescent="0.3">
      <c r="A2814" t="s">
        <v>33</v>
      </c>
      <c r="B2814">
        <v>85</v>
      </c>
      <c r="C2814" t="s">
        <v>42</v>
      </c>
      <c r="D2814" t="s">
        <v>1010</v>
      </c>
      <c r="E2814" t="s">
        <v>36</v>
      </c>
      <c r="G2814">
        <v>10000</v>
      </c>
      <c r="H2814" s="6"/>
      <c r="P2814" s="6"/>
    </row>
    <row r="2815" spans="1:16" x14ac:dyDescent="0.3">
      <c r="A2815" t="s">
        <v>33</v>
      </c>
      <c r="B2815">
        <v>85</v>
      </c>
      <c r="C2815" t="s">
        <v>42</v>
      </c>
      <c r="D2815" t="s">
        <v>1010</v>
      </c>
      <c r="E2815" t="s">
        <v>41</v>
      </c>
      <c r="G2815">
        <v>308200</v>
      </c>
      <c r="H2815" s="6"/>
      <c r="P2815" s="6"/>
    </row>
    <row r="2816" spans="1:16" x14ac:dyDescent="0.3">
      <c r="A2816" t="s">
        <v>33</v>
      </c>
      <c r="B2816">
        <v>85</v>
      </c>
      <c r="C2816" t="s">
        <v>42</v>
      </c>
      <c r="D2816" t="s">
        <v>1010</v>
      </c>
      <c r="E2816" t="s">
        <v>46</v>
      </c>
      <c r="G2816">
        <v>529000</v>
      </c>
      <c r="H2816" s="6"/>
      <c r="P2816" s="6"/>
    </row>
    <row r="2817" spans="1:16" x14ac:dyDescent="0.3">
      <c r="A2817" t="s">
        <v>33</v>
      </c>
      <c r="B2817">
        <v>85</v>
      </c>
      <c r="C2817" t="s">
        <v>42</v>
      </c>
      <c r="D2817" t="s">
        <v>1010</v>
      </c>
      <c r="E2817" t="s">
        <v>72</v>
      </c>
      <c r="G2817">
        <v>35000</v>
      </c>
      <c r="H2817" s="6"/>
      <c r="P2817" s="6"/>
    </row>
    <row r="2818" spans="1:16" x14ac:dyDescent="0.3">
      <c r="A2818" t="s">
        <v>33</v>
      </c>
      <c r="B2818">
        <v>85</v>
      </c>
      <c r="C2818" t="s">
        <v>47</v>
      </c>
      <c r="D2818" t="s">
        <v>1011</v>
      </c>
      <c r="E2818" t="s">
        <v>36</v>
      </c>
      <c r="G2818">
        <v>2900</v>
      </c>
      <c r="H2818" s="6"/>
      <c r="P2818" s="6"/>
    </row>
    <row r="2819" spans="1:16" x14ac:dyDescent="0.3">
      <c r="A2819" t="s">
        <v>33</v>
      </c>
      <c r="B2819">
        <v>85</v>
      </c>
      <c r="C2819" t="s">
        <v>47</v>
      </c>
      <c r="D2819" t="s">
        <v>1011</v>
      </c>
      <c r="E2819" t="s">
        <v>41</v>
      </c>
      <c r="G2819">
        <v>33485</v>
      </c>
      <c r="H2819" s="6"/>
      <c r="P2819" s="6"/>
    </row>
    <row r="2820" spans="1:16" x14ac:dyDescent="0.3">
      <c r="A2820" t="s">
        <v>33</v>
      </c>
      <c r="B2820">
        <v>85</v>
      </c>
      <c r="C2820" t="s">
        <v>47</v>
      </c>
      <c r="D2820" t="s">
        <v>1011</v>
      </c>
      <c r="E2820" t="s">
        <v>46</v>
      </c>
      <c r="G2820">
        <v>80000</v>
      </c>
      <c r="H2820" s="6"/>
      <c r="P2820" s="6"/>
    </row>
    <row r="2821" spans="1:16" x14ac:dyDescent="0.3">
      <c r="A2821" t="s">
        <v>33</v>
      </c>
      <c r="B2821">
        <v>85</v>
      </c>
      <c r="C2821" t="s">
        <v>47</v>
      </c>
      <c r="D2821" t="s">
        <v>1011</v>
      </c>
      <c r="E2821" t="s">
        <v>72</v>
      </c>
      <c r="G2821">
        <v>100000</v>
      </c>
      <c r="H2821" s="6"/>
      <c r="P2821" s="6"/>
    </row>
    <row r="2822" spans="1:16" x14ac:dyDescent="0.3">
      <c r="A2822" t="s">
        <v>33</v>
      </c>
      <c r="B2822">
        <v>85</v>
      </c>
      <c r="C2822" t="s">
        <v>49</v>
      </c>
      <c r="D2822" t="s">
        <v>1012</v>
      </c>
      <c r="E2822" t="s">
        <v>41</v>
      </c>
      <c r="G2822">
        <v>235150</v>
      </c>
      <c r="H2822" s="6"/>
      <c r="P2822" s="6"/>
    </row>
    <row r="2823" spans="1:16" x14ac:dyDescent="0.3">
      <c r="A2823" t="s">
        <v>33</v>
      </c>
      <c r="B2823">
        <v>85</v>
      </c>
      <c r="C2823" t="s">
        <v>49</v>
      </c>
      <c r="D2823" t="s">
        <v>1012</v>
      </c>
      <c r="E2823" t="s">
        <v>46</v>
      </c>
      <c r="G2823">
        <v>190050</v>
      </c>
      <c r="H2823" s="6"/>
      <c r="P2823" s="6"/>
    </row>
    <row r="2824" spans="1:16" x14ac:dyDescent="0.3">
      <c r="A2824" t="s">
        <v>33</v>
      </c>
      <c r="B2824">
        <v>85</v>
      </c>
      <c r="C2824" t="s">
        <v>49</v>
      </c>
      <c r="D2824" t="s">
        <v>1012</v>
      </c>
      <c r="E2824" t="s">
        <v>72</v>
      </c>
      <c r="G2824">
        <v>100000</v>
      </c>
      <c r="H2824" s="6"/>
      <c r="P2824" s="6"/>
    </row>
    <row r="2825" spans="1:16" x14ac:dyDescent="0.3">
      <c r="A2825" t="s">
        <v>33</v>
      </c>
      <c r="B2825">
        <v>85</v>
      </c>
      <c r="C2825" t="s">
        <v>51</v>
      </c>
      <c r="D2825" t="s">
        <v>1013</v>
      </c>
      <c r="E2825" t="s">
        <v>36</v>
      </c>
      <c r="G2825">
        <v>4500</v>
      </c>
      <c r="H2825" s="6"/>
      <c r="P2825" s="6"/>
    </row>
    <row r="2826" spans="1:16" x14ac:dyDescent="0.3">
      <c r="A2826" t="s">
        <v>33</v>
      </c>
      <c r="B2826">
        <v>85</v>
      </c>
      <c r="C2826" t="s">
        <v>51</v>
      </c>
      <c r="D2826" t="s">
        <v>1013</v>
      </c>
      <c r="E2826" t="s">
        <v>41</v>
      </c>
      <c r="G2826">
        <v>42100</v>
      </c>
      <c r="H2826" s="6"/>
      <c r="P2826" s="6"/>
    </row>
    <row r="2827" spans="1:16" x14ac:dyDescent="0.3">
      <c r="A2827" t="s">
        <v>33</v>
      </c>
      <c r="B2827">
        <v>85</v>
      </c>
      <c r="C2827" t="s">
        <v>51</v>
      </c>
      <c r="D2827" t="s">
        <v>1013</v>
      </c>
      <c r="E2827" t="s">
        <v>46</v>
      </c>
      <c r="G2827">
        <v>33430</v>
      </c>
      <c r="H2827" s="6"/>
      <c r="P2827" s="6"/>
    </row>
    <row r="2828" spans="1:16" x14ac:dyDescent="0.3">
      <c r="A2828" t="s">
        <v>33</v>
      </c>
      <c r="B2828">
        <v>85</v>
      </c>
      <c r="C2828" t="s">
        <v>51</v>
      </c>
      <c r="D2828" t="s">
        <v>1013</v>
      </c>
      <c r="E2828" t="s">
        <v>72</v>
      </c>
      <c r="G2828">
        <v>0</v>
      </c>
      <c r="H2828" s="6"/>
      <c r="P2828" s="6"/>
    </row>
    <row r="2829" spans="1:16" x14ac:dyDescent="0.3">
      <c r="A2829" t="s">
        <v>33</v>
      </c>
      <c r="B2829">
        <v>85</v>
      </c>
      <c r="C2829" t="s">
        <v>51</v>
      </c>
      <c r="D2829" t="s">
        <v>1013</v>
      </c>
      <c r="E2829" t="s">
        <v>59</v>
      </c>
      <c r="G2829">
        <v>7000</v>
      </c>
      <c r="H2829" s="6"/>
      <c r="P2829" s="6"/>
    </row>
    <row r="2830" spans="1:16" x14ac:dyDescent="0.3">
      <c r="A2830" t="s">
        <v>33</v>
      </c>
      <c r="B2830">
        <v>85</v>
      </c>
      <c r="C2830" t="s">
        <v>51</v>
      </c>
      <c r="D2830" t="s">
        <v>1013</v>
      </c>
      <c r="E2830" t="s">
        <v>68</v>
      </c>
      <c r="G2830">
        <v>20000</v>
      </c>
      <c r="H2830" s="6"/>
      <c r="P2830" s="6"/>
    </row>
    <row r="2831" spans="1:16" x14ac:dyDescent="0.3">
      <c r="A2831" t="s">
        <v>33</v>
      </c>
      <c r="B2831">
        <v>85</v>
      </c>
      <c r="C2831" t="s">
        <v>53</v>
      </c>
      <c r="D2831" t="s">
        <v>1014</v>
      </c>
      <c r="E2831" t="s">
        <v>36</v>
      </c>
      <c r="G2831">
        <v>41604</v>
      </c>
      <c r="H2831" s="6"/>
      <c r="P2831" s="6"/>
    </row>
    <row r="2832" spans="1:16" x14ac:dyDescent="0.3">
      <c r="A2832" t="s">
        <v>33</v>
      </c>
      <c r="B2832">
        <v>85</v>
      </c>
      <c r="C2832" t="s">
        <v>53</v>
      </c>
      <c r="D2832" t="s">
        <v>1014</v>
      </c>
      <c r="E2832" t="s">
        <v>41</v>
      </c>
      <c r="G2832">
        <v>101248</v>
      </c>
      <c r="H2832" s="6"/>
      <c r="P2832" s="6"/>
    </row>
    <row r="2833" spans="1:16" x14ac:dyDescent="0.3">
      <c r="A2833" t="s">
        <v>33</v>
      </c>
      <c r="B2833">
        <v>85</v>
      </c>
      <c r="C2833" t="s">
        <v>53</v>
      </c>
      <c r="D2833" t="s">
        <v>1014</v>
      </c>
      <c r="E2833" t="s">
        <v>46</v>
      </c>
      <c r="G2833">
        <v>116550</v>
      </c>
      <c r="H2833" s="6"/>
      <c r="P2833" s="6"/>
    </row>
    <row r="2834" spans="1:16" x14ac:dyDescent="0.3">
      <c r="A2834" t="s">
        <v>33</v>
      </c>
      <c r="B2834">
        <v>85</v>
      </c>
      <c r="C2834" t="s">
        <v>53</v>
      </c>
      <c r="D2834" t="s">
        <v>1014</v>
      </c>
      <c r="E2834" t="s">
        <v>72</v>
      </c>
      <c r="G2834">
        <v>30000</v>
      </c>
      <c r="H2834" s="6"/>
      <c r="P2834" s="6"/>
    </row>
    <row r="2835" spans="1:16" x14ac:dyDescent="0.3">
      <c r="A2835" t="s">
        <v>33</v>
      </c>
      <c r="B2835">
        <v>85</v>
      </c>
      <c r="C2835" t="s">
        <v>55</v>
      </c>
      <c r="D2835" t="s">
        <v>1015</v>
      </c>
      <c r="E2835" t="s">
        <v>36</v>
      </c>
      <c r="G2835">
        <v>8400</v>
      </c>
      <c r="H2835" s="6"/>
      <c r="P2835" s="6"/>
    </row>
    <row r="2836" spans="1:16" x14ac:dyDescent="0.3">
      <c r="A2836" t="s">
        <v>33</v>
      </c>
      <c r="B2836">
        <v>85</v>
      </c>
      <c r="C2836" t="s">
        <v>55</v>
      </c>
      <c r="D2836" t="s">
        <v>1015</v>
      </c>
      <c r="E2836" t="s">
        <v>41</v>
      </c>
      <c r="G2836">
        <v>53846</v>
      </c>
      <c r="H2836" s="6"/>
      <c r="P2836" s="6"/>
    </row>
    <row r="2837" spans="1:16" x14ac:dyDescent="0.3">
      <c r="A2837" t="s">
        <v>33</v>
      </c>
      <c r="B2837">
        <v>85</v>
      </c>
      <c r="C2837" t="s">
        <v>55</v>
      </c>
      <c r="D2837" t="s">
        <v>1015</v>
      </c>
      <c r="E2837" t="s">
        <v>46</v>
      </c>
      <c r="G2837">
        <v>46000</v>
      </c>
      <c r="H2837" s="6"/>
      <c r="P2837" s="6"/>
    </row>
    <row r="2838" spans="1:16" x14ac:dyDescent="0.3">
      <c r="A2838" t="s">
        <v>33</v>
      </c>
      <c r="B2838">
        <v>86</v>
      </c>
      <c r="C2838" t="s">
        <v>34</v>
      </c>
      <c r="D2838" t="s">
        <v>1016</v>
      </c>
      <c r="E2838" t="s">
        <v>36</v>
      </c>
      <c r="G2838">
        <v>5808</v>
      </c>
      <c r="H2838" s="6"/>
      <c r="P2838" s="6"/>
    </row>
    <row r="2839" spans="1:16" x14ac:dyDescent="0.3">
      <c r="A2839" t="s">
        <v>33</v>
      </c>
      <c r="B2839">
        <v>86</v>
      </c>
      <c r="C2839" t="s">
        <v>34</v>
      </c>
      <c r="D2839" t="s">
        <v>1016</v>
      </c>
      <c r="E2839" t="s">
        <v>41</v>
      </c>
      <c r="G2839">
        <v>38625</v>
      </c>
      <c r="H2839" s="6"/>
      <c r="P2839" s="6"/>
    </row>
    <row r="2840" spans="1:16" x14ac:dyDescent="0.3">
      <c r="A2840" t="s">
        <v>33</v>
      </c>
      <c r="B2840">
        <v>86</v>
      </c>
      <c r="C2840" t="s">
        <v>42</v>
      </c>
      <c r="D2840" t="s">
        <v>1017</v>
      </c>
      <c r="E2840" t="s">
        <v>41</v>
      </c>
      <c r="G2840">
        <v>17480</v>
      </c>
      <c r="H2840" s="6"/>
      <c r="P2840" s="6"/>
    </row>
    <row r="2841" spans="1:16" x14ac:dyDescent="0.3">
      <c r="A2841" t="s">
        <v>33</v>
      </c>
      <c r="B2841">
        <v>86</v>
      </c>
      <c r="C2841" t="s">
        <v>47</v>
      </c>
      <c r="D2841" t="s">
        <v>1018</v>
      </c>
      <c r="E2841" t="s">
        <v>36</v>
      </c>
      <c r="G2841">
        <v>0</v>
      </c>
      <c r="H2841" s="6"/>
      <c r="P2841" s="6"/>
    </row>
    <row r="2842" spans="1:16" x14ac:dyDescent="0.3">
      <c r="A2842" t="s">
        <v>33</v>
      </c>
      <c r="B2842">
        <v>86</v>
      </c>
      <c r="C2842" t="s">
        <v>47</v>
      </c>
      <c r="D2842" t="s">
        <v>1018</v>
      </c>
      <c r="E2842" t="s">
        <v>41</v>
      </c>
      <c r="G2842">
        <v>12785</v>
      </c>
      <c r="H2842" s="6"/>
      <c r="P2842" s="6"/>
    </row>
    <row r="2843" spans="1:16" x14ac:dyDescent="0.3">
      <c r="A2843" t="s">
        <v>33</v>
      </c>
      <c r="B2843">
        <v>86</v>
      </c>
      <c r="C2843" t="s">
        <v>49</v>
      </c>
      <c r="D2843" t="s">
        <v>1019</v>
      </c>
      <c r="E2843" t="s">
        <v>41</v>
      </c>
      <c r="G2843">
        <v>26205</v>
      </c>
      <c r="H2843" s="6"/>
      <c r="P2843" s="6"/>
    </row>
    <row r="2844" spans="1:16" x14ac:dyDescent="0.3">
      <c r="A2844" t="s">
        <v>33</v>
      </c>
      <c r="B2844">
        <v>86</v>
      </c>
      <c r="C2844" t="s">
        <v>51</v>
      </c>
      <c r="D2844" t="s">
        <v>1020</v>
      </c>
      <c r="E2844" t="s">
        <v>36</v>
      </c>
      <c r="G2844">
        <v>10000</v>
      </c>
      <c r="H2844" s="6"/>
      <c r="P2844" s="6"/>
    </row>
    <row r="2845" spans="1:16" x14ac:dyDescent="0.3">
      <c r="A2845" t="s">
        <v>33</v>
      </c>
      <c r="B2845">
        <v>86</v>
      </c>
      <c r="C2845" t="s">
        <v>51</v>
      </c>
      <c r="D2845" t="s">
        <v>1020</v>
      </c>
      <c r="E2845" t="s">
        <v>41</v>
      </c>
      <c r="G2845">
        <v>25740</v>
      </c>
      <c r="H2845" s="6"/>
      <c r="P2845" s="6"/>
    </row>
    <row r="2846" spans="1:16" x14ac:dyDescent="0.3">
      <c r="A2846" t="s">
        <v>33</v>
      </c>
      <c r="B2846">
        <v>86</v>
      </c>
      <c r="C2846" t="s">
        <v>53</v>
      </c>
      <c r="D2846" t="s">
        <v>1021</v>
      </c>
      <c r="E2846" t="s">
        <v>36</v>
      </c>
      <c r="G2846">
        <v>0</v>
      </c>
      <c r="H2846" s="6"/>
      <c r="P2846" s="6"/>
    </row>
    <row r="2847" spans="1:16" x14ac:dyDescent="0.3">
      <c r="A2847" t="s">
        <v>33</v>
      </c>
      <c r="B2847">
        <v>86</v>
      </c>
      <c r="C2847" t="s">
        <v>53</v>
      </c>
      <c r="D2847" t="s">
        <v>1021</v>
      </c>
      <c r="E2847" t="s">
        <v>41</v>
      </c>
      <c r="G2847">
        <v>23050</v>
      </c>
      <c r="H2847" s="6"/>
      <c r="P2847" s="6"/>
    </row>
    <row r="2848" spans="1:16" x14ac:dyDescent="0.3">
      <c r="A2848" t="s">
        <v>33</v>
      </c>
      <c r="B2848">
        <v>86</v>
      </c>
      <c r="C2848" t="s">
        <v>53</v>
      </c>
      <c r="D2848" t="s">
        <v>1021</v>
      </c>
      <c r="E2848" t="s">
        <v>46</v>
      </c>
      <c r="G2848">
        <v>18000</v>
      </c>
      <c r="H2848" s="6"/>
      <c r="P2848" s="6"/>
    </row>
    <row r="2849" spans="1:16" x14ac:dyDescent="0.3">
      <c r="A2849" t="s">
        <v>33</v>
      </c>
      <c r="B2849">
        <v>86</v>
      </c>
      <c r="C2849" t="s">
        <v>55</v>
      </c>
      <c r="D2849" t="s">
        <v>1022</v>
      </c>
      <c r="E2849" t="s">
        <v>41</v>
      </c>
      <c r="G2849">
        <v>18915</v>
      </c>
      <c r="H2849" s="6"/>
      <c r="P2849" s="6"/>
    </row>
    <row r="2850" spans="1:16" x14ac:dyDescent="0.3">
      <c r="A2850" t="s">
        <v>33</v>
      </c>
      <c r="B2850">
        <v>86</v>
      </c>
      <c r="C2850" t="s">
        <v>57</v>
      </c>
      <c r="D2850" t="s">
        <v>1023</v>
      </c>
      <c r="E2850" t="s">
        <v>36</v>
      </c>
      <c r="G2850">
        <v>15500</v>
      </c>
      <c r="H2850" s="6"/>
      <c r="P2850" s="6"/>
    </row>
    <row r="2851" spans="1:16" x14ac:dyDescent="0.3">
      <c r="A2851" t="s">
        <v>33</v>
      </c>
      <c r="B2851">
        <v>86</v>
      </c>
      <c r="C2851" t="s">
        <v>57</v>
      </c>
      <c r="D2851" t="s">
        <v>1023</v>
      </c>
      <c r="E2851" t="s">
        <v>41</v>
      </c>
      <c r="G2851">
        <v>33455</v>
      </c>
      <c r="H2851" s="6"/>
      <c r="P2851" s="6"/>
    </row>
    <row r="2852" spans="1:16" x14ac:dyDescent="0.3">
      <c r="A2852" t="s">
        <v>33</v>
      </c>
      <c r="B2852">
        <v>86</v>
      </c>
      <c r="C2852" t="s">
        <v>57</v>
      </c>
      <c r="D2852" t="s">
        <v>1023</v>
      </c>
      <c r="E2852" t="s">
        <v>187</v>
      </c>
      <c r="G2852">
        <v>291200</v>
      </c>
      <c r="H2852" s="6"/>
      <c r="P2852" s="6"/>
    </row>
    <row r="2853" spans="1:16" x14ac:dyDescent="0.3">
      <c r="A2853" t="s">
        <v>33</v>
      </c>
      <c r="B2853">
        <v>86</v>
      </c>
      <c r="C2853" t="s">
        <v>57</v>
      </c>
      <c r="D2853" t="s">
        <v>1023</v>
      </c>
      <c r="E2853" t="s">
        <v>189</v>
      </c>
      <c r="G2853">
        <v>150000</v>
      </c>
      <c r="H2853" s="6"/>
      <c r="P2853" s="6"/>
    </row>
    <row r="2854" spans="1:16" x14ac:dyDescent="0.3">
      <c r="A2854" t="s">
        <v>33</v>
      </c>
      <c r="B2854">
        <v>86</v>
      </c>
      <c r="C2854" t="s">
        <v>60</v>
      </c>
      <c r="D2854" t="s">
        <v>1024</v>
      </c>
      <c r="E2854" t="s">
        <v>36</v>
      </c>
      <c r="G2854">
        <v>0</v>
      </c>
      <c r="H2854" s="6"/>
      <c r="P2854" s="6"/>
    </row>
    <row r="2855" spans="1:16" x14ac:dyDescent="0.3">
      <c r="A2855" t="s">
        <v>33</v>
      </c>
      <c r="B2855">
        <v>86</v>
      </c>
      <c r="C2855" t="s">
        <v>60</v>
      </c>
      <c r="D2855" t="s">
        <v>1024</v>
      </c>
      <c r="E2855" t="s">
        <v>41</v>
      </c>
      <c r="G2855">
        <v>0</v>
      </c>
      <c r="H2855" s="6"/>
      <c r="P2855" s="6"/>
    </row>
    <row r="2856" spans="1:16" x14ac:dyDescent="0.3">
      <c r="A2856" t="s">
        <v>33</v>
      </c>
      <c r="B2856">
        <v>86</v>
      </c>
      <c r="C2856" t="s">
        <v>60</v>
      </c>
      <c r="D2856" t="s">
        <v>1024</v>
      </c>
      <c r="E2856" t="s">
        <v>46</v>
      </c>
      <c r="G2856">
        <v>0</v>
      </c>
      <c r="H2856" s="6"/>
      <c r="P2856" s="6"/>
    </row>
    <row r="2857" spans="1:16" x14ac:dyDescent="0.3">
      <c r="A2857" t="s">
        <v>33</v>
      </c>
      <c r="B2857">
        <v>86</v>
      </c>
      <c r="C2857" t="s">
        <v>62</v>
      </c>
      <c r="D2857" t="s">
        <v>1025</v>
      </c>
      <c r="E2857" t="s">
        <v>36</v>
      </c>
      <c r="G2857">
        <v>6200</v>
      </c>
      <c r="H2857" s="6"/>
      <c r="P2857" s="6"/>
    </row>
    <row r="2858" spans="1:16" x14ac:dyDescent="0.3">
      <c r="A2858" t="s">
        <v>33</v>
      </c>
      <c r="B2858">
        <v>86</v>
      </c>
      <c r="C2858" t="s">
        <v>62</v>
      </c>
      <c r="D2858" t="s">
        <v>1025</v>
      </c>
      <c r="E2858" t="s">
        <v>41</v>
      </c>
      <c r="G2858">
        <v>58690</v>
      </c>
      <c r="H2858" s="6"/>
      <c r="P2858" s="6"/>
    </row>
    <row r="2859" spans="1:16" x14ac:dyDescent="0.3">
      <c r="A2859" t="s">
        <v>33</v>
      </c>
      <c r="B2859">
        <v>86</v>
      </c>
      <c r="C2859" t="s">
        <v>64</v>
      </c>
      <c r="D2859" t="s">
        <v>1026</v>
      </c>
      <c r="E2859" t="s">
        <v>41</v>
      </c>
      <c r="G2859">
        <v>28200</v>
      </c>
      <c r="H2859" s="6"/>
      <c r="P2859" s="6"/>
    </row>
    <row r="2860" spans="1:16" x14ac:dyDescent="0.3">
      <c r="A2860" t="s">
        <v>33</v>
      </c>
      <c r="B2860">
        <v>86</v>
      </c>
      <c r="C2860" t="s">
        <v>66</v>
      </c>
      <c r="D2860" t="s">
        <v>1027</v>
      </c>
      <c r="E2860" t="s">
        <v>36</v>
      </c>
      <c r="G2860">
        <v>0</v>
      </c>
      <c r="H2860" s="6"/>
      <c r="P2860" s="6"/>
    </row>
    <row r="2861" spans="1:16" x14ac:dyDescent="0.3">
      <c r="A2861" t="s">
        <v>33</v>
      </c>
      <c r="B2861">
        <v>86</v>
      </c>
      <c r="C2861" t="s">
        <v>66</v>
      </c>
      <c r="D2861" t="s">
        <v>1027</v>
      </c>
      <c r="E2861" t="s">
        <v>41</v>
      </c>
      <c r="G2861">
        <v>67214</v>
      </c>
      <c r="H2861" s="6"/>
      <c r="P2861" s="6"/>
    </row>
    <row r="2862" spans="1:16" x14ac:dyDescent="0.3">
      <c r="A2862" t="s">
        <v>33</v>
      </c>
      <c r="B2862">
        <v>87</v>
      </c>
      <c r="C2862" t="s">
        <v>34</v>
      </c>
      <c r="D2862" t="s">
        <v>1028</v>
      </c>
      <c r="E2862" t="s">
        <v>36</v>
      </c>
      <c r="G2862">
        <v>19250</v>
      </c>
      <c r="H2862" s="6"/>
      <c r="P2862" s="6"/>
    </row>
    <row r="2863" spans="1:16" x14ac:dyDescent="0.3">
      <c r="A2863" t="s">
        <v>33</v>
      </c>
      <c r="B2863">
        <v>87</v>
      </c>
      <c r="C2863" t="s">
        <v>34</v>
      </c>
      <c r="D2863" t="s">
        <v>1028</v>
      </c>
      <c r="E2863" t="s">
        <v>41</v>
      </c>
      <c r="G2863">
        <v>70000</v>
      </c>
      <c r="H2863" s="6"/>
      <c r="P2863" s="6"/>
    </row>
    <row r="2864" spans="1:16" x14ac:dyDescent="0.3">
      <c r="A2864" t="s">
        <v>33</v>
      </c>
      <c r="B2864">
        <v>87</v>
      </c>
      <c r="C2864" t="s">
        <v>34</v>
      </c>
      <c r="D2864" t="s">
        <v>1028</v>
      </c>
      <c r="E2864" t="s">
        <v>46</v>
      </c>
      <c r="G2864">
        <v>453805</v>
      </c>
      <c r="H2864" s="6"/>
      <c r="P2864" s="6"/>
    </row>
    <row r="2865" spans="1:16" x14ac:dyDescent="0.3">
      <c r="A2865" t="s">
        <v>33</v>
      </c>
      <c r="B2865">
        <v>87</v>
      </c>
      <c r="C2865" t="s">
        <v>34</v>
      </c>
      <c r="D2865" t="s">
        <v>1028</v>
      </c>
      <c r="E2865" t="s">
        <v>72</v>
      </c>
      <c r="G2865">
        <v>393418</v>
      </c>
      <c r="H2865" s="6"/>
      <c r="P2865" s="6"/>
    </row>
    <row r="2866" spans="1:16" x14ac:dyDescent="0.3">
      <c r="A2866" t="s">
        <v>33</v>
      </c>
      <c r="B2866">
        <v>87</v>
      </c>
      <c r="C2866" t="s">
        <v>42</v>
      </c>
      <c r="D2866" t="s">
        <v>1029</v>
      </c>
      <c r="E2866" t="s">
        <v>36</v>
      </c>
      <c r="G2866">
        <v>94830</v>
      </c>
      <c r="H2866" s="6"/>
      <c r="P2866" s="6"/>
    </row>
    <row r="2867" spans="1:16" x14ac:dyDescent="0.3">
      <c r="A2867" t="s">
        <v>33</v>
      </c>
      <c r="B2867">
        <v>87</v>
      </c>
      <c r="C2867" t="s">
        <v>42</v>
      </c>
      <c r="D2867" t="s">
        <v>1029</v>
      </c>
      <c r="E2867" t="s">
        <v>41</v>
      </c>
      <c r="G2867">
        <v>351447</v>
      </c>
      <c r="H2867" s="6"/>
      <c r="P2867" s="6"/>
    </row>
    <row r="2868" spans="1:16" x14ac:dyDescent="0.3">
      <c r="A2868" t="s">
        <v>33</v>
      </c>
      <c r="B2868">
        <v>87</v>
      </c>
      <c r="C2868" t="s">
        <v>42</v>
      </c>
      <c r="D2868" t="s">
        <v>1029</v>
      </c>
      <c r="E2868" t="s">
        <v>59</v>
      </c>
      <c r="G2868">
        <v>0</v>
      </c>
      <c r="H2868" s="6"/>
      <c r="P2868" s="6"/>
    </row>
    <row r="2869" spans="1:16" x14ac:dyDescent="0.3">
      <c r="A2869" t="s">
        <v>33</v>
      </c>
      <c r="B2869">
        <v>87</v>
      </c>
      <c r="C2869" t="s">
        <v>47</v>
      </c>
      <c r="D2869" t="s">
        <v>1030</v>
      </c>
      <c r="E2869" t="s">
        <v>41</v>
      </c>
      <c r="G2869">
        <v>24072</v>
      </c>
      <c r="H2869" s="6"/>
      <c r="P2869" s="6"/>
    </row>
    <row r="2870" spans="1:16" x14ac:dyDescent="0.3">
      <c r="A2870" t="s">
        <v>33</v>
      </c>
      <c r="B2870">
        <v>87</v>
      </c>
      <c r="C2870" t="s">
        <v>47</v>
      </c>
      <c r="D2870" t="s">
        <v>1030</v>
      </c>
      <c r="E2870" t="s">
        <v>46</v>
      </c>
      <c r="G2870">
        <v>15000</v>
      </c>
      <c r="H2870" s="6"/>
      <c r="P2870" s="6"/>
    </row>
    <row r="2871" spans="1:16" x14ac:dyDescent="0.3">
      <c r="A2871" t="s">
        <v>33</v>
      </c>
      <c r="B2871">
        <v>87</v>
      </c>
      <c r="C2871" t="s">
        <v>49</v>
      </c>
      <c r="D2871" t="s">
        <v>1031</v>
      </c>
      <c r="E2871" t="s">
        <v>41</v>
      </c>
      <c r="G2871">
        <v>27000</v>
      </c>
      <c r="H2871" s="6"/>
      <c r="P2871" s="6"/>
    </row>
    <row r="2872" spans="1:16" x14ac:dyDescent="0.3">
      <c r="A2872" t="s">
        <v>33</v>
      </c>
      <c r="B2872">
        <v>87</v>
      </c>
      <c r="C2872" t="s">
        <v>49</v>
      </c>
      <c r="D2872" t="s">
        <v>1031</v>
      </c>
      <c r="E2872" t="s">
        <v>59</v>
      </c>
      <c r="G2872">
        <v>6000</v>
      </c>
      <c r="H2872" s="6"/>
      <c r="P2872" s="6"/>
    </row>
    <row r="2873" spans="1:16" x14ac:dyDescent="0.3">
      <c r="A2873" t="s">
        <v>33</v>
      </c>
      <c r="B2873">
        <v>87</v>
      </c>
      <c r="C2873" t="s">
        <v>51</v>
      </c>
      <c r="D2873" t="s">
        <v>1032</v>
      </c>
      <c r="E2873" t="s">
        <v>41</v>
      </c>
      <c r="G2873">
        <v>27964</v>
      </c>
      <c r="H2873" s="6"/>
      <c r="P2873" s="6"/>
    </row>
    <row r="2874" spans="1:16" x14ac:dyDescent="0.3">
      <c r="A2874" t="s">
        <v>33</v>
      </c>
      <c r="B2874">
        <v>87</v>
      </c>
      <c r="C2874" t="s">
        <v>51</v>
      </c>
      <c r="D2874" t="s">
        <v>1032</v>
      </c>
      <c r="E2874" t="s">
        <v>59</v>
      </c>
      <c r="G2874">
        <v>10000</v>
      </c>
      <c r="H2874" s="6"/>
      <c r="P2874" s="6"/>
    </row>
    <row r="2875" spans="1:16" x14ac:dyDescent="0.3">
      <c r="A2875" t="s">
        <v>33</v>
      </c>
      <c r="B2875">
        <v>87</v>
      </c>
      <c r="C2875" t="s">
        <v>53</v>
      </c>
      <c r="D2875" t="s">
        <v>1033</v>
      </c>
      <c r="E2875" t="s">
        <v>36</v>
      </c>
      <c r="G2875">
        <v>0</v>
      </c>
      <c r="H2875" s="6"/>
      <c r="P2875" s="6"/>
    </row>
    <row r="2876" spans="1:16" x14ac:dyDescent="0.3">
      <c r="A2876" t="s">
        <v>33</v>
      </c>
      <c r="B2876">
        <v>87</v>
      </c>
      <c r="C2876" t="s">
        <v>53</v>
      </c>
      <c r="D2876" t="s">
        <v>1033</v>
      </c>
      <c r="E2876" t="s">
        <v>41</v>
      </c>
      <c r="G2876">
        <v>4891</v>
      </c>
      <c r="H2876" s="6"/>
      <c r="P2876" s="6"/>
    </row>
    <row r="2877" spans="1:16" x14ac:dyDescent="0.3">
      <c r="A2877" t="s">
        <v>33</v>
      </c>
      <c r="B2877">
        <v>87</v>
      </c>
      <c r="C2877" t="s">
        <v>53</v>
      </c>
      <c r="D2877" t="s">
        <v>1033</v>
      </c>
      <c r="E2877" t="s">
        <v>46</v>
      </c>
      <c r="G2877">
        <v>3000</v>
      </c>
      <c r="H2877" s="6"/>
      <c r="P2877" s="6"/>
    </row>
    <row r="2878" spans="1:16" x14ac:dyDescent="0.3">
      <c r="A2878" t="s">
        <v>33</v>
      </c>
      <c r="B2878">
        <v>87</v>
      </c>
      <c r="C2878" t="s">
        <v>55</v>
      </c>
      <c r="D2878" t="s">
        <v>1034</v>
      </c>
      <c r="E2878" t="s">
        <v>36</v>
      </c>
      <c r="G2878">
        <v>310000</v>
      </c>
      <c r="H2878" s="6"/>
      <c r="P2878" s="6"/>
    </row>
    <row r="2879" spans="1:16" x14ac:dyDescent="0.3">
      <c r="A2879" t="s">
        <v>33</v>
      </c>
      <c r="B2879">
        <v>87</v>
      </c>
      <c r="C2879" t="s">
        <v>55</v>
      </c>
      <c r="D2879" t="s">
        <v>1034</v>
      </c>
      <c r="E2879" t="s">
        <v>41</v>
      </c>
      <c r="G2879">
        <v>435000</v>
      </c>
      <c r="H2879" s="6"/>
      <c r="P2879" s="6"/>
    </row>
    <row r="2880" spans="1:16" x14ac:dyDescent="0.3">
      <c r="A2880" t="s">
        <v>33</v>
      </c>
      <c r="B2880">
        <v>87</v>
      </c>
      <c r="C2880" t="s">
        <v>55</v>
      </c>
      <c r="D2880" t="s">
        <v>1034</v>
      </c>
      <c r="E2880" t="s">
        <v>46</v>
      </c>
      <c r="G2880">
        <v>2843693</v>
      </c>
      <c r="H2880" s="6"/>
      <c r="P2880" s="6"/>
    </row>
    <row r="2881" spans="1:16" x14ac:dyDescent="0.3">
      <c r="A2881" t="s">
        <v>33</v>
      </c>
      <c r="B2881">
        <v>87</v>
      </c>
      <c r="C2881" t="s">
        <v>55</v>
      </c>
      <c r="D2881" t="s">
        <v>1034</v>
      </c>
      <c r="E2881" t="s">
        <v>72</v>
      </c>
      <c r="G2881">
        <v>850000</v>
      </c>
      <c r="H2881" s="6"/>
      <c r="P2881" s="6"/>
    </row>
    <row r="2882" spans="1:16" x14ac:dyDescent="0.3">
      <c r="A2882" t="s">
        <v>33</v>
      </c>
      <c r="B2882">
        <v>87</v>
      </c>
      <c r="C2882" t="s">
        <v>55</v>
      </c>
      <c r="D2882" t="s">
        <v>1034</v>
      </c>
      <c r="E2882" t="s">
        <v>59</v>
      </c>
      <c r="G2882">
        <v>450000</v>
      </c>
      <c r="H2882" s="6"/>
      <c r="P2882" s="6"/>
    </row>
    <row r="2883" spans="1:16" x14ac:dyDescent="0.3">
      <c r="A2883" t="s">
        <v>33</v>
      </c>
      <c r="B2883">
        <v>87</v>
      </c>
      <c r="C2883" t="s">
        <v>57</v>
      </c>
      <c r="D2883" t="s">
        <v>1035</v>
      </c>
      <c r="E2883" t="s">
        <v>36</v>
      </c>
      <c r="G2883">
        <v>0</v>
      </c>
      <c r="H2883" s="6"/>
      <c r="P2883" s="6"/>
    </row>
    <row r="2884" spans="1:16" x14ac:dyDescent="0.3">
      <c r="A2884" t="s">
        <v>33</v>
      </c>
      <c r="B2884">
        <v>87</v>
      </c>
      <c r="C2884" t="s">
        <v>57</v>
      </c>
      <c r="D2884" t="s">
        <v>1035</v>
      </c>
      <c r="E2884" t="s">
        <v>41</v>
      </c>
      <c r="G2884">
        <v>13700</v>
      </c>
      <c r="H2884" s="6"/>
      <c r="P2884" s="6"/>
    </row>
    <row r="2885" spans="1:16" x14ac:dyDescent="0.3">
      <c r="A2885" t="s">
        <v>33</v>
      </c>
      <c r="B2885">
        <v>87</v>
      </c>
      <c r="C2885" t="s">
        <v>60</v>
      </c>
      <c r="D2885" t="s">
        <v>1036</v>
      </c>
      <c r="E2885" t="s">
        <v>41</v>
      </c>
      <c r="G2885">
        <v>25500</v>
      </c>
      <c r="H2885" s="6"/>
      <c r="P2885" s="6"/>
    </row>
    <row r="2886" spans="1:16" x14ac:dyDescent="0.3">
      <c r="A2886" t="s">
        <v>33</v>
      </c>
      <c r="B2886">
        <v>87</v>
      </c>
      <c r="C2886" t="s">
        <v>60</v>
      </c>
      <c r="D2886" t="s">
        <v>1036</v>
      </c>
      <c r="E2886" t="s">
        <v>46</v>
      </c>
      <c r="G2886">
        <v>27500</v>
      </c>
      <c r="H2886" s="6"/>
      <c r="P2886" s="6"/>
    </row>
    <row r="2887" spans="1:16" x14ac:dyDescent="0.3">
      <c r="A2887" t="s">
        <v>33</v>
      </c>
      <c r="B2887">
        <v>87</v>
      </c>
      <c r="C2887" t="s">
        <v>60</v>
      </c>
      <c r="D2887" t="s">
        <v>1036</v>
      </c>
      <c r="E2887" t="s">
        <v>72</v>
      </c>
      <c r="G2887">
        <v>6000</v>
      </c>
      <c r="H2887" s="6"/>
      <c r="P2887" s="6"/>
    </row>
    <row r="2888" spans="1:16" x14ac:dyDescent="0.3">
      <c r="A2888" t="s">
        <v>33</v>
      </c>
      <c r="B2888">
        <v>87</v>
      </c>
      <c r="C2888" t="s">
        <v>62</v>
      </c>
      <c r="D2888" t="s">
        <v>1037</v>
      </c>
      <c r="E2888" t="s">
        <v>41</v>
      </c>
      <c r="G2888">
        <v>28770</v>
      </c>
      <c r="H2888" s="6"/>
      <c r="P2888" s="6"/>
    </row>
    <row r="2889" spans="1:16" x14ac:dyDescent="0.3">
      <c r="A2889" t="s">
        <v>33</v>
      </c>
      <c r="B2889">
        <v>87</v>
      </c>
      <c r="C2889" t="s">
        <v>62</v>
      </c>
      <c r="D2889" t="s">
        <v>1037</v>
      </c>
      <c r="E2889" t="s">
        <v>187</v>
      </c>
      <c r="G2889">
        <v>80000</v>
      </c>
      <c r="H2889" s="6"/>
      <c r="P2889" s="6"/>
    </row>
    <row r="2890" spans="1:16" x14ac:dyDescent="0.3">
      <c r="A2890" t="s">
        <v>33</v>
      </c>
      <c r="B2890">
        <v>87</v>
      </c>
      <c r="C2890" t="s">
        <v>62</v>
      </c>
      <c r="D2890" t="s">
        <v>1037</v>
      </c>
      <c r="E2890" t="s">
        <v>189</v>
      </c>
      <c r="G2890">
        <v>190000</v>
      </c>
      <c r="H2890" s="6"/>
      <c r="P2890" s="6"/>
    </row>
    <row r="2891" spans="1:16" x14ac:dyDescent="0.3">
      <c r="A2891" t="s">
        <v>33</v>
      </c>
      <c r="B2891">
        <v>88</v>
      </c>
      <c r="C2891" t="s">
        <v>34</v>
      </c>
      <c r="D2891" t="s">
        <v>1038</v>
      </c>
      <c r="E2891" t="s">
        <v>41</v>
      </c>
      <c r="G2891">
        <v>36300</v>
      </c>
      <c r="H2891" s="6"/>
      <c r="P2891" s="6"/>
    </row>
    <row r="2892" spans="1:16" x14ac:dyDescent="0.3">
      <c r="A2892" t="s">
        <v>33</v>
      </c>
      <c r="B2892">
        <v>88</v>
      </c>
      <c r="C2892" t="s">
        <v>42</v>
      </c>
      <c r="D2892" t="s">
        <v>1039</v>
      </c>
      <c r="E2892" t="s">
        <v>36</v>
      </c>
      <c r="G2892">
        <v>3000</v>
      </c>
      <c r="H2892" s="6"/>
      <c r="P2892" s="6"/>
    </row>
    <row r="2893" spans="1:16" x14ac:dyDescent="0.3">
      <c r="A2893" t="s">
        <v>33</v>
      </c>
      <c r="B2893">
        <v>88</v>
      </c>
      <c r="C2893" t="s">
        <v>42</v>
      </c>
      <c r="D2893" t="s">
        <v>1039</v>
      </c>
      <c r="E2893" t="s">
        <v>41</v>
      </c>
      <c r="G2893">
        <v>54900</v>
      </c>
      <c r="H2893" s="6"/>
      <c r="P2893" s="6"/>
    </row>
    <row r="2894" spans="1:16" x14ac:dyDescent="0.3">
      <c r="A2894" t="s">
        <v>33</v>
      </c>
      <c r="B2894">
        <v>88</v>
      </c>
      <c r="C2894" t="s">
        <v>42</v>
      </c>
      <c r="D2894" t="s">
        <v>1039</v>
      </c>
      <c r="E2894" t="s">
        <v>46</v>
      </c>
      <c r="G2894">
        <v>46000</v>
      </c>
      <c r="H2894" s="6"/>
      <c r="P2894" s="6"/>
    </row>
    <row r="2895" spans="1:16" x14ac:dyDescent="0.3">
      <c r="A2895" t="s">
        <v>33</v>
      </c>
      <c r="B2895">
        <v>88</v>
      </c>
      <c r="C2895" t="s">
        <v>47</v>
      </c>
      <c r="D2895" t="s">
        <v>1040</v>
      </c>
      <c r="E2895" t="s">
        <v>36</v>
      </c>
      <c r="G2895">
        <v>3000</v>
      </c>
      <c r="H2895" s="6"/>
      <c r="P2895" s="6"/>
    </row>
    <row r="2896" spans="1:16" x14ac:dyDescent="0.3">
      <c r="A2896" t="s">
        <v>33</v>
      </c>
      <c r="B2896">
        <v>88</v>
      </c>
      <c r="C2896" t="s">
        <v>47</v>
      </c>
      <c r="D2896" t="s">
        <v>1040</v>
      </c>
      <c r="E2896" t="s">
        <v>41</v>
      </c>
      <c r="G2896">
        <v>48780</v>
      </c>
      <c r="H2896" s="6"/>
      <c r="P2896" s="6"/>
    </row>
    <row r="2897" spans="1:16" x14ac:dyDescent="0.3">
      <c r="A2897" t="s">
        <v>33</v>
      </c>
      <c r="B2897">
        <v>88</v>
      </c>
      <c r="C2897" t="s">
        <v>47</v>
      </c>
      <c r="D2897" t="s">
        <v>1040</v>
      </c>
      <c r="E2897" t="s">
        <v>46</v>
      </c>
      <c r="G2897">
        <v>36500</v>
      </c>
      <c r="H2897" s="6"/>
      <c r="P2897" s="6"/>
    </row>
    <row r="2898" spans="1:16" x14ac:dyDescent="0.3">
      <c r="A2898" t="s">
        <v>33</v>
      </c>
      <c r="B2898">
        <v>88</v>
      </c>
      <c r="C2898" t="s">
        <v>47</v>
      </c>
      <c r="D2898" t="s">
        <v>1040</v>
      </c>
      <c r="E2898" t="s">
        <v>72</v>
      </c>
      <c r="G2898">
        <v>65000</v>
      </c>
      <c r="H2898" s="6"/>
      <c r="P2898" s="6"/>
    </row>
    <row r="2899" spans="1:16" x14ac:dyDescent="0.3">
      <c r="A2899" t="s">
        <v>33</v>
      </c>
      <c r="B2899">
        <v>88</v>
      </c>
      <c r="C2899" t="s">
        <v>49</v>
      </c>
      <c r="D2899" t="s">
        <v>1041</v>
      </c>
      <c r="E2899" t="s">
        <v>41</v>
      </c>
      <c r="G2899">
        <v>30750</v>
      </c>
      <c r="H2899" s="6"/>
      <c r="P2899" s="6"/>
    </row>
    <row r="2900" spans="1:16" x14ac:dyDescent="0.3">
      <c r="A2900" t="s">
        <v>33</v>
      </c>
      <c r="B2900">
        <v>88</v>
      </c>
      <c r="C2900" t="s">
        <v>51</v>
      </c>
      <c r="D2900" t="s">
        <v>1042</v>
      </c>
      <c r="E2900" t="s">
        <v>36</v>
      </c>
      <c r="G2900">
        <v>800</v>
      </c>
      <c r="H2900" s="6"/>
      <c r="P2900" s="6"/>
    </row>
    <row r="2901" spans="1:16" x14ac:dyDescent="0.3">
      <c r="A2901" t="s">
        <v>33</v>
      </c>
      <c r="B2901">
        <v>88</v>
      </c>
      <c r="C2901" t="s">
        <v>51</v>
      </c>
      <c r="D2901" t="s">
        <v>1042</v>
      </c>
      <c r="E2901" t="s">
        <v>41</v>
      </c>
      <c r="G2901">
        <v>119600</v>
      </c>
      <c r="H2901" s="6"/>
      <c r="P2901" s="6"/>
    </row>
    <row r="2902" spans="1:16" x14ac:dyDescent="0.3">
      <c r="A2902" t="s">
        <v>33</v>
      </c>
      <c r="B2902">
        <v>88</v>
      </c>
      <c r="C2902" t="s">
        <v>51</v>
      </c>
      <c r="D2902" t="s">
        <v>1042</v>
      </c>
      <c r="E2902" t="s">
        <v>46</v>
      </c>
      <c r="G2902">
        <v>48000</v>
      </c>
      <c r="H2902" s="6"/>
      <c r="P2902" s="6"/>
    </row>
    <row r="2903" spans="1:16" x14ac:dyDescent="0.3">
      <c r="A2903" t="s">
        <v>33</v>
      </c>
      <c r="B2903">
        <v>88</v>
      </c>
      <c r="C2903" t="s">
        <v>51</v>
      </c>
      <c r="D2903" t="s">
        <v>1042</v>
      </c>
      <c r="E2903" t="s">
        <v>72</v>
      </c>
      <c r="G2903">
        <v>51000</v>
      </c>
      <c r="H2903" s="6"/>
      <c r="P2903" s="6"/>
    </row>
    <row r="2904" spans="1:16" x14ac:dyDescent="0.3">
      <c r="A2904" t="s">
        <v>33</v>
      </c>
      <c r="B2904">
        <v>88</v>
      </c>
      <c r="C2904" t="s">
        <v>53</v>
      </c>
      <c r="D2904" t="s">
        <v>1043</v>
      </c>
      <c r="E2904" t="s">
        <v>36</v>
      </c>
      <c r="G2904">
        <v>0</v>
      </c>
      <c r="H2904" s="6"/>
      <c r="P2904" s="6"/>
    </row>
    <row r="2905" spans="1:16" x14ac:dyDescent="0.3">
      <c r="A2905" t="s">
        <v>33</v>
      </c>
      <c r="B2905">
        <v>88</v>
      </c>
      <c r="C2905" t="s">
        <v>53</v>
      </c>
      <c r="D2905" t="s">
        <v>1043</v>
      </c>
      <c r="E2905" t="s">
        <v>41</v>
      </c>
      <c r="G2905">
        <v>30250</v>
      </c>
      <c r="H2905" s="6"/>
      <c r="P2905" s="6"/>
    </row>
    <row r="2906" spans="1:16" x14ac:dyDescent="0.3">
      <c r="A2906" t="s">
        <v>33</v>
      </c>
      <c r="B2906">
        <v>88</v>
      </c>
      <c r="C2906" t="s">
        <v>53</v>
      </c>
      <c r="D2906" t="s">
        <v>1043</v>
      </c>
      <c r="E2906" t="s">
        <v>46</v>
      </c>
      <c r="G2906">
        <v>15000</v>
      </c>
      <c r="H2906" s="6"/>
      <c r="P2906" s="6"/>
    </row>
    <row r="2907" spans="1:16" x14ac:dyDescent="0.3">
      <c r="A2907" t="s">
        <v>33</v>
      </c>
      <c r="B2907">
        <v>88</v>
      </c>
      <c r="C2907" t="s">
        <v>53</v>
      </c>
      <c r="D2907" t="s">
        <v>1043</v>
      </c>
      <c r="E2907" t="s">
        <v>72</v>
      </c>
      <c r="G2907">
        <v>10000</v>
      </c>
      <c r="H2907" s="6"/>
      <c r="P2907" s="6"/>
    </row>
    <row r="2908" spans="1:16" x14ac:dyDescent="0.3">
      <c r="A2908" t="s">
        <v>33</v>
      </c>
      <c r="B2908">
        <v>88</v>
      </c>
      <c r="C2908" t="s">
        <v>55</v>
      </c>
      <c r="D2908" t="s">
        <v>1044</v>
      </c>
      <c r="E2908" t="s">
        <v>36</v>
      </c>
      <c r="G2908">
        <v>300</v>
      </c>
      <c r="H2908" s="6"/>
      <c r="P2908" s="6"/>
    </row>
    <row r="2909" spans="1:16" x14ac:dyDescent="0.3">
      <c r="A2909" t="s">
        <v>33</v>
      </c>
      <c r="B2909">
        <v>88</v>
      </c>
      <c r="C2909" t="s">
        <v>55</v>
      </c>
      <c r="D2909" t="s">
        <v>1044</v>
      </c>
      <c r="E2909" t="s">
        <v>41</v>
      </c>
      <c r="G2909">
        <v>40040</v>
      </c>
      <c r="H2909" s="6"/>
      <c r="P2909" s="6"/>
    </row>
    <row r="2910" spans="1:16" x14ac:dyDescent="0.3">
      <c r="A2910" t="s">
        <v>33</v>
      </c>
      <c r="B2910">
        <v>88</v>
      </c>
      <c r="C2910" t="s">
        <v>55</v>
      </c>
      <c r="D2910" t="s">
        <v>1044</v>
      </c>
      <c r="E2910" t="s">
        <v>46</v>
      </c>
      <c r="G2910">
        <v>14000</v>
      </c>
      <c r="H2910" s="6"/>
      <c r="P2910" s="6"/>
    </row>
    <row r="2911" spans="1:16" x14ac:dyDescent="0.3">
      <c r="A2911" t="s">
        <v>33</v>
      </c>
      <c r="B2911">
        <v>88</v>
      </c>
      <c r="C2911" t="s">
        <v>55</v>
      </c>
      <c r="D2911" t="s">
        <v>1044</v>
      </c>
      <c r="E2911" t="s">
        <v>72</v>
      </c>
      <c r="G2911">
        <v>30000</v>
      </c>
      <c r="H2911" s="6"/>
      <c r="P2911" s="6"/>
    </row>
    <row r="2912" spans="1:16" x14ac:dyDescent="0.3">
      <c r="A2912" t="s">
        <v>33</v>
      </c>
      <c r="B2912">
        <v>88</v>
      </c>
      <c r="C2912" t="s">
        <v>57</v>
      </c>
      <c r="D2912" t="s">
        <v>1045</v>
      </c>
      <c r="E2912" t="s">
        <v>36</v>
      </c>
      <c r="G2912">
        <v>0</v>
      </c>
      <c r="H2912" s="6"/>
      <c r="P2912" s="6"/>
    </row>
    <row r="2913" spans="1:16" x14ac:dyDescent="0.3">
      <c r="A2913" t="s">
        <v>33</v>
      </c>
      <c r="B2913">
        <v>88</v>
      </c>
      <c r="C2913" t="s">
        <v>57</v>
      </c>
      <c r="D2913" t="s">
        <v>1045</v>
      </c>
      <c r="E2913" t="s">
        <v>41</v>
      </c>
      <c r="G2913">
        <v>117470</v>
      </c>
      <c r="H2913" s="6"/>
      <c r="P2913" s="6"/>
    </row>
    <row r="2914" spans="1:16" x14ac:dyDescent="0.3">
      <c r="A2914" t="s">
        <v>33</v>
      </c>
      <c r="B2914">
        <v>88</v>
      </c>
      <c r="C2914" t="s">
        <v>57</v>
      </c>
      <c r="D2914" t="s">
        <v>1045</v>
      </c>
      <c r="E2914" t="s">
        <v>46</v>
      </c>
      <c r="G2914">
        <v>66000</v>
      </c>
      <c r="H2914" s="6"/>
      <c r="P2914" s="6"/>
    </row>
    <row r="2915" spans="1:16" x14ac:dyDescent="0.3">
      <c r="A2915" t="s">
        <v>33</v>
      </c>
      <c r="B2915">
        <v>88</v>
      </c>
      <c r="C2915" t="s">
        <v>57</v>
      </c>
      <c r="D2915" t="s">
        <v>1045</v>
      </c>
      <c r="E2915" t="s">
        <v>72</v>
      </c>
      <c r="G2915">
        <v>23000</v>
      </c>
      <c r="H2915" s="6"/>
      <c r="P2915" s="6"/>
    </row>
    <row r="2916" spans="1:16" x14ac:dyDescent="0.3">
      <c r="A2916" t="s">
        <v>33</v>
      </c>
      <c r="B2916">
        <v>88</v>
      </c>
      <c r="C2916" t="s">
        <v>60</v>
      </c>
      <c r="D2916" t="s">
        <v>1046</v>
      </c>
      <c r="E2916" t="s">
        <v>36</v>
      </c>
      <c r="G2916">
        <v>3000</v>
      </c>
      <c r="H2916" s="6"/>
      <c r="P2916" s="6"/>
    </row>
    <row r="2917" spans="1:16" x14ac:dyDescent="0.3">
      <c r="A2917" t="s">
        <v>33</v>
      </c>
      <c r="B2917">
        <v>88</v>
      </c>
      <c r="C2917" t="s">
        <v>60</v>
      </c>
      <c r="D2917" t="s">
        <v>1046</v>
      </c>
      <c r="E2917" t="s">
        <v>41</v>
      </c>
      <c r="G2917">
        <v>49700</v>
      </c>
      <c r="H2917" s="6"/>
      <c r="P2917" s="6"/>
    </row>
    <row r="2918" spans="1:16" x14ac:dyDescent="0.3">
      <c r="A2918" t="s">
        <v>33</v>
      </c>
      <c r="B2918">
        <v>88</v>
      </c>
      <c r="C2918" t="s">
        <v>60</v>
      </c>
      <c r="D2918" t="s">
        <v>1046</v>
      </c>
      <c r="E2918" t="s">
        <v>46</v>
      </c>
      <c r="G2918">
        <v>27000</v>
      </c>
      <c r="H2918" s="6"/>
      <c r="P2918" s="6"/>
    </row>
    <row r="2919" spans="1:16" x14ac:dyDescent="0.3">
      <c r="A2919" t="s">
        <v>33</v>
      </c>
      <c r="B2919">
        <v>88</v>
      </c>
      <c r="C2919" t="s">
        <v>60</v>
      </c>
      <c r="D2919" t="s">
        <v>1046</v>
      </c>
      <c r="E2919" t="s">
        <v>72</v>
      </c>
      <c r="G2919">
        <v>40000</v>
      </c>
      <c r="H2919" s="6"/>
      <c r="P2919" s="6"/>
    </row>
    <row r="2920" spans="1:16" x14ac:dyDescent="0.3">
      <c r="A2920" t="s">
        <v>33</v>
      </c>
      <c r="B2920">
        <v>88</v>
      </c>
      <c r="C2920" t="s">
        <v>62</v>
      </c>
      <c r="D2920" t="s">
        <v>1047</v>
      </c>
      <c r="E2920" t="s">
        <v>36</v>
      </c>
      <c r="G2920">
        <v>6000</v>
      </c>
      <c r="H2920" s="6"/>
      <c r="P2920" s="6"/>
    </row>
    <row r="2921" spans="1:16" x14ac:dyDescent="0.3">
      <c r="A2921" t="s">
        <v>33</v>
      </c>
      <c r="B2921">
        <v>88</v>
      </c>
      <c r="C2921" t="s">
        <v>62</v>
      </c>
      <c r="D2921" t="s">
        <v>1047</v>
      </c>
      <c r="E2921" t="s">
        <v>41</v>
      </c>
      <c r="G2921">
        <v>148790</v>
      </c>
      <c r="H2921" s="6"/>
      <c r="P2921" s="6"/>
    </row>
    <row r="2922" spans="1:16" x14ac:dyDescent="0.3">
      <c r="A2922" t="s">
        <v>33</v>
      </c>
      <c r="B2922">
        <v>88</v>
      </c>
      <c r="C2922" t="s">
        <v>62</v>
      </c>
      <c r="D2922" t="s">
        <v>1047</v>
      </c>
      <c r="E2922" t="s">
        <v>46</v>
      </c>
      <c r="G2922">
        <v>116000</v>
      </c>
      <c r="H2922" s="6"/>
      <c r="P2922" s="6"/>
    </row>
    <row r="2923" spans="1:16" x14ac:dyDescent="0.3">
      <c r="A2923" t="s">
        <v>33</v>
      </c>
      <c r="B2923">
        <v>88</v>
      </c>
      <c r="C2923" t="s">
        <v>62</v>
      </c>
      <c r="D2923" t="s">
        <v>1047</v>
      </c>
      <c r="E2923" t="s">
        <v>72</v>
      </c>
      <c r="G2923">
        <v>200000</v>
      </c>
      <c r="H2923" s="6"/>
      <c r="P2923" s="6"/>
    </row>
    <row r="2924" spans="1:16" x14ac:dyDescent="0.3">
      <c r="A2924" t="s">
        <v>33</v>
      </c>
      <c r="B2924">
        <v>88</v>
      </c>
      <c r="C2924" t="s">
        <v>64</v>
      </c>
      <c r="D2924" t="s">
        <v>1048</v>
      </c>
      <c r="E2924" t="s">
        <v>36</v>
      </c>
      <c r="G2924">
        <v>409</v>
      </c>
      <c r="H2924" s="6"/>
      <c r="P2924" s="6"/>
    </row>
    <row r="2925" spans="1:16" x14ac:dyDescent="0.3">
      <c r="A2925" t="s">
        <v>33</v>
      </c>
      <c r="B2925">
        <v>88</v>
      </c>
      <c r="C2925" t="s">
        <v>64</v>
      </c>
      <c r="D2925" t="s">
        <v>1048</v>
      </c>
      <c r="E2925" t="s">
        <v>41</v>
      </c>
      <c r="G2925">
        <v>34291</v>
      </c>
      <c r="H2925" s="6"/>
      <c r="P2925" s="6"/>
    </row>
    <row r="2926" spans="1:16" x14ac:dyDescent="0.3">
      <c r="A2926" t="s">
        <v>33</v>
      </c>
      <c r="B2926">
        <v>88</v>
      </c>
      <c r="C2926" t="s">
        <v>64</v>
      </c>
      <c r="D2926" t="s">
        <v>1048</v>
      </c>
      <c r="E2926" t="s">
        <v>46</v>
      </c>
      <c r="G2926">
        <v>42000</v>
      </c>
      <c r="H2926" s="6"/>
      <c r="P2926" s="6"/>
    </row>
    <row r="2927" spans="1:16" x14ac:dyDescent="0.3">
      <c r="A2927" t="s">
        <v>33</v>
      </c>
      <c r="B2927">
        <v>88</v>
      </c>
      <c r="C2927" t="s">
        <v>64</v>
      </c>
      <c r="D2927" t="s">
        <v>1048</v>
      </c>
      <c r="E2927" t="s">
        <v>72</v>
      </c>
      <c r="G2927">
        <v>1500</v>
      </c>
      <c r="H2927" s="6"/>
      <c r="P2927" s="6"/>
    </row>
    <row r="2928" spans="1:16" x14ac:dyDescent="0.3">
      <c r="A2928" t="s">
        <v>33</v>
      </c>
      <c r="B2928">
        <v>88</v>
      </c>
      <c r="C2928" t="s">
        <v>66</v>
      </c>
      <c r="D2928" t="s">
        <v>1049</v>
      </c>
      <c r="E2928" t="s">
        <v>36</v>
      </c>
      <c r="G2928">
        <v>0</v>
      </c>
      <c r="H2928" s="6"/>
      <c r="P2928" s="6"/>
    </row>
    <row r="2929" spans="1:16" x14ac:dyDescent="0.3">
      <c r="A2929" t="s">
        <v>33</v>
      </c>
      <c r="B2929">
        <v>88</v>
      </c>
      <c r="C2929" t="s">
        <v>66</v>
      </c>
      <c r="D2929" t="s">
        <v>1049</v>
      </c>
      <c r="E2929" t="s">
        <v>41</v>
      </c>
      <c r="G2929">
        <v>28655</v>
      </c>
      <c r="H2929" s="6"/>
      <c r="P2929" s="6"/>
    </row>
    <row r="2930" spans="1:16" x14ac:dyDescent="0.3">
      <c r="A2930" t="s">
        <v>33</v>
      </c>
      <c r="B2930">
        <v>88</v>
      </c>
      <c r="C2930" t="s">
        <v>84</v>
      </c>
      <c r="D2930" t="s">
        <v>1050</v>
      </c>
      <c r="E2930" t="s">
        <v>36</v>
      </c>
      <c r="G2930">
        <v>10000</v>
      </c>
      <c r="H2930" s="6"/>
      <c r="P2930" s="6"/>
    </row>
    <row r="2931" spans="1:16" x14ac:dyDescent="0.3">
      <c r="A2931" t="s">
        <v>33</v>
      </c>
      <c r="B2931">
        <v>88</v>
      </c>
      <c r="C2931" t="s">
        <v>84</v>
      </c>
      <c r="D2931" t="s">
        <v>1050</v>
      </c>
      <c r="E2931" t="s">
        <v>41</v>
      </c>
      <c r="G2931">
        <v>77100</v>
      </c>
      <c r="H2931" s="6"/>
      <c r="P2931" s="6"/>
    </row>
    <row r="2932" spans="1:16" x14ac:dyDescent="0.3">
      <c r="A2932" t="s">
        <v>33</v>
      </c>
      <c r="B2932">
        <v>88</v>
      </c>
      <c r="C2932" t="s">
        <v>84</v>
      </c>
      <c r="D2932" t="s">
        <v>1050</v>
      </c>
      <c r="E2932" t="s">
        <v>46</v>
      </c>
      <c r="G2932">
        <v>237000</v>
      </c>
      <c r="H2932" s="6"/>
      <c r="P2932" s="6"/>
    </row>
    <row r="2933" spans="1:16" x14ac:dyDescent="0.3">
      <c r="A2933" t="s">
        <v>33</v>
      </c>
      <c r="B2933">
        <v>88</v>
      </c>
      <c r="C2933" t="s">
        <v>84</v>
      </c>
      <c r="D2933" t="s">
        <v>1050</v>
      </c>
      <c r="E2933" t="s">
        <v>72</v>
      </c>
      <c r="G2933">
        <v>60000</v>
      </c>
      <c r="H2933" s="6"/>
      <c r="P2933" s="6"/>
    </row>
    <row r="2934" spans="1:16" x14ac:dyDescent="0.3">
      <c r="A2934" t="s">
        <v>33</v>
      </c>
      <c r="B2934">
        <v>89</v>
      </c>
      <c r="C2934" t="s">
        <v>34</v>
      </c>
      <c r="D2934" t="s">
        <v>1051</v>
      </c>
      <c r="E2934" t="s">
        <v>36</v>
      </c>
      <c r="G2934">
        <v>0</v>
      </c>
      <c r="H2934" s="6"/>
      <c r="P2934" s="6"/>
    </row>
    <row r="2935" spans="1:16" x14ac:dyDescent="0.3">
      <c r="A2935" t="s">
        <v>33</v>
      </c>
      <c r="B2935">
        <v>89</v>
      </c>
      <c r="C2935" t="s">
        <v>34</v>
      </c>
      <c r="D2935" t="s">
        <v>1051</v>
      </c>
      <c r="E2935" t="s">
        <v>41</v>
      </c>
      <c r="G2935">
        <v>49885</v>
      </c>
      <c r="H2935" s="6"/>
      <c r="P2935" s="6"/>
    </row>
    <row r="2936" spans="1:16" x14ac:dyDescent="0.3">
      <c r="A2936" t="s">
        <v>33</v>
      </c>
      <c r="B2936">
        <v>89</v>
      </c>
      <c r="C2936" t="s">
        <v>34</v>
      </c>
      <c r="D2936" t="s">
        <v>1051</v>
      </c>
      <c r="E2936" t="s">
        <v>46</v>
      </c>
      <c r="G2936">
        <v>35865</v>
      </c>
      <c r="H2936" s="6"/>
      <c r="P2936" s="6"/>
    </row>
    <row r="2937" spans="1:16" x14ac:dyDescent="0.3">
      <c r="A2937" t="s">
        <v>33</v>
      </c>
      <c r="B2937">
        <v>89</v>
      </c>
      <c r="C2937" t="s">
        <v>34</v>
      </c>
      <c r="D2937" t="s">
        <v>1051</v>
      </c>
      <c r="E2937" t="s">
        <v>72</v>
      </c>
      <c r="G2937">
        <v>18000</v>
      </c>
      <c r="H2937" s="6"/>
      <c r="P2937" s="6"/>
    </row>
    <row r="2938" spans="1:16" x14ac:dyDescent="0.3">
      <c r="A2938" t="s">
        <v>33</v>
      </c>
      <c r="B2938">
        <v>89</v>
      </c>
      <c r="C2938" t="s">
        <v>42</v>
      </c>
      <c r="D2938" t="s">
        <v>1052</v>
      </c>
      <c r="E2938" t="s">
        <v>41</v>
      </c>
      <c r="G2938">
        <v>93680</v>
      </c>
      <c r="H2938" s="6"/>
      <c r="P2938" s="6"/>
    </row>
    <row r="2939" spans="1:16" x14ac:dyDescent="0.3">
      <c r="A2939" t="s">
        <v>33</v>
      </c>
      <c r="B2939">
        <v>89</v>
      </c>
      <c r="C2939" t="s">
        <v>42</v>
      </c>
      <c r="D2939" t="s">
        <v>1052</v>
      </c>
      <c r="E2939" t="s">
        <v>46</v>
      </c>
      <c r="G2939">
        <v>93707</v>
      </c>
      <c r="H2939" s="6"/>
      <c r="P2939" s="6"/>
    </row>
    <row r="2940" spans="1:16" x14ac:dyDescent="0.3">
      <c r="A2940" t="s">
        <v>33</v>
      </c>
      <c r="B2940">
        <v>89</v>
      </c>
      <c r="C2940" t="s">
        <v>42</v>
      </c>
      <c r="D2940" t="s">
        <v>1052</v>
      </c>
      <c r="E2940" t="s">
        <v>72</v>
      </c>
      <c r="G2940">
        <v>20000</v>
      </c>
      <c r="H2940" s="6"/>
      <c r="P2940" s="6"/>
    </row>
    <row r="2941" spans="1:16" x14ac:dyDescent="0.3">
      <c r="A2941" t="s">
        <v>33</v>
      </c>
      <c r="B2941">
        <v>89</v>
      </c>
      <c r="C2941" t="s">
        <v>47</v>
      </c>
      <c r="D2941" t="s">
        <v>1053</v>
      </c>
      <c r="E2941" t="s">
        <v>36</v>
      </c>
      <c r="G2941">
        <v>3250</v>
      </c>
      <c r="H2941" s="6"/>
      <c r="P2941" s="6"/>
    </row>
    <row r="2942" spans="1:16" x14ac:dyDescent="0.3">
      <c r="A2942" t="s">
        <v>33</v>
      </c>
      <c r="B2942">
        <v>89</v>
      </c>
      <c r="C2942" t="s">
        <v>47</v>
      </c>
      <c r="D2942" t="s">
        <v>1053</v>
      </c>
      <c r="E2942" t="s">
        <v>41</v>
      </c>
      <c r="G2942">
        <v>87210</v>
      </c>
      <c r="H2942" s="6"/>
      <c r="P2942" s="6"/>
    </row>
    <row r="2943" spans="1:16" x14ac:dyDescent="0.3">
      <c r="A2943" t="s">
        <v>33</v>
      </c>
      <c r="B2943">
        <v>89</v>
      </c>
      <c r="C2943" t="s">
        <v>47</v>
      </c>
      <c r="D2943" t="s">
        <v>1053</v>
      </c>
      <c r="E2943" t="s">
        <v>46</v>
      </c>
      <c r="G2943">
        <v>82000</v>
      </c>
      <c r="H2943" s="6"/>
      <c r="P2943" s="6"/>
    </row>
    <row r="2944" spans="1:16" x14ac:dyDescent="0.3">
      <c r="A2944" t="s">
        <v>33</v>
      </c>
      <c r="B2944">
        <v>89</v>
      </c>
      <c r="C2944" t="s">
        <v>47</v>
      </c>
      <c r="D2944" t="s">
        <v>1053</v>
      </c>
      <c r="E2944" t="s">
        <v>72</v>
      </c>
      <c r="G2944">
        <v>40000</v>
      </c>
      <c r="H2944" s="6"/>
      <c r="P2944" s="6"/>
    </row>
    <row r="2945" spans="1:16" x14ac:dyDescent="0.3">
      <c r="A2945" t="s">
        <v>33</v>
      </c>
      <c r="B2945">
        <v>89</v>
      </c>
      <c r="C2945" t="s">
        <v>49</v>
      </c>
      <c r="D2945" t="s">
        <v>1054</v>
      </c>
      <c r="E2945" t="s">
        <v>36</v>
      </c>
      <c r="G2945">
        <v>3500</v>
      </c>
      <c r="H2945" s="6"/>
      <c r="P2945" s="6"/>
    </row>
    <row r="2946" spans="1:16" x14ac:dyDescent="0.3">
      <c r="A2946" t="s">
        <v>33</v>
      </c>
      <c r="B2946">
        <v>89</v>
      </c>
      <c r="C2946" t="s">
        <v>49</v>
      </c>
      <c r="D2946" t="s">
        <v>1054</v>
      </c>
      <c r="E2946" t="s">
        <v>41</v>
      </c>
      <c r="G2946">
        <v>34675</v>
      </c>
      <c r="H2946" s="6"/>
      <c r="P2946" s="6"/>
    </row>
    <row r="2947" spans="1:16" x14ac:dyDescent="0.3">
      <c r="A2947" t="s">
        <v>33</v>
      </c>
      <c r="B2947">
        <v>89</v>
      </c>
      <c r="C2947" t="s">
        <v>49</v>
      </c>
      <c r="D2947" t="s">
        <v>1054</v>
      </c>
      <c r="E2947" t="s">
        <v>46</v>
      </c>
      <c r="G2947">
        <v>70550</v>
      </c>
      <c r="H2947" s="6"/>
      <c r="P2947" s="6"/>
    </row>
    <row r="2948" spans="1:16" x14ac:dyDescent="0.3">
      <c r="A2948" t="s">
        <v>33</v>
      </c>
      <c r="B2948">
        <v>89</v>
      </c>
      <c r="C2948" t="s">
        <v>49</v>
      </c>
      <c r="D2948" t="s">
        <v>1054</v>
      </c>
      <c r="E2948" t="s">
        <v>72</v>
      </c>
      <c r="G2948">
        <v>0</v>
      </c>
      <c r="H2948" s="6"/>
      <c r="P2948" s="6"/>
    </row>
    <row r="2949" spans="1:16" x14ac:dyDescent="0.3">
      <c r="A2949" t="s">
        <v>33</v>
      </c>
      <c r="B2949">
        <v>89</v>
      </c>
      <c r="C2949" t="s">
        <v>49</v>
      </c>
      <c r="D2949" t="s">
        <v>1054</v>
      </c>
      <c r="E2949" t="s">
        <v>59</v>
      </c>
      <c r="G2949">
        <v>2800</v>
      </c>
      <c r="H2949" s="6"/>
      <c r="P2949" s="6"/>
    </row>
    <row r="2950" spans="1:16" x14ac:dyDescent="0.3">
      <c r="A2950" t="s">
        <v>33</v>
      </c>
      <c r="B2950">
        <v>89</v>
      </c>
      <c r="C2950" t="s">
        <v>51</v>
      </c>
      <c r="D2950" t="s">
        <v>1055</v>
      </c>
      <c r="E2950" t="s">
        <v>41</v>
      </c>
      <c r="G2950">
        <v>16545</v>
      </c>
      <c r="H2950" s="6"/>
      <c r="P2950" s="6"/>
    </row>
    <row r="2951" spans="1:16" x14ac:dyDescent="0.3">
      <c r="A2951" t="s">
        <v>33</v>
      </c>
      <c r="B2951">
        <v>89</v>
      </c>
      <c r="C2951" t="s">
        <v>51</v>
      </c>
      <c r="D2951" t="s">
        <v>1055</v>
      </c>
      <c r="E2951" t="s">
        <v>46</v>
      </c>
      <c r="G2951">
        <v>4650</v>
      </c>
      <c r="H2951" s="6"/>
      <c r="P2951" s="6"/>
    </row>
    <row r="2952" spans="1:16" x14ac:dyDescent="0.3">
      <c r="A2952" t="s">
        <v>33</v>
      </c>
      <c r="B2952">
        <v>89</v>
      </c>
      <c r="C2952" t="s">
        <v>51</v>
      </c>
      <c r="D2952" t="s">
        <v>1055</v>
      </c>
      <c r="E2952" t="s">
        <v>59</v>
      </c>
      <c r="G2952">
        <v>1000</v>
      </c>
      <c r="H2952" s="6"/>
      <c r="P2952" s="6"/>
    </row>
    <row r="2953" spans="1:16" x14ac:dyDescent="0.3">
      <c r="A2953" t="s">
        <v>33</v>
      </c>
      <c r="B2953">
        <v>89</v>
      </c>
      <c r="C2953" t="s">
        <v>53</v>
      </c>
      <c r="D2953" t="s">
        <v>1056</v>
      </c>
      <c r="E2953" t="s">
        <v>41</v>
      </c>
      <c r="G2953">
        <v>20850</v>
      </c>
      <c r="H2953" s="6"/>
      <c r="P2953" s="6"/>
    </row>
    <row r="2954" spans="1:16" x14ac:dyDescent="0.3">
      <c r="A2954" t="s">
        <v>33</v>
      </c>
      <c r="B2954">
        <v>89</v>
      </c>
      <c r="C2954" t="s">
        <v>53</v>
      </c>
      <c r="D2954" t="s">
        <v>1056</v>
      </c>
      <c r="E2954" t="s">
        <v>46</v>
      </c>
      <c r="G2954">
        <v>54200</v>
      </c>
      <c r="H2954" s="6"/>
      <c r="P2954" s="6"/>
    </row>
    <row r="2955" spans="1:16" x14ac:dyDescent="0.3">
      <c r="A2955" t="s">
        <v>33</v>
      </c>
      <c r="B2955">
        <v>89</v>
      </c>
      <c r="C2955" t="s">
        <v>55</v>
      </c>
      <c r="D2955" t="s">
        <v>1057</v>
      </c>
      <c r="E2955" t="s">
        <v>41</v>
      </c>
      <c r="G2955">
        <v>0</v>
      </c>
      <c r="H2955" s="6"/>
      <c r="P2955" s="6"/>
    </row>
    <row r="2956" spans="1:16" x14ac:dyDescent="0.3">
      <c r="A2956" t="s">
        <v>33</v>
      </c>
      <c r="B2956">
        <v>89</v>
      </c>
      <c r="C2956" t="s">
        <v>55</v>
      </c>
      <c r="D2956" t="s">
        <v>1057</v>
      </c>
      <c r="E2956" t="s">
        <v>46</v>
      </c>
      <c r="G2956">
        <v>0</v>
      </c>
      <c r="H2956" s="6"/>
      <c r="P2956" s="6"/>
    </row>
    <row r="2957" spans="1:16" x14ac:dyDescent="0.3">
      <c r="A2957" t="s">
        <v>33</v>
      </c>
      <c r="B2957">
        <v>89</v>
      </c>
      <c r="C2957" t="s">
        <v>55</v>
      </c>
      <c r="D2957" t="s">
        <v>1057</v>
      </c>
      <c r="E2957" t="s">
        <v>72</v>
      </c>
      <c r="G2957">
        <v>0</v>
      </c>
      <c r="H2957" s="6"/>
      <c r="P2957" s="6"/>
    </row>
    <row r="2958" spans="1:16" x14ac:dyDescent="0.3">
      <c r="A2958" t="s">
        <v>33</v>
      </c>
      <c r="B2958">
        <v>89</v>
      </c>
      <c r="C2958" t="s">
        <v>57</v>
      </c>
      <c r="D2958" t="s">
        <v>1058</v>
      </c>
      <c r="E2958" t="s">
        <v>41</v>
      </c>
      <c r="G2958">
        <v>13700</v>
      </c>
      <c r="H2958" s="6"/>
      <c r="P2958" s="6"/>
    </row>
    <row r="2959" spans="1:16" x14ac:dyDescent="0.3">
      <c r="A2959" t="s">
        <v>33</v>
      </c>
      <c r="B2959">
        <v>89</v>
      </c>
      <c r="C2959" t="s">
        <v>57</v>
      </c>
      <c r="D2959" t="s">
        <v>1058</v>
      </c>
      <c r="E2959" t="s">
        <v>46</v>
      </c>
      <c r="G2959">
        <v>24000</v>
      </c>
      <c r="H2959" s="6"/>
      <c r="P2959" s="6"/>
    </row>
    <row r="2960" spans="1:16" x14ac:dyDescent="0.3">
      <c r="A2960" t="s">
        <v>33</v>
      </c>
      <c r="B2960">
        <v>89</v>
      </c>
      <c r="C2960" t="s">
        <v>57</v>
      </c>
      <c r="D2960" t="s">
        <v>1058</v>
      </c>
      <c r="E2960" t="s">
        <v>59</v>
      </c>
      <c r="G2960">
        <v>800</v>
      </c>
      <c r="H2960" s="6"/>
      <c r="P2960" s="6"/>
    </row>
    <row r="2961" spans="1:16" x14ac:dyDescent="0.3">
      <c r="A2961" t="s">
        <v>33</v>
      </c>
      <c r="B2961">
        <v>89</v>
      </c>
      <c r="C2961" t="s">
        <v>60</v>
      </c>
      <c r="D2961" t="s">
        <v>1059</v>
      </c>
      <c r="E2961" t="s">
        <v>41</v>
      </c>
      <c r="G2961">
        <v>217720</v>
      </c>
      <c r="H2961" s="6"/>
      <c r="P2961" s="6"/>
    </row>
    <row r="2962" spans="1:16" x14ac:dyDescent="0.3">
      <c r="A2962" t="s">
        <v>33</v>
      </c>
      <c r="B2962">
        <v>89</v>
      </c>
      <c r="C2962" t="s">
        <v>60</v>
      </c>
      <c r="D2962" t="s">
        <v>1059</v>
      </c>
      <c r="E2962" t="s">
        <v>1102</v>
      </c>
      <c r="G2962">
        <v>10000</v>
      </c>
      <c r="H2962" s="6"/>
      <c r="P2962" s="6"/>
    </row>
    <row r="2963" spans="1:16" x14ac:dyDescent="0.3">
      <c r="A2963" t="s">
        <v>33</v>
      </c>
      <c r="B2963">
        <v>89</v>
      </c>
      <c r="C2963" t="s">
        <v>60</v>
      </c>
      <c r="D2963" t="s">
        <v>1059</v>
      </c>
      <c r="E2963" t="s">
        <v>46</v>
      </c>
      <c r="G2963">
        <v>30000</v>
      </c>
      <c r="H2963" s="6"/>
      <c r="P2963" s="6"/>
    </row>
    <row r="2964" spans="1:16" x14ac:dyDescent="0.3">
      <c r="A2964" t="s">
        <v>33</v>
      </c>
      <c r="B2964">
        <v>89</v>
      </c>
      <c r="C2964" t="s">
        <v>60</v>
      </c>
      <c r="D2964" t="s">
        <v>1059</v>
      </c>
      <c r="E2964" t="s">
        <v>59</v>
      </c>
      <c r="G2964">
        <v>10000</v>
      </c>
      <c r="H2964" s="6"/>
      <c r="P2964" s="6"/>
    </row>
    <row r="2965" spans="1:16" x14ac:dyDescent="0.3">
      <c r="A2965" t="s">
        <v>33</v>
      </c>
      <c r="B2965">
        <v>89</v>
      </c>
      <c r="C2965" t="s">
        <v>62</v>
      </c>
      <c r="D2965" t="s">
        <v>1060</v>
      </c>
      <c r="E2965" t="s">
        <v>41</v>
      </c>
      <c r="G2965">
        <v>124000</v>
      </c>
      <c r="H2965" s="6"/>
      <c r="P2965" s="6"/>
    </row>
    <row r="2966" spans="1:16" x14ac:dyDescent="0.3">
      <c r="A2966" t="s">
        <v>33</v>
      </c>
      <c r="B2966">
        <v>89</v>
      </c>
      <c r="C2966" t="s">
        <v>62</v>
      </c>
      <c r="D2966" t="s">
        <v>1060</v>
      </c>
      <c r="E2966" t="s">
        <v>46</v>
      </c>
      <c r="G2966">
        <v>36600</v>
      </c>
      <c r="H2966" s="6"/>
      <c r="P2966" s="6"/>
    </row>
    <row r="2967" spans="1:16" x14ac:dyDescent="0.3">
      <c r="A2967" t="s">
        <v>33</v>
      </c>
      <c r="B2967">
        <v>89</v>
      </c>
      <c r="C2967" t="s">
        <v>62</v>
      </c>
      <c r="D2967" t="s">
        <v>1060</v>
      </c>
      <c r="E2967" t="s">
        <v>72</v>
      </c>
      <c r="G2967">
        <v>28000</v>
      </c>
      <c r="H2967" s="6"/>
      <c r="P2967" s="6"/>
    </row>
    <row r="2968" spans="1:16" x14ac:dyDescent="0.3">
      <c r="A2968" t="s">
        <v>33</v>
      </c>
      <c r="B2968">
        <v>89</v>
      </c>
      <c r="C2968" t="s">
        <v>62</v>
      </c>
      <c r="D2968" t="s">
        <v>1060</v>
      </c>
      <c r="E2968" t="s">
        <v>59</v>
      </c>
      <c r="G2968">
        <v>5000</v>
      </c>
      <c r="H2968" s="6"/>
      <c r="P2968" s="6"/>
    </row>
    <row r="2969" spans="1:16" x14ac:dyDescent="0.3">
      <c r="A2969" t="s">
        <v>33</v>
      </c>
      <c r="B2969">
        <v>89</v>
      </c>
      <c r="C2969" t="s">
        <v>64</v>
      </c>
      <c r="D2969" t="s">
        <v>1061</v>
      </c>
      <c r="E2969" t="s">
        <v>41</v>
      </c>
      <c r="G2969">
        <v>42459</v>
      </c>
      <c r="H2969" s="6"/>
      <c r="P2969" s="6"/>
    </row>
    <row r="2970" spans="1:16" x14ac:dyDescent="0.3">
      <c r="A2970" t="s">
        <v>33</v>
      </c>
      <c r="B2970">
        <v>89</v>
      </c>
      <c r="C2970" t="s">
        <v>66</v>
      </c>
      <c r="D2970" t="s">
        <v>1062</v>
      </c>
      <c r="E2970" t="s">
        <v>36</v>
      </c>
      <c r="G2970">
        <v>12500</v>
      </c>
      <c r="H2970" s="6"/>
      <c r="P2970" s="6"/>
    </row>
    <row r="2971" spans="1:16" x14ac:dyDescent="0.3">
      <c r="A2971" t="s">
        <v>33</v>
      </c>
      <c r="B2971">
        <v>89</v>
      </c>
      <c r="C2971" t="s">
        <v>66</v>
      </c>
      <c r="D2971" t="s">
        <v>1062</v>
      </c>
      <c r="E2971" t="s">
        <v>41</v>
      </c>
      <c r="G2971">
        <v>39979</v>
      </c>
      <c r="H2971" s="6"/>
      <c r="P2971" s="6"/>
    </row>
    <row r="2972" spans="1:16" x14ac:dyDescent="0.3">
      <c r="A2972" t="s">
        <v>33</v>
      </c>
      <c r="B2972">
        <v>89</v>
      </c>
      <c r="C2972" t="s">
        <v>66</v>
      </c>
      <c r="D2972" t="s">
        <v>1062</v>
      </c>
      <c r="E2972" t="s">
        <v>46</v>
      </c>
      <c r="G2972">
        <v>60000</v>
      </c>
      <c r="H2972" s="6"/>
      <c r="P2972" s="6"/>
    </row>
    <row r="2973" spans="1:16" x14ac:dyDescent="0.3">
      <c r="A2973" t="s">
        <v>33</v>
      </c>
      <c r="B2973">
        <v>89</v>
      </c>
      <c r="C2973" t="s">
        <v>66</v>
      </c>
      <c r="D2973" t="s">
        <v>1062</v>
      </c>
      <c r="E2973" t="s">
        <v>72</v>
      </c>
      <c r="G2973">
        <v>30000</v>
      </c>
      <c r="H2973" s="6"/>
      <c r="P2973" s="6"/>
    </row>
    <row r="2974" spans="1:16" x14ac:dyDescent="0.3">
      <c r="A2974" t="s">
        <v>33</v>
      </c>
      <c r="B2974">
        <v>89</v>
      </c>
      <c r="C2974" t="s">
        <v>66</v>
      </c>
      <c r="D2974" t="s">
        <v>1062</v>
      </c>
      <c r="E2974" t="s">
        <v>59</v>
      </c>
      <c r="G2974">
        <v>7500</v>
      </c>
      <c r="H2974" s="6"/>
      <c r="P2974" s="6"/>
    </row>
    <row r="2975" spans="1:16" x14ac:dyDescent="0.3">
      <c r="A2975" t="s">
        <v>33</v>
      </c>
      <c r="B2975">
        <v>89</v>
      </c>
      <c r="C2975" t="s">
        <v>84</v>
      </c>
      <c r="D2975" t="s">
        <v>1063</v>
      </c>
      <c r="E2975" t="s">
        <v>36</v>
      </c>
      <c r="G2975">
        <v>1612</v>
      </c>
      <c r="H2975" s="6"/>
      <c r="P2975" s="6"/>
    </row>
    <row r="2976" spans="1:16" x14ac:dyDescent="0.3">
      <c r="A2976" t="s">
        <v>33</v>
      </c>
      <c r="B2976">
        <v>89</v>
      </c>
      <c r="C2976" t="s">
        <v>84</v>
      </c>
      <c r="D2976" t="s">
        <v>1063</v>
      </c>
      <c r="E2976" t="s">
        <v>41</v>
      </c>
      <c r="G2976">
        <v>26900</v>
      </c>
      <c r="H2976" s="6"/>
      <c r="P2976" s="6"/>
    </row>
    <row r="2977" spans="1:16" x14ac:dyDescent="0.3">
      <c r="A2977" t="s">
        <v>33</v>
      </c>
      <c r="B2977">
        <v>89</v>
      </c>
      <c r="C2977" t="s">
        <v>84</v>
      </c>
      <c r="D2977" t="s">
        <v>1063</v>
      </c>
      <c r="E2977" t="s">
        <v>46</v>
      </c>
      <c r="G2977">
        <v>43800</v>
      </c>
      <c r="H2977" s="6"/>
      <c r="P2977" s="6"/>
    </row>
    <row r="2978" spans="1:16" x14ac:dyDescent="0.3">
      <c r="A2978" t="s">
        <v>33</v>
      </c>
      <c r="B2978">
        <v>89</v>
      </c>
      <c r="C2978" t="s">
        <v>84</v>
      </c>
      <c r="D2978" t="s">
        <v>1063</v>
      </c>
      <c r="E2978" t="s">
        <v>72</v>
      </c>
      <c r="G2978">
        <v>85000</v>
      </c>
      <c r="H2978" s="6"/>
      <c r="P2978" s="6"/>
    </row>
    <row r="2979" spans="1:16" x14ac:dyDescent="0.3">
      <c r="A2979" t="s">
        <v>33</v>
      </c>
      <c r="B2979">
        <v>89</v>
      </c>
      <c r="C2979" t="s">
        <v>86</v>
      </c>
      <c r="D2979" t="s">
        <v>1064</v>
      </c>
      <c r="E2979" t="s">
        <v>36</v>
      </c>
      <c r="G2979">
        <v>50000</v>
      </c>
      <c r="H2979" s="6"/>
      <c r="P2979" s="6"/>
    </row>
    <row r="2980" spans="1:16" x14ac:dyDescent="0.3">
      <c r="A2980" t="s">
        <v>33</v>
      </c>
      <c r="B2980">
        <v>89</v>
      </c>
      <c r="C2980" t="s">
        <v>86</v>
      </c>
      <c r="D2980" t="s">
        <v>1064</v>
      </c>
      <c r="E2980" t="s">
        <v>41</v>
      </c>
      <c r="G2980">
        <v>690200</v>
      </c>
      <c r="H2980" s="6"/>
      <c r="P2980" s="6"/>
    </row>
    <row r="2981" spans="1:16" x14ac:dyDescent="0.3">
      <c r="A2981" t="s">
        <v>33</v>
      </c>
      <c r="B2981">
        <v>89</v>
      </c>
      <c r="C2981" t="s">
        <v>86</v>
      </c>
      <c r="D2981" t="s">
        <v>1064</v>
      </c>
      <c r="E2981" t="s">
        <v>1102</v>
      </c>
      <c r="G2981">
        <v>35000</v>
      </c>
      <c r="H2981" s="6"/>
      <c r="P2981" s="6"/>
    </row>
    <row r="2982" spans="1:16" x14ac:dyDescent="0.3">
      <c r="A2982" t="s">
        <v>33</v>
      </c>
      <c r="B2982">
        <v>89</v>
      </c>
      <c r="C2982" t="s">
        <v>86</v>
      </c>
      <c r="D2982" t="s">
        <v>1064</v>
      </c>
      <c r="E2982" t="s">
        <v>46</v>
      </c>
      <c r="G2982">
        <v>833000</v>
      </c>
      <c r="H2982" s="6"/>
      <c r="P2982" s="6"/>
    </row>
    <row r="2983" spans="1:16" x14ac:dyDescent="0.3">
      <c r="A2983" t="s">
        <v>33</v>
      </c>
      <c r="B2983">
        <v>89</v>
      </c>
      <c r="C2983" t="s">
        <v>86</v>
      </c>
      <c r="D2983" t="s">
        <v>1064</v>
      </c>
      <c r="E2983" t="s">
        <v>68</v>
      </c>
      <c r="G2983">
        <v>58700</v>
      </c>
      <c r="H2983" s="6"/>
      <c r="P2983" s="6"/>
    </row>
    <row r="2984" spans="1:16" x14ac:dyDescent="0.3">
      <c r="A2984" t="s">
        <v>33</v>
      </c>
      <c r="B2984">
        <v>89</v>
      </c>
      <c r="C2984" t="s">
        <v>88</v>
      </c>
      <c r="D2984" t="s">
        <v>1065</v>
      </c>
      <c r="E2984" t="s">
        <v>41</v>
      </c>
      <c r="G2984">
        <v>179450</v>
      </c>
      <c r="H2984" s="6"/>
      <c r="P2984" s="6"/>
    </row>
    <row r="2985" spans="1:16" x14ac:dyDescent="0.3">
      <c r="A2985" t="s">
        <v>33</v>
      </c>
      <c r="B2985">
        <v>89</v>
      </c>
      <c r="C2985" t="s">
        <v>88</v>
      </c>
      <c r="D2985" t="s">
        <v>1065</v>
      </c>
      <c r="E2985" t="s">
        <v>46</v>
      </c>
      <c r="G2985">
        <v>210000</v>
      </c>
      <c r="H2985" s="6"/>
      <c r="P2985" s="6"/>
    </row>
    <row r="2986" spans="1:16" x14ac:dyDescent="0.3">
      <c r="A2986" t="s">
        <v>33</v>
      </c>
      <c r="B2986">
        <v>89</v>
      </c>
      <c r="C2986" t="s">
        <v>88</v>
      </c>
      <c r="D2986" t="s">
        <v>1065</v>
      </c>
      <c r="E2986" t="s">
        <v>72</v>
      </c>
      <c r="G2986">
        <v>30000</v>
      </c>
      <c r="H2986" s="6"/>
      <c r="P2986" s="6"/>
    </row>
    <row r="2987" spans="1:16" x14ac:dyDescent="0.3">
      <c r="A2987" t="s">
        <v>33</v>
      </c>
      <c r="B2987">
        <v>90</v>
      </c>
      <c r="C2987" t="s">
        <v>34</v>
      </c>
      <c r="D2987" t="s">
        <v>1066</v>
      </c>
      <c r="E2987" t="s">
        <v>41</v>
      </c>
      <c r="G2987">
        <v>32945</v>
      </c>
      <c r="H2987" s="6"/>
      <c r="P2987" s="6"/>
    </row>
    <row r="2988" spans="1:16" x14ac:dyDescent="0.3">
      <c r="A2988" t="s">
        <v>33</v>
      </c>
      <c r="B2988">
        <v>90</v>
      </c>
      <c r="C2988" t="s">
        <v>34</v>
      </c>
      <c r="D2988" t="s">
        <v>1066</v>
      </c>
      <c r="E2988" t="s">
        <v>46</v>
      </c>
      <c r="G2988">
        <v>7000</v>
      </c>
      <c r="H2988" s="6"/>
      <c r="P2988" s="6"/>
    </row>
    <row r="2989" spans="1:16" x14ac:dyDescent="0.3">
      <c r="A2989" t="s">
        <v>33</v>
      </c>
      <c r="B2989">
        <v>90</v>
      </c>
      <c r="C2989" t="s">
        <v>34</v>
      </c>
      <c r="D2989" t="s">
        <v>1066</v>
      </c>
      <c r="E2989" t="s">
        <v>72</v>
      </c>
      <c r="G2989">
        <v>15000</v>
      </c>
      <c r="H2989" s="6"/>
      <c r="P2989" s="6"/>
    </row>
    <row r="2990" spans="1:16" x14ac:dyDescent="0.3">
      <c r="A2990" t="s">
        <v>33</v>
      </c>
      <c r="B2990">
        <v>90</v>
      </c>
      <c r="C2990" t="s">
        <v>42</v>
      </c>
      <c r="D2990" t="s">
        <v>1067</v>
      </c>
      <c r="E2990" t="s">
        <v>41</v>
      </c>
      <c r="G2990">
        <v>45668</v>
      </c>
      <c r="H2990" s="6"/>
      <c r="P2990" s="6"/>
    </row>
    <row r="2991" spans="1:16" x14ac:dyDescent="0.3">
      <c r="A2991" t="s">
        <v>33</v>
      </c>
      <c r="B2991">
        <v>90</v>
      </c>
      <c r="C2991" t="s">
        <v>47</v>
      </c>
      <c r="D2991" t="s">
        <v>1068</v>
      </c>
      <c r="E2991" t="s">
        <v>36</v>
      </c>
      <c r="G2991">
        <v>4010</v>
      </c>
      <c r="H2991" s="6"/>
      <c r="P2991" s="6"/>
    </row>
    <row r="2992" spans="1:16" x14ac:dyDescent="0.3">
      <c r="A2992" t="s">
        <v>33</v>
      </c>
      <c r="B2992">
        <v>90</v>
      </c>
      <c r="C2992" t="s">
        <v>47</v>
      </c>
      <c r="D2992" t="s">
        <v>1068</v>
      </c>
      <c r="E2992" t="s">
        <v>41</v>
      </c>
      <c r="G2992">
        <v>73602</v>
      </c>
      <c r="H2992" s="6"/>
      <c r="P2992" s="6"/>
    </row>
    <row r="2993" spans="1:16" x14ac:dyDescent="0.3">
      <c r="A2993" t="s">
        <v>33</v>
      </c>
      <c r="B2993">
        <v>90</v>
      </c>
      <c r="C2993" t="s">
        <v>47</v>
      </c>
      <c r="D2993" t="s">
        <v>1068</v>
      </c>
      <c r="E2993" t="s">
        <v>46</v>
      </c>
      <c r="G2993">
        <v>20000</v>
      </c>
      <c r="H2993" s="6"/>
      <c r="P2993" s="6"/>
    </row>
    <row r="2994" spans="1:16" x14ac:dyDescent="0.3">
      <c r="A2994" t="s">
        <v>33</v>
      </c>
      <c r="B2994">
        <v>90</v>
      </c>
      <c r="C2994" t="s">
        <v>49</v>
      </c>
      <c r="D2994" t="s">
        <v>1069</v>
      </c>
      <c r="E2994" t="s">
        <v>36</v>
      </c>
      <c r="G2994">
        <v>20305</v>
      </c>
      <c r="H2994" s="6"/>
      <c r="P2994" s="6"/>
    </row>
    <row r="2995" spans="1:16" x14ac:dyDescent="0.3">
      <c r="A2995" t="s">
        <v>33</v>
      </c>
      <c r="B2995">
        <v>90</v>
      </c>
      <c r="C2995" t="s">
        <v>49</v>
      </c>
      <c r="D2995" t="s">
        <v>1069</v>
      </c>
      <c r="E2995" t="s">
        <v>41</v>
      </c>
      <c r="G2995">
        <v>265469</v>
      </c>
      <c r="H2995" s="6"/>
      <c r="P2995" s="6"/>
    </row>
    <row r="2996" spans="1:16" x14ac:dyDescent="0.3">
      <c r="A2996" t="s">
        <v>33</v>
      </c>
      <c r="B2996">
        <v>90</v>
      </c>
      <c r="C2996" t="s">
        <v>49</v>
      </c>
      <c r="D2996" t="s">
        <v>1069</v>
      </c>
      <c r="E2996" t="s">
        <v>46</v>
      </c>
      <c r="G2996">
        <v>129121</v>
      </c>
      <c r="H2996" s="6"/>
      <c r="P2996" s="6"/>
    </row>
    <row r="2997" spans="1:16" x14ac:dyDescent="0.3">
      <c r="A2997" t="s">
        <v>33</v>
      </c>
      <c r="B2997">
        <v>90</v>
      </c>
      <c r="C2997" t="s">
        <v>49</v>
      </c>
      <c r="D2997" t="s">
        <v>1069</v>
      </c>
      <c r="E2997" t="s">
        <v>72</v>
      </c>
      <c r="G2997">
        <v>0</v>
      </c>
      <c r="H2997" s="6"/>
      <c r="P2997" s="6"/>
    </row>
    <row r="2998" spans="1:16" x14ac:dyDescent="0.3">
      <c r="A2998" t="s">
        <v>33</v>
      </c>
      <c r="B2998">
        <v>90</v>
      </c>
      <c r="C2998" t="s">
        <v>51</v>
      </c>
      <c r="D2998" t="s">
        <v>1070</v>
      </c>
      <c r="E2998" t="s">
        <v>36</v>
      </c>
      <c r="G2998">
        <v>28862</v>
      </c>
      <c r="H2998" s="6"/>
      <c r="P2998" s="6"/>
    </row>
    <row r="2999" spans="1:16" x14ac:dyDescent="0.3">
      <c r="A2999" t="s">
        <v>33</v>
      </c>
      <c r="B2999">
        <v>90</v>
      </c>
      <c r="C2999" t="s">
        <v>51</v>
      </c>
      <c r="D2999" t="s">
        <v>1070</v>
      </c>
      <c r="E2999" t="s">
        <v>41</v>
      </c>
      <c r="G2999">
        <v>566835</v>
      </c>
      <c r="H2999" s="6"/>
      <c r="P2999" s="6"/>
    </row>
    <row r="3000" spans="1:16" x14ac:dyDescent="0.3">
      <c r="A3000" t="s">
        <v>33</v>
      </c>
      <c r="B3000">
        <v>90</v>
      </c>
      <c r="C3000" t="s">
        <v>53</v>
      </c>
      <c r="D3000" t="s">
        <v>1071</v>
      </c>
      <c r="E3000" t="s">
        <v>36</v>
      </c>
      <c r="G3000">
        <v>4402</v>
      </c>
      <c r="H3000" s="6"/>
      <c r="P3000" s="6"/>
    </row>
    <row r="3001" spans="1:16" x14ac:dyDescent="0.3">
      <c r="A3001" t="s">
        <v>33</v>
      </c>
      <c r="B3001">
        <v>90</v>
      </c>
      <c r="C3001" t="s">
        <v>53</v>
      </c>
      <c r="D3001" t="s">
        <v>1071</v>
      </c>
      <c r="E3001" t="s">
        <v>41</v>
      </c>
      <c r="G3001">
        <v>76240</v>
      </c>
      <c r="H3001" s="6"/>
      <c r="P3001" s="6"/>
    </row>
    <row r="3002" spans="1:16" x14ac:dyDescent="0.3">
      <c r="A3002" t="s">
        <v>33</v>
      </c>
      <c r="B3002">
        <v>90</v>
      </c>
      <c r="C3002" t="s">
        <v>53</v>
      </c>
      <c r="D3002" t="s">
        <v>1071</v>
      </c>
      <c r="E3002" t="s">
        <v>46</v>
      </c>
      <c r="G3002">
        <v>62000</v>
      </c>
      <c r="H3002" s="6"/>
      <c r="P3002" s="6"/>
    </row>
    <row r="3003" spans="1:16" x14ac:dyDescent="0.3">
      <c r="A3003" t="s">
        <v>33</v>
      </c>
      <c r="B3003">
        <v>90</v>
      </c>
      <c r="C3003" t="s">
        <v>53</v>
      </c>
      <c r="D3003" t="s">
        <v>1071</v>
      </c>
      <c r="E3003" t="s">
        <v>72</v>
      </c>
      <c r="G3003">
        <v>30000</v>
      </c>
      <c r="H3003" s="6"/>
      <c r="P3003" s="6"/>
    </row>
    <row r="3004" spans="1:16" x14ac:dyDescent="0.3">
      <c r="A3004" t="s">
        <v>33</v>
      </c>
      <c r="B3004">
        <v>90</v>
      </c>
      <c r="C3004" t="s">
        <v>55</v>
      </c>
      <c r="D3004" t="s">
        <v>1072</v>
      </c>
      <c r="E3004" t="s">
        <v>41</v>
      </c>
      <c r="G3004">
        <v>37998</v>
      </c>
      <c r="H3004" s="6"/>
      <c r="P3004" s="6"/>
    </row>
    <row r="3005" spans="1:16" x14ac:dyDescent="0.3">
      <c r="A3005" t="s">
        <v>33</v>
      </c>
      <c r="B3005">
        <v>90</v>
      </c>
      <c r="C3005" t="s">
        <v>55</v>
      </c>
      <c r="D3005" t="s">
        <v>1072</v>
      </c>
      <c r="E3005" t="s">
        <v>46</v>
      </c>
      <c r="G3005">
        <v>22002</v>
      </c>
      <c r="H3005" s="6"/>
      <c r="P3005" s="6"/>
    </row>
    <row r="3006" spans="1:16" x14ac:dyDescent="0.3">
      <c r="A3006" t="s">
        <v>33</v>
      </c>
      <c r="B3006">
        <v>90</v>
      </c>
      <c r="C3006" t="s">
        <v>55</v>
      </c>
      <c r="D3006" t="s">
        <v>1072</v>
      </c>
      <c r="E3006" t="s">
        <v>72</v>
      </c>
      <c r="G3006">
        <v>14000</v>
      </c>
      <c r="H3006" s="6"/>
      <c r="P3006" s="6"/>
    </row>
    <row r="3007" spans="1:16" x14ac:dyDescent="0.3">
      <c r="A3007" t="s">
        <v>33</v>
      </c>
      <c r="B3007">
        <v>90</v>
      </c>
      <c r="C3007" t="s">
        <v>57</v>
      </c>
      <c r="D3007" t="s">
        <v>1073</v>
      </c>
      <c r="E3007" t="s">
        <v>41</v>
      </c>
      <c r="G3007">
        <v>300000</v>
      </c>
      <c r="H3007" s="6"/>
      <c r="P3007" s="6"/>
    </row>
    <row r="3008" spans="1:16" x14ac:dyDescent="0.3">
      <c r="A3008" t="s">
        <v>33</v>
      </c>
      <c r="B3008">
        <v>90</v>
      </c>
      <c r="C3008" t="s">
        <v>57</v>
      </c>
      <c r="D3008" t="s">
        <v>1073</v>
      </c>
      <c r="E3008" t="s">
        <v>46</v>
      </c>
      <c r="G3008">
        <v>0</v>
      </c>
      <c r="H3008" s="6"/>
      <c r="P3008" s="6"/>
    </row>
    <row r="3009" spans="1:16" x14ac:dyDescent="0.3">
      <c r="A3009" t="s">
        <v>33</v>
      </c>
      <c r="B3009">
        <v>90</v>
      </c>
      <c r="C3009" t="s">
        <v>57</v>
      </c>
      <c r="D3009" t="s">
        <v>1073</v>
      </c>
      <c r="E3009" t="s">
        <v>72</v>
      </c>
      <c r="G3009">
        <v>0</v>
      </c>
      <c r="H3009" s="6"/>
      <c r="P3009" s="6"/>
    </row>
    <row r="3010" spans="1:16" x14ac:dyDescent="0.3">
      <c r="A3010" t="s">
        <v>33</v>
      </c>
      <c r="B3010">
        <v>90</v>
      </c>
      <c r="C3010" t="s">
        <v>60</v>
      </c>
      <c r="D3010" t="s">
        <v>1074</v>
      </c>
      <c r="E3010" t="s">
        <v>36</v>
      </c>
      <c r="G3010">
        <v>3123</v>
      </c>
      <c r="H3010" s="6"/>
      <c r="P3010" s="6"/>
    </row>
    <row r="3011" spans="1:16" x14ac:dyDescent="0.3">
      <c r="A3011" t="s">
        <v>33</v>
      </c>
      <c r="B3011">
        <v>90</v>
      </c>
      <c r="C3011" t="s">
        <v>60</v>
      </c>
      <c r="D3011" t="s">
        <v>1074</v>
      </c>
      <c r="E3011" t="s">
        <v>41</v>
      </c>
      <c r="G3011">
        <v>72900</v>
      </c>
      <c r="H3011" s="6"/>
      <c r="P3011" s="6"/>
    </row>
    <row r="3012" spans="1:16" x14ac:dyDescent="0.3">
      <c r="A3012" t="s">
        <v>33</v>
      </c>
      <c r="B3012">
        <v>90</v>
      </c>
      <c r="C3012" t="s">
        <v>60</v>
      </c>
      <c r="D3012" t="s">
        <v>1074</v>
      </c>
      <c r="E3012" t="s">
        <v>46</v>
      </c>
      <c r="G3012">
        <v>30000</v>
      </c>
      <c r="H3012" s="6"/>
      <c r="P3012" s="6"/>
    </row>
    <row r="3013" spans="1:16" x14ac:dyDescent="0.3">
      <c r="A3013" t="s">
        <v>33</v>
      </c>
      <c r="B3013">
        <v>90</v>
      </c>
      <c r="C3013" t="s">
        <v>60</v>
      </c>
      <c r="D3013" t="s">
        <v>1074</v>
      </c>
      <c r="E3013" t="s">
        <v>72</v>
      </c>
      <c r="G3013">
        <v>24000</v>
      </c>
      <c r="H3013" s="6"/>
      <c r="P3013" s="6"/>
    </row>
    <row r="3014" spans="1:16" x14ac:dyDescent="0.3">
      <c r="A3014" t="s">
        <v>33</v>
      </c>
      <c r="B3014">
        <v>91</v>
      </c>
      <c r="C3014" t="s">
        <v>34</v>
      </c>
      <c r="D3014" t="s">
        <v>1075</v>
      </c>
      <c r="E3014" t="s">
        <v>36</v>
      </c>
      <c r="G3014">
        <v>2000</v>
      </c>
      <c r="H3014" s="6"/>
      <c r="P3014" s="6"/>
    </row>
    <row r="3015" spans="1:16" x14ac:dyDescent="0.3">
      <c r="A3015" t="s">
        <v>33</v>
      </c>
      <c r="B3015">
        <v>91</v>
      </c>
      <c r="C3015" t="s">
        <v>34</v>
      </c>
      <c r="D3015" t="s">
        <v>1075</v>
      </c>
      <c r="E3015" t="s">
        <v>41</v>
      </c>
      <c r="G3015">
        <v>63460</v>
      </c>
      <c r="H3015" s="6"/>
      <c r="P3015" s="6"/>
    </row>
    <row r="3016" spans="1:16" x14ac:dyDescent="0.3">
      <c r="A3016" t="s">
        <v>33</v>
      </c>
      <c r="B3016">
        <v>91</v>
      </c>
      <c r="C3016" t="s">
        <v>34</v>
      </c>
      <c r="D3016" t="s">
        <v>1075</v>
      </c>
      <c r="E3016" t="s">
        <v>46</v>
      </c>
      <c r="G3016">
        <v>27250</v>
      </c>
      <c r="H3016" s="6"/>
      <c r="P3016" s="6"/>
    </row>
    <row r="3017" spans="1:16" x14ac:dyDescent="0.3">
      <c r="A3017" t="s">
        <v>33</v>
      </c>
      <c r="B3017">
        <v>91</v>
      </c>
      <c r="C3017" t="s">
        <v>34</v>
      </c>
      <c r="D3017" t="s">
        <v>1075</v>
      </c>
      <c r="E3017" t="s">
        <v>72</v>
      </c>
      <c r="G3017">
        <v>15000</v>
      </c>
      <c r="H3017" s="6"/>
      <c r="P3017" s="6"/>
    </row>
    <row r="3018" spans="1:16" x14ac:dyDescent="0.3">
      <c r="A3018" t="s">
        <v>33</v>
      </c>
      <c r="B3018">
        <v>91</v>
      </c>
      <c r="C3018" t="s">
        <v>42</v>
      </c>
      <c r="D3018" t="s">
        <v>1076</v>
      </c>
      <c r="E3018" t="s">
        <v>41</v>
      </c>
      <c r="G3018">
        <v>48600</v>
      </c>
      <c r="H3018" s="6"/>
      <c r="P3018" s="6"/>
    </row>
    <row r="3019" spans="1:16" x14ac:dyDescent="0.3">
      <c r="A3019" t="s">
        <v>33</v>
      </c>
      <c r="B3019">
        <v>91</v>
      </c>
      <c r="C3019" t="s">
        <v>42</v>
      </c>
      <c r="D3019" t="s">
        <v>1076</v>
      </c>
      <c r="E3019" t="s">
        <v>46</v>
      </c>
      <c r="G3019">
        <v>85000</v>
      </c>
      <c r="H3019" s="6"/>
      <c r="P3019" s="6"/>
    </row>
    <row r="3020" spans="1:16" x14ac:dyDescent="0.3">
      <c r="A3020" t="s">
        <v>33</v>
      </c>
      <c r="B3020">
        <v>91</v>
      </c>
      <c r="C3020" t="s">
        <v>42</v>
      </c>
      <c r="D3020" t="s">
        <v>1076</v>
      </c>
      <c r="E3020" t="s">
        <v>1103</v>
      </c>
      <c r="G3020">
        <v>320000</v>
      </c>
      <c r="H3020" s="6"/>
      <c r="P3020" s="6"/>
    </row>
    <row r="3021" spans="1:16" x14ac:dyDescent="0.3">
      <c r="A3021" t="s">
        <v>33</v>
      </c>
      <c r="B3021">
        <v>91</v>
      </c>
      <c r="C3021" t="s">
        <v>47</v>
      </c>
      <c r="D3021" t="s">
        <v>1077</v>
      </c>
      <c r="E3021" t="s">
        <v>36</v>
      </c>
      <c r="G3021">
        <v>700</v>
      </c>
      <c r="H3021" s="6"/>
      <c r="P3021" s="6"/>
    </row>
    <row r="3022" spans="1:16" x14ac:dyDescent="0.3">
      <c r="A3022" t="s">
        <v>33</v>
      </c>
      <c r="B3022">
        <v>91</v>
      </c>
      <c r="C3022" t="s">
        <v>47</v>
      </c>
      <c r="D3022" t="s">
        <v>1077</v>
      </c>
      <c r="E3022" t="s">
        <v>41</v>
      </c>
      <c r="G3022">
        <v>130000</v>
      </c>
      <c r="H3022" s="6"/>
      <c r="P3022" s="6"/>
    </row>
    <row r="3023" spans="1:16" x14ac:dyDescent="0.3">
      <c r="A3023" t="s">
        <v>33</v>
      </c>
      <c r="B3023">
        <v>91</v>
      </c>
      <c r="C3023" t="s">
        <v>47</v>
      </c>
      <c r="D3023" t="s">
        <v>1077</v>
      </c>
      <c r="E3023" t="s">
        <v>46</v>
      </c>
      <c r="G3023">
        <v>64000</v>
      </c>
      <c r="H3023" s="6"/>
      <c r="P3023" s="6"/>
    </row>
    <row r="3024" spans="1:16" x14ac:dyDescent="0.3">
      <c r="A3024" t="s">
        <v>33</v>
      </c>
      <c r="B3024">
        <v>91</v>
      </c>
      <c r="C3024" t="s">
        <v>47</v>
      </c>
      <c r="D3024" t="s">
        <v>1077</v>
      </c>
      <c r="E3024" t="s">
        <v>72</v>
      </c>
      <c r="G3024">
        <v>40000</v>
      </c>
      <c r="H3024" s="6"/>
      <c r="P3024" s="6"/>
    </row>
    <row r="3025" spans="1:16" x14ac:dyDescent="0.3">
      <c r="A3025" t="s">
        <v>33</v>
      </c>
      <c r="B3025">
        <v>91</v>
      </c>
      <c r="C3025" t="s">
        <v>47</v>
      </c>
      <c r="D3025" t="s">
        <v>1077</v>
      </c>
      <c r="E3025" t="s">
        <v>59</v>
      </c>
      <c r="G3025">
        <v>120000</v>
      </c>
      <c r="H3025" s="6"/>
      <c r="P3025" s="6"/>
    </row>
    <row r="3026" spans="1:16" x14ac:dyDescent="0.3">
      <c r="A3026" t="s">
        <v>33</v>
      </c>
      <c r="B3026">
        <v>91</v>
      </c>
      <c r="C3026" t="s">
        <v>49</v>
      </c>
      <c r="D3026" t="s">
        <v>1078</v>
      </c>
      <c r="E3026" t="s">
        <v>41</v>
      </c>
      <c r="G3026">
        <v>26875</v>
      </c>
      <c r="H3026" s="6"/>
      <c r="P3026" s="6"/>
    </row>
    <row r="3027" spans="1:16" x14ac:dyDescent="0.3">
      <c r="A3027" t="s">
        <v>33</v>
      </c>
      <c r="B3027">
        <v>91</v>
      </c>
      <c r="C3027" t="s">
        <v>49</v>
      </c>
      <c r="D3027" t="s">
        <v>1078</v>
      </c>
      <c r="E3027" t="s">
        <v>46</v>
      </c>
      <c r="G3027">
        <v>21600</v>
      </c>
      <c r="H3027" s="6"/>
      <c r="P3027" s="6"/>
    </row>
    <row r="3028" spans="1:16" x14ac:dyDescent="0.3">
      <c r="A3028" t="s">
        <v>33</v>
      </c>
      <c r="B3028">
        <v>91</v>
      </c>
      <c r="C3028" t="s">
        <v>51</v>
      </c>
      <c r="D3028" t="s">
        <v>1079</v>
      </c>
      <c r="E3028" t="s">
        <v>36</v>
      </c>
      <c r="G3028">
        <v>0</v>
      </c>
      <c r="H3028" s="6"/>
      <c r="P3028" s="6"/>
    </row>
    <row r="3029" spans="1:16" x14ac:dyDescent="0.3">
      <c r="A3029" t="s">
        <v>33</v>
      </c>
      <c r="B3029">
        <v>91</v>
      </c>
      <c r="C3029" t="s">
        <v>51</v>
      </c>
      <c r="D3029" t="s">
        <v>1079</v>
      </c>
      <c r="E3029" t="s">
        <v>41</v>
      </c>
      <c r="G3029">
        <v>40000</v>
      </c>
      <c r="H3029" s="6"/>
      <c r="P3029" s="6"/>
    </row>
    <row r="3030" spans="1:16" x14ac:dyDescent="0.3">
      <c r="A3030" t="s">
        <v>33</v>
      </c>
      <c r="B3030">
        <v>91</v>
      </c>
      <c r="C3030" t="s">
        <v>51</v>
      </c>
      <c r="D3030" t="s">
        <v>1079</v>
      </c>
      <c r="E3030" t="s">
        <v>46</v>
      </c>
      <c r="G3030">
        <v>0</v>
      </c>
      <c r="H3030" s="6"/>
      <c r="P3030" s="6"/>
    </row>
    <row r="3031" spans="1:16" x14ac:dyDescent="0.3">
      <c r="A3031" t="s">
        <v>33</v>
      </c>
      <c r="B3031">
        <v>91</v>
      </c>
      <c r="C3031" t="s">
        <v>51</v>
      </c>
      <c r="D3031" t="s">
        <v>1079</v>
      </c>
      <c r="E3031" t="s">
        <v>72</v>
      </c>
      <c r="G3031">
        <v>0</v>
      </c>
      <c r="H3031" s="6"/>
      <c r="P3031" s="6"/>
    </row>
    <row r="3032" spans="1:16" x14ac:dyDescent="0.3">
      <c r="A3032" t="s">
        <v>33</v>
      </c>
      <c r="B3032">
        <v>91</v>
      </c>
      <c r="C3032" t="s">
        <v>51</v>
      </c>
      <c r="D3032" t="s">
        <v>1079</v>
      </c>
      <c r="E3032" t="s">
        <v>59</v>
      </c>
      <c r="G3032">
        <v>0</v>
      </c>
      <c r="H3032" s="6"/>
      <c r="P3032" s="6"/>
    </row>
    <row r="3033" spans="1:16" x14ac:dyDescent="0.3">
      <c r="A3033" t="s">
        <v>33</v>
      </c>
      <c r="B3033">
        <v>91</v>
      </c>
      <c r="C3033" t="s">
        <v>51</v>
      </c>
      <c r="D3033" t="s">
        <v>1079</v>
      </c>
      <c r="E3033" t="s">
        <v>1103</v>
      </c>
      <c r="G3033">
        <v>2252000</v>
      </c>
      <c r="H3033" s="6"/>
      <c r="P3033" s="6"/>
    </row>
    <row r="3034" spans="1:16" x14ac:dyDescent="0.3">
      <c r="A3034" t="s">
        <v>33</v>
      </c>
      <c r="B3034">
        <v>91</v>
      </c>
      <c r="C3034" t="s">
        <v>53</v>
      </c>
      <c r="D3034" t="s">
        <v>1080</v>
      </c>
      <c r="E3034" t="s">
        <v>36</v>
      </c>
      <c r="G3034">
        <v>500</v>
      </c>
      <c r="H3034" s="6"/>
      <c r="P3034" s="6"/>
    </row>
    <row r="3035" spans="1:16" x14ac:dyDescent="0.3">
      <c r="A3035" t="s">
        <v>33</v>
      </c>
      <c r="B3035">
        <v>91</v>
      </c>
      <c r="C3035" t="s">
        <v>53</v>
      </c>
      <c r="D3035" t="s">
        <v>1080</v>
      </c>
      <c r="E3035" t="s">
        <v>41</v>
      </c>
      <c r="G3035">
        <v>28240</v>
      </c>
      <c r="H3035" s="6"/>
      <c r="P3035" s="6"/>
    </row>
    <row r="3036" spans="1:16" x14ac:dyDescent="0.3">
      <c r="A3036" t="s">
        <v>33</v>
      </c>
      <c r="B3036">
        <v>91</v>
      </c>
      <c r="C3036" t="s">
        <v>53</v>
      </c>
      <c r="D3036" t="s">
        <v>1080</v>
      </c>
      <c r="E3036" t="s">
        <v>46</v>
      </c>
      <c r="G3036">
        <v>20758</v>
      </c>
      <c r="H3036" s="6"/>
      <c r="P3036" s="6"/>
    </row>
    <row r="3037" spans="1:16" x14ac:dyDescent="0.3">
      <c r="A3037" t="s">
        <v>33</v>
      </c>
      <c r="B3037">
        <v>91</v>
      </c>
      <c r="C3037" t="s">
        <v>53</v>
      </c>
      <c r="D3037" t="s">
        <v>1080</v>
      </c>
      <c r="E3037" t="s">
        <v>72</v>
      </c>
      <c r="G3037">
        <v>5000</v>
      </c>
      <c r="H3037" s="6"/>
      <c r="P3037" s="6"/>
    </row>
    <row r="3038" spans="1:16" x14ac:dyDescent="0.3">
      <c r="A3038" t="s">
        <v>33</v>
      </c>
      <c r="B3038">
        <v>91</v>
      </c>
      <c r="C3038" t="s">
        <v>55</v>
      </c>
      <c r="D3038" t="s">
        <v>1081</v>
      </c>
      <c r="E3038" t="s">
        <v>41</v>
      </c>
      <c r="G3038">
        <v>125395</v>
      </c>
      <c r="H3038" s="6"/>
      <c r="P3038" s="6"/>
    </row>
    <row r="3039" spans="1:16" x14ac:dyDescent="0.3">
      <c r="A3039" t="s">
        <v>33</v>
      </c>
      <c r="B3039">
        <v>91</v>
      </c>
      <c r="C3039" t="s">
        <v>55</v>
      </c>
      <c r="D3039" t="s">
        <v>1081</v>
      </c>
      <c r="E3039" t="s">
        <v>46</v>
      </c>
      <c r="G3039">
        <v>79600</v>
      </c>
      <c r="H3039" s="6"/>
      <c r="P3039" s="6"/>
    </row>
    <row r="3040" spans="1:16" x14ac:dyDescent="0.3">
      <c r="A3040" t="s">
        <v>33</v>
      </c>
      <c r="B3040">
        <v>91</v>
      </c>
      <c r="C3040" t="s">
        <v>55</v>
      </c>
      <c r="D3040" t="s">
        <v>1081</v>
      </c>
      <c r="E3040" t="s">
        <v>72</v>
      </c>
      <c r="G3040">
        <v>0</v>
      </c>
      <c r="H3040" s="6"/>
      <c r="P3040" s="6"/>
    </row>
    <row r="3041" spans="1:16" x14ac:dyDescent="0.3">
      <c r="A3041" t="s">
        <v>33</v>
      </c>
      <c r="B3041">
        <v>91</v>
      </c>
      <c r="C3041" t="s">
        <v>57</v>
      </c>
      <c r="D3041" t="s">
        <v>1082</v>
      </c>
      <c r="E3041" t="s">
        <v>41</v>
      </c>
      <c r="G3041">
        <v>69820</v>
      </c>
      <c r="H3041" s="6"/>
      <c r="P3041" s="6"/>
    </row>
    <row r="3042" spans="1:16" x14ac:dyDescent="0.3">
      <c r="A3042" t="s">
        <v>33</v>
      </c>
      <c r="B3042">
        <v>91</v>
      </c>
      <c r="C3042" t="s">
        <v>57</v>
      </c>
      <c r="D3042" t="s">
        <v>1082</v>
      </c>
      <c r="E3042" t="s">
        <v>46</v>
      </c>
      <c r="G3042">
        <v>65000</v>
      </c>
      <c r="H3042" s="6"/>
      <c r="P3042" s="6"/>
    </row>
    <row r="3043" spans="1:16" x14ac:dyDescent="0.3">
      <c r="A3043" t="s">
        <v>33</v>
      </c>
      <c r="B3043">
        <v>91</v>
      </c>
      <c r="C3043" t="s">
        <v>57</v>
      </c>
      <c r="D3043" t="s">
        <v>1082</v>
      </c>
      <c r="E3043" t="s">
        <v>411</v>
      </c>
      <c r="G3043">
        <v>2000</v>
      </c>
      <c r="H3043" s="6"/>
      <c r="P3043" s="6"/>
    </row>
    <row r="3044" spans="1:16" x14ac:dyDescent="0.3">
      <c r="A3044" t="s">
        <v>33</v>
      </c>
      <c r="B3044">
        <v>91</v>
      </c>
      <c r="C3044" t="s">
        <v>60</v>
      </c>
      <c r="D3044" t="s">
        <v>1083</v>
      </c>
      <c r="E3044" t="s">
        <v>41</v>
      </c>
      <c r="G3044">
        <v>40332</v>
      </c>
      <c r="H3044" s="6"/>
      <c r="P3044" s="6"/>
    </row>
    <row r="3045" spans="1:16" x14ac:dyDescent="0.3">
      <c r="A3045" t="s">
        <v>33</v>
      </c>
      <c r="B3045">
        <v>91</v>
      </c>
      <c r="C3045" t="s">
        <v>60</v>
      </c>
      <c r="D3045" t="s">
        <v>1083</v>
      </c>
      <c r="E3045" t="s">
        <v>46</v>
      </c>
      <c r="G3045">
        <v>32939</v>
      </c>
      <c r="H3045" s="6"/>
      <c r="P3045" s="6"/>
    </row>
    <row r="3046" spans="1:16" x14ac:dyDescent="0.3">
      <c r="A3046" t="s">
        <v>33</v>
      </c>
      <c r="B3046">
        <v>91</v>
      </c>
      <c r="C3046" t="s">
        <v>60</v>
      </c>
      <c r="D3046" t="s">
        <v>1083</v>
      </c>
      <c r="E3046" t="s">
        <v>59</v>
      </c>
      <c r="G3046">
        <v>28394</v>
      </c>
      <c r="H3046" s="6"/>
      <c r="P3046" s="6"/>
    </row>
    <row r="3047" spans="1:16" x14ac:dyDescent="0.3">
      <c r="A3047" t="s">
        <v>33</v>
      </c>
      <c r="B3047">
        <v>91</v>
      </c>
      <c r="C3047" t="s">
        <v>62</v>
      </c>
      <c r="D3047" t="s">
        <v>1085</v>
      </c>
      <c r="E3047" t="s">
        <v>36</v>
      </c>
      <c r="G3047">
        <v>20000</v>
      </c>
      <c r="H3047" s="6"/>
      <c r="P3047" s="6"/>
    </row>
    <row r="3048" spans="1:16" x14ac:dyDescent="0.3">
      <c r="A3048" t="s">
        <v>33</v>
      </c>
      <c r="B3048">
        <v>91</v>
      </c>
      <c r="C3048" t="s">
        <v>62</v>
      </c>
      <c r="D3048" t="s">
        <v>1085</v>
      </c>
      <c r="E3048" t="s">
        <v>41</v>
      </c>
      <c r="G3048">
        <v>62525</v>
      </c>
      <c r="H3048" s="6"/>
      <c r="P3048" s="6"/>
    </row>
    <row r="3049" spans="1:16" x14ac:dyDescent="0.3">
      <c r="A3049" t="s">
        <v>33</v>
      </c>
      <c r="B3049">
        <v>91</v>
      </c>
      <c r="C3049" t="s">
        <v>64</v>
      </c>
      <c r="D3049" t="s">
        <v>1086</v>
      </c>
      <c r="E3049" t="s">
        <v>36</v>
      </c>
      <c r="G3049">
        <v>11794</v>
      </c>
      <c r="H3049" s="6"/>
      <c r="P3049" s="6"/>
    </row>
    <row r="3050" spans="1:16" x14ac:dyDescent="0.3">
      <c r="A3050" t="s">
        <v>33</v>
      </c>
      <c r="B3050">
        <v>91</v>
      </c>
      <c r="C3050" t="s">
        <v>64</v>
      </c>
      <c r="D3050" t="s">
        <v>1086</v>
      </c>
      <c r="E3050" t="s">
        <v>41</v>
      </c>
      <c r="G3050">
        <v>233000</v>
      </c>
      <c r="H3050" s="6"/>
      <c r="P3050" s="6"/>
    </row>
    <row r="3051" spans="1:16" x14ac:dyDescent="0.3">
      <c r="A3051" t="s">
        <v>33</v>
      </c>
      <c r="B3051">
        <v>91</v>
      </c>
      <c r="C3051" t="s">
        <v>64</v>
      </c>
      <c r="D3051" t="s">
        <v>1086</v>
      </c>
      <c r="E3051" t="s">
        <v>46</v>
      </c>
      <c r="G3051">
        <v>142000</v>
      </c>
      <c r="H3051" s="6"/>
      <c r="P3051" s="6"/>
    </row>
    <row r="3052" spans="1:16" x14ac:dyDescent="0.3">
      <c r="A3052" t="s">
        <v>33</v>
      </c>
      <c r="B3052">
        <v>91</v>
      </c>
      <c r="C3052" t="s">
        <v>64</v>
      </c>
      <c r="D3052" t="s">
        <v>1086</v>
      </c>
      <c r="E3052" t="s">
        <v>72</v>
      </c>
      <c r="G3052">
        <v>150000</v>
      </c>
      <c r="H3052" s="6"/>
      <c r="P3052" s="6"/>
    </row>
    <row r="3053" spans="1:16" x14ac:dyDescent="0.3">
      <c r="A3053" t="s">
        <v>33</v>
      </c>
      <c r="B3053">
        <v>91</v>
      </c>
      <c r="C3053" t="s">
        <v>66</v>
      </c>
      <c r="D3053" t="s">
        <v>1087</v>
      </c>
      <c r="E3053" t="s">
        <v>41</v>
      </c>
      <c r="G3053">
        <v>15638</v>
      </c>
      <c r="H3053" s="6"/>
      <c r="P3053" s="6"/>
    </row>
    <row r="3054" spans="1:16" x14ac:dyDescent="0.3">
      <c r="A3054" t="s">
        <v>33</v>
      </c>
      <c r="B3054">
        <v>91</v>
      </c>
      <c r="C3054" t="s">
        <v>66</v>
      </c>
      <c r="D3054" t="s">
        <v>1087</v>
      </c>
      <c r="E3054" t="s">
        <v>46</v>
      </c>
      <c r="G3054">
        <v>28000</v>
      </c>
      <c r="H3054" s="6"/>
      <c r="P3054" s="6"/>
    </row>
    <row r="3055" spans="1:16" x14ac:dyDescent="0.3">
      <c r="A3055" t="s">
        <v>33</v>
      </c>
      <c r="B3055">
        <v>92</v>
      </c>
      <c r="C3055" t="s">
        <v>34</v>
      </c>
      <c r="D3055" t="s">
        <v>1088</v>
      </c>
      <c r="E3055" t="s">
        <v>36</v>
      </c>
      <c r="G3055">
        <v>40000</v>
      </c>
      <c r="H3055" s="6"/>
      <c r="P3055" s="6"/>
    </row>
    <row r="3056" spans="1:16" x14ac:dyDescent="0.3">
      <c r="A3056" t="s">
        <v>33</v>
      </c>
      <c r="B3056">
        <v>92</v>
      </c>
      <c r="C3056" t="s">
        <v>34</v>
      </c>
      <c r="D3056" t="s">
        <v>1088</v>
      </c>
      <c r="E3056" t="s">
        <v>41</v>
      </c>
      <c r="G3056">
        <v>162541</v>
      </c>
      <c r="H3056" s="6"/>
      <c r="P3056" s="6"/>
    </row>
    <row r="3057" spans="1:16" x14ac:dyDescent="0.3">
      <c r="A3057" t="s">
        <v>33</v>
      </c>
      <c r="B3057">
        <v>92</v>
      </c>
      <c r="C3057" t="s">
        <v>34</v>
      </c>
      <c r="D3057" t="s">
        <v>1088</v>
      </c>
      <c r="E3057" t="s">
        <v>46</v>
      </c>
      <c r="G3057">
        <v>182400</v>
      </c>
      <c r="H3057" s="6"/>
      <c r="P3057" s="6"/>
    </row>
    <row r="3058" spans="1:16" x14ac:dyDescent="0.3">
      <c r="A3058" t="s">
        <v>33</v>
      </c>
      <c r="B3058">
        <v>92</v>
      </c>
      <c r="C3058" t="s">
        <v>34</v>
      </c>
      <c r="D3058" t="s">
        <v>1088</v>
      </c>
      <c r="E3058" t="s">
        <v>72</v>
      </c>
      <c r="G3058">
        <v>120000</v>
      </c>
      <c r="H3058" s="6"/>
      <c r="P3058" s="6"/>
    </row>
    <row r="3059" spans="1:16" x14ac:dyDescent="0.3">
      <c r="A3059" t="s">
        <v>33</v>
      </c>
      <c r="B3059">
        <v>92</v>
      </c>
      <c r="C3059" t="s">
        <v>42</v>
      </c>
      <c r="D3059" t="s">
        <v>1089</v>
      </c>
      <c r="E3059" t="s">
        <v>36</v>
      </c>
      <c r="G3059">
        <v>66362</v>
      </c>
      <c r="H3059" s="6"/>
      <c r="P3059" s="6"/>
    </row>
    <row r="3060" spans="1:16" x14ac:dyDescent="0.3">
      <c r="A3060" t="s">
        <v>33</v>
      </c>
      <c r="B3060">
        <v>92</v>
      </c>
      <c r="C3060" t="s">
        <v>42</v>
      </c>
      <c r="D3060" t="s">
        <v>1089</v>
      </c>
      <c r="E3060" t="s">
        <v>41</v>
      </c>
      <c r="G3060">
        <v>347660</v>
      </c>
      <c r="H3060" s="6"/>
      <c r="P3060" s="6"/>
    </row>
    <row r="3061" spans="1:16" x14ac:dyDescent="0.3">
      <c r="A3061" t="s">
        <v>33</v>
      </c>
      <c r="B3061">
        <v>92</v>
      </c>
      <c r="C3061" t="s">
        <v>42</v>
      </c>
      <c r="D3061" t="s">
        <v>1089</v>
      </c>
      <c r="E3061" t="s">
        <v>46</v>
      </c>
      <c r="G3061">
        <v>7270</v>
      </c>
      <c r="H3061" s="6"/>
      <c r="P3061" s="6"/>
    </row>
    <row r="3062" spans="1:16" x14ac:dyDescent="0.3">
      <c r="A3062" s="6" t="s">
        <v>33</v>
      </c>
      <c r="B3062" s="6">
        <v>92</v>
      </c>
      <c r="C3062" s="6" t="s">
        <v>42</v>
      </c>
      <c r="D3062" s="6" t="s">
        <v>1089</v>
      </c>
      <c r="E3062" s="6" t="s">
        <v>72</v>
      </c>
      <c r="F3062" s="6"/>
      <c r="G3062" s="6">
        <v>0</v>
      </c>
      <c r="H3062" s="6"/>
      <c r="P3062" s="6"/>
    </row>
    <row r="3063" spans="1:16" x14ac:dyDescent="0.3">
      <c r="A3063" t="s">
        <v>33</v>
      </c>
      <c r="B3063">
        <v>92</v>
      </c>
      <c r="C3063" t="s">
        <v>42</v>
      </c>
      <c r="D3063" s="6" t="s">
        <v>1089</v>
      </c>
      <c r="E3063" t="s">
        <v>59</v>
      </c>
      <c r="F3063" s="6"/>
      <c r="G3063">
        <v>0</v>
      </c>
      <c r="H3063" s="6"/>
      <c r="P3063" s="6"/>
    </row>
    <row r="3064" spans="1:16" x14ac:dyDescent="0.3">
      <c r="A3064" t="s">
        <v>33</v>
      </c>
      <c r="B3064">
        <v>92</v>
      </c>
      <c r="C3064" t="s">
        <v>47</v>
      </c>
      <c r="D3064" s="6" t="s">
        <v>1090</v>
      </c>
      <c r="E3064" t="s">
        <v>36</v>
      </c>
      <c r="F3064" s="6"/>
      <c r="G3064">
        <v>5000</v>
      </c>
      <c r="H3064" s="6"/>
      <c r="P3064" s="6"/>
    </row>
    <row r="3065" spans="1:16" x14ac:dyDescent="0.3">
      <c r="A3065" t="s">
        <v>33</v>
      </c>
      <c r="B3065">
        <v>92</v>
      </c>
      <c r="C3065" t="s">
        <v>47</v>
      </c>
      <c r="D3065" s="6" t="s">
        <v>1090</v>
      </c>
      <c r="E3065" t="s">
        <v>41</v>
      </c>
      <c r="F3065" s="6"/>
      <c r="G3065">
        <v>84506</v>
      </c>
      <c r="H3065" s="6"/>
      <c r="P3065" s="6"/>
    </row>
    <row r="3066" spans="1:16" x14ac:dyDescent="0.3">
      <c r="A3066" t="s">
        <v>33</v>
      </c>
      <c r="B3066">
        <v>92</v>
      </c>
      <c r="C3066" t="s">
        <v>47</v>
      </c>
      <c r="D3066" s="6" t="s">
        <v>1090</v>
      </c>
      <c r="E3066" t="s">
        <v>829</v>
      </c>
      <c r="F3066" s="6"/>
      <c r="G3066">
        <v>10803</v>
      </c>
      <c r="H3066" s="6"/>
      <c r="P3066" s="6"/>
    </row>
    <row r="3067" spans="1:16" x14ac:dyDescent="0.3">
      <c r="A3067" t="s">
        <v>33</v>
      </c>
      <c r="B3067">
        <v>92</v>
      </c>
      <c r="C3067" t="s">
        <v>47</v>
      </c>
      <c r="D3067" s="6" t="s">
        <v>1090</v>
      </c>
      <c r="E3067" t="s">
        <v>46</v>
      </c>
      <c r="F3067" s="6"/>
      <c r="G3067">
        <v>29426</v>
      </c>
      <c r="H3067" s="6"/>
      <c r="P3067" s="6"/>
    </row>
    <row r="3068" spans="1:16" x14ac:dyDescent="0.3">
      <c r="A3068" t="s">
        <v>33</v>
      </c>
      <c r="B3068">
        <v>92</v>
      </c>
      <c r="C3068" t="s">
        <v>47</v>
      </c>
      <c r="D3068" s="6" t="s">
        <v>1090</v>
      </c>
      <c r="E3068" t="s">
        <v>59</v>
      </c>
      <c r="F3068" s="6"/>
      <c r="G3068">
        <v>0</v>
      </c>
      <c r="H3068" s="6"/>
      <c r="P3068" s="6"/>
    </row>
    <row r="3069" spans="1:16" x14ac:dyDescent="0.3">
      <c r="A3069" t="s">
        <v>33</v>
      </c>
      <c r="B3069">
        <v>92</v>
      </c>
      <c r="C3069" t="s">
        <v>49</v>
      </c>
      <c r="D3069" s="6" t="s">
        <v>1091</v>
      </c>
      <c r="E3069" t="s">
        <v>36</v>
      </c>
      <c r="F3069" s="6"/>
      <c r="G3069">
        <v>0</v>
      </c>
      <c r="H3069" s="6"/>
      <c r="P3069" s="6"/>
    </row>
    <row r="3070" spans="1:16" x14ac:dyDescent="0.3">
      <c r="A3070" t="s">
        <v>33</v>
      </c>
      <c r="B3070">
        <v>92</v>
      </c>
      <c r="C3070" t="s">
        <v>49</v>
      </c>
      <c r="D3070" s="6" t="s">
        <v>1091</v>
      </c>
      <c r="E3070" t="s">
        <v>41</v>
      </c>
      <c r="F3070" s="6"/>
      <c r="G3070">
        <v>144940</v>
      </c>
      <c r="H3070" s="6"/>
      <c r="P3070" s="6"/>
    </row>
    <row r="3071" spans="1:16" x14ac:dyDescent="0.3">
      <c r="A3071" t="s">
        <v>33</v>
      </c>
      <c r="B3071">
        <v>92</v>
      </c>
      <c r="C3071" t="s">
        <v>49</v>
      </c>
      <c r="D3071" s="6" t="s">
        <v>1091</v>
      </c>
      <c r="E3071" t="s">
        <v>46</v>
      </c>
      <c r="F3071" s="6"/>
      <c r="G3071">
        <v>77000</v>
      </c>
      <c r="H3071" s="6"/>
      <c r="P3071" s="6"/>
    </row>
    <row r="3072" spans="1:16" x14ac:dyDescent="0.3">
      <c r="A3072" t="s">
        <v>33</v>
      </c>
      <c r="B3072">
        <v>92</v>
      </c>
      <c r="C3072" t="s">
        <v>49</v>
      </c>
      <c r="D3072" s="6" t="s">
        <v>1091</v>
      </c>
      <c r="E3072" t="s">
        <v>72</v>
      </c>
      <c r="F3072" s="6"/>
      <c r="G3072">
        <v>100000</v>
      </c>
      <c r="H3072" s="6"/>
      <c r="P3072" s="6"/>
    </row>
    <row r="3073" spans="1:16" x14ac:dyDescent="0.3">
      <c r="A3073" t="s">
        <v>33</v>
      </c>
      <c r="B3073">
        <v>92</v>
      </c>
      <c r="C3073" t="s">
        <v>49</v>
      </c>
      <c r="D3073" s="6" t="s">
        <v>1091</v>
      </c>
      <c r="E3073" t="s">
        <v>59</v>
      </c>
      <c r="F3073" s="6"/>
      <c r="G3073">
        <v>4500</v>
      </c>
      <c r="H3073" s="6"/>
      <c r="P3073" s="6"/>
    </row>
    <row r="3074" spans="1:16" x14ac:dyDescent="0.3">
      <c r="A3074" t="s">
        <v>33</v>
      </c>
      <c r="B3074">
        <v>92</v>
      </c>
      <c r="C3074" t="s">
        <v>51</v>
      </c>
      <c r="D3074" s="6" t="s">
        <v>1092</v>
      </c>
      <c r="E3074" t="s">
        <v>36</v>
      </c>
      <c r="F3074" s="6"/>
      <c r="G3074">
        <v>15000</v>
      </c>
      <c r="H3074" s="6"/>
      <c r="P3074" s="6"/>
    </row>
    <row r="3075" spans="1:16" x14ac:dyDescent="0.3">
      <c r="A3075" t="s">
        <v>33</v>
      </c>
      <c r="B3075">
        <v>92</v>
      </c>
      <c r="C3075" t="s">
        <v>51</v>
      </c>
      <c r="D3075" s="6" t="s">
        <v>1092</v>
      </c>
      <c r="E3075" t="s">
        <v>41</v>
      </c>
      <c r="F3075" s="6"/>
      <c r="G3075">
        <v>91800</v>
      </c>
      <c r="H3075" s="6"/>
      <c r="P3075" s="6"/>
    </row>
    <row r="3076" spans="1:16" x14ac:dyDescent="0.3">
      <c r="A3076" t="s">
        <v>33</v>
      </c>
      <c r="B3076">
        <v>92</v>
      </c>
      <c r="C3076" t="s">
        <v>51</v>
      </c>
      <c r="D3076" s="6" t="s">
        <v>1092</v>
      </c>
      <c r="E3076" t="s">
        <v>829</v>
      </c>
      <c r="F3076" s="6"/>
      <c r="G3076">
        <v>20000</v>
      </c>
      <c r="H3076" s="6"/>
      <c r="P3076" s="6"/>
    </row>
    <row r="3077" spans="1:16" x14ac:dyDescent="0.3">
      <c r="A3077" t="s">
        <v>33</v>
      </c>
      <c r="B3077">
        <v>92</v>
      </c>
      <c r="C3077" t="s">
        <v>51</v>
      </c>
      <c r="D3077" s="6" t="s">
        <v>1092</v>
      </c>
      <c r="E3077" t="s">
        <v>46</v>
      </c>
      <c r="F3077" s="6"/>
      <c r="G3077">
        <v>88000</v>
      </c>
      <c r="H3077" s="6"/>
      <c r="P3077" s="6"/>
    </row>
    <row r="3078" spans="1:16" x14ac:dyDescent="0.3">
      <c r="A3078" t="s">
        <v>33</v>
      </c>
      <c r="B3078">
        <v>92</v>
      </c>
      <c r="C3078" t="s">
        <v>51</v>
      </c>
      <c r="D3078" s="6" t="s">
        <v>1092</v>
      </c>
      <c r="E3078" t="s">
        <v>72</v>
      </c>
      <c r="F3078" s="6"/>
      <c r="G3078">
        <v>125000</v>
      </c>
      <c r="H3078" s="6"/>
      <c r="P3078" s="6"/>
    </row>
    <row r="3079" spans="1:16" x14ac:dyDescent="0.3">
      <c r="A3079" t="s">
        <v>33</v>
      </c>
      <c r="B3079">
        <v>92</v>
      </c>
      <c r="C3079" t="s">
        <v>51</v>
      </c>
      <c r="D3079" s="6" t="s">
        <v>1092</v>
      </c>
      <c r="E3079" t="s">
        <v>59</v>
      </c>
      <c r="F3079" s="6"/>
      <c r="G3079">
        <v>25000</v>
      </c>
      <c r="H3079" s="6"/>
      <c r="P3079" s="6"/>
    </row>
    <row r="3080" spans="1:16" x14ac:dyDescent="0.3">
      <c r="A3080" t="s">
        <v>33</v>
      </c>
      <c r="B3080">
        <v>92</v>
      </c>
      <c r="C3080" t="s">
        <v>53</v>
      </c>
      <c r="D3080" s="6" t="s">
        <v>1093</v>
      </c>
      <c r="E3080" t="s">
        <v>36</v>
      </c>
      <c r="F3080" s="6"/>
      <c r="G3080">
        <v>49563</v>
      </c>
      <c r="H3080" s="6"/>
      <c r="P3080" s="6"/>
    </row>
    <row r="3081" spans="1:16" x14ac:dyDescent="0.3">
      <c r="A3081" t="s">
        <v>33</v>
      </c>
      <c r="B3081">
        <v>92</v>
      </c>
      <c r="C3081" t="s">
        <v>53</v>
      </c>
      <c r="D3081" s="6" t="s">
        <v>1093</v>
      </c>
      <c r="E3081" t="s">
        <v>41</v>
      </c>
      <c r="F3081" s="6"/>
      <c r="G3081">
        <v>81671</v>
      </c>
      <c r="H3081" s="6"/>
      <c r="P3081" s="6"/>
    </row>
    <row r="3082" spans="1:16" x14ac:dyDescent="0.3">
      <c r="A3082" t="s">
        <v>33</v>
      </c>
      <c r="B3082">
        <v>92</v>
      </c>
      <c r="C3082" t="s">
        <v>53</v>
      </c>
      <c r="D3082" s="6" t="s">
        <v>1093</v>
      </c>
      <c r="E3082" t="s">
        <v>46</v>
      </c>
      <c r="F3082" s="6"/>
      <c r="G3082">
        <v>156560</v>
      </c>
      <c r="H3082" s="6"/>
      <c r="P3082" s="6"/>
    </row>
    <row r="3083" spans="1:16" x14ac:dyDescent="0.3">
      <c r="A3083" t="s">
        <v>33</v>
      </c>
      <c r="B3083">
        <v>92</v>
      </c>
      <c r="C3083" t="s">
        <v>53</v>
      </c>
      <c r="D3083" s="6" t="s">
        <v>1093</v>
      </c>
      <c r="E3083" t="s">
        <v>72</v>
      </c>
      <c r="F3083" s="6"/>
      <c r="G3083">
        <v>246241</v>
      </c>
      <c r="H3083" s="6"/>
      <c r="P3083" s="6"/>
    </row>
    <row r="3084" spans="1:16" x14ac:dyDescent="0.3">
      <c r="A3084" t="s">
        <v>33</v>
      </c>
      <c r="B3084">
        <v>92</v>
      </c>
      <c r="C3084" t="s">
        <v>53</v>
      </c>
      <c r="D3084" s="6" t="s">
        <v>1093</v>
      </c>
      <c r="E3084" t="s">
        <v>59</v>
      </c>
      <c r="F3084" s="6"/>
      <c r="G3084">
        <v>20000</v>
      </c>
      <c r="H3084" s="6"/>
      <c r="P3084" s="6"/>
    </row>
    <row r="3085" spans="1:16" x14ac:dyDescent="0.3">
      <c r="A3085" t="s">
        <v>33</v>
      </c>
      <c r="B3085">
        <v>92</v>
      </c>
      <c r="C3085" t="s">
        <v>55</v>
      </c>
      <c r="D3085" s="6" t="s">
        <v>1094</v>
      </c>
      <c r="E3085" t="s">
        <v>36</v>
      </c>
      <c r="F3085" s="6"/>
      <c r="G3085">
        <v>40000</v>
      </c>
      <c r="H3085" s="6"/>
      <c r="P3085" s="6"/>
    </row>
    <row r="3086" spans="1:16" x14ac:dyDescent="0.3">
      <c r="A3086" t="s">
        <v>33</v>
      </c>
      <c r="B3086">
        <v>92</v>
      </c>
      <c r="C3086" t="s">
        <v>55</v>
      </c>
      <c r="D3086" s="6" t="s">
        <v>1094</v>
      </c>
      <c r="E3086" t="s">
        <v>41</v>
      </c>
      <c r="F3086" s="6"/>
      <c r="G3086">
        <v>336950</v>
      </c>
      <c r="H3086" s="6"/>
      <c r="P3086" s="6"/>
    </row>
    <row r="3087" spans="1:16" x14ac:dyDescent="0.3">
      <c r="A3087" t="s">
        <v>33</v>
      </c>
      <c r="B3087">
        <v>92</v>
      </c>
      <c r="C3087" t="s">
        <v>55</v>
      </c>
      <c r="D3087" s="6" t="s">
        <v>1094</v>
      </c>
      <c r="E3087" t="s">
        <v>46</v>
      </c>
      <c r="F3087" s="6"/>
      <c r="G3087">
        <v>132000</v>
      </c>
      <c r="H3087" s="6"/>
      <c r="P3087" s="6"/>
    </row>
    <row r="3088" spans="1:16" x14ac:dyDescent="0.3">
      <c r="A3088" t="s">
        <v>33</v>
      </c>
      <c r="B3088">
        <v>92</v>
      </c>
      <c r="C3088" t="s">
        <v>55</v>
      </c>
      <c r="D3088" s="6" t="s">
        <v>1094</v>
      </c>
      <c r="E3088" t="s">
        <v>72</v>
      </c>
      <c r="F3088" s="6"/>
      <c r="G3088">
        <v>10000</v>
      </c>
      <c r="H3088" s="6"/>
      <c r="P3088" s="6"/>
    </row>
    <row r="3089" spans="1:16" x14ac:dyDescent="0.3">
      <c r="A3089" t="s">
        <v>33</v>
      </c>
      <c r="B3089">
        <v>92</v>
      </c>
      <c r="C3089" t="s">
        <v>55</v>
      </c>
      <c r="D3089" s="6" t="s">
        <v>1094</v>
      </c>
      <c r="E3089" t="s">
        <v>59</v>
      </c>
      <c r="F3089" s="6"/>
      <c r="G3089">
        <v>30000</v>
      </c>
      <c r="H3089" s="6"/>
      <c r="P3089" s="6"/>
    </row>
    <row r="3090" spans="1:16" x14ac:dyDescent="0.3">
      <c r="A3090" t="s">
        <v>33</v>
      </c>
      <c r="B3090">
        <v>92</v>
      </c>
      <c r="C3090" t="s">
        <v>57</v>
      </c>
      <c r="D3090" s="6" t="s">
        <v>1095</v>
      </c>
      <c r="E3090" t="s">
        <v>36</v>
      </c>
      <c r="F3090" s="6"/>
      <c r="G3090">
        <v>20000</v>
      </c>
      <c r="H3090" s="6"/>
      <c r="P3090" s="6"/>
    </row>
    <row r="3091" spans="1:16" x14ac:dyDescent="0.3">
      <c r="A3091" t="s">
        <v>33</v>
      </c>
      <c r="B3091">
        <v>92</v>
      </c>
      <c r="C3091" t="s">
        <v>57</v>
      </c>
      <c r="D3091" s="6" t="s">
        <v>1095</v>
      </c>
      <c r="E3091" t="s">
        <v>41</v>
      </c>
      <c r="F3091" s="6"/>
      <c r="G3091">
        <v>156600</v>
      </c>
      <c r="H3091" s="6"/>
      <c r="P3091" s="6"/>
    </row>
    <row r="3092" spans="1:16" x14ac:dyDescent="0.3">
      <c r="A3092" t="s">
        <v>33</v>
      </c>
      <c r="B3092">
        <v>92</v>
      </c>
      <c r="C3092" t="s">
        <v>57</v>
      </c>
      <c r="D3092" s="6" t="s">
        <v>1095</v>
      </c>
      <c r="E3092" t="s">
        <v>46</v>
      </c>
      <c r="F3092" s="6"/>
      <c r="G3092">
        <v>105856</v>
      </c>
      <c r="H3092" s="6"/>
      <c r="P3092" s="6"/>
    </row>
    <row r="3093" spans="1:16" x14ac:dyDescent="0.3">
      <c r="A3093" t="s">
        <v>33</v>
      </c>
      <c r="B3093">
        <v>92</v>
      </c>
      <c r="C3093" t="s">
        <v>57</v>
      </c>
      <c r="D3093" s="6" t="s">
        <v>1095</v>
      </c>
      <c r="E3093" t="s">
        <v>72</v>
      </c>
      <c r="F3093" s="6"/>
      <c r="G3093">
        <v>1300000</v>
      </c>
      <c r="H3093" s="6"/>
      <c r="P3093" s="6"/>
    </row>
    <row r="3094" spans="1:16" x14ac:dyDescent="0.3">
      <c r="A3094" t="s">
        <v>33</v>
      </c>
      <c r="B3094">
        <v>92</v>
      </c>
      <c r="C3094" t="s">
        <v>57</v>
      </c>
      <c r="D3094" s="6" t="s">
        <v>1095</v>
      </c>
      <c r="E3094" t="s">
        <v>59</v>
      </c>
      <c r="F3094" s="6"/>
      <c r="G3094">
        <v>5000</v>
      </c>
      <c r="H3094" s="6"/>
      <c r="P3094" s="6"/>
    </row>
    <row r="3095" spans="1:16" x14ac:dyDescent="0.3">
      <c r="A3095" t="s">
        <v>33</v>
      </c>
      <c r="B3095">
        <v>92</v>
      </c>
      <c r="C3095" t="s">
        <v>60</v>
      </c>
      <c r="D3095" s="6" t="s">
        <v>1096</v>
      </c>
      <c r="E3095" t="s">
        <v>41</v>
      </c>
      <c r="F3095" s="6"/>
      <c r="G3095">
        <v>236025</v>
      </c>
      <c r="H3095" s="6"/>
      <c r="P3095" s="6"/>
    </row>
    <row r="3096" spans="1:16" x14ac:dyDescent="0.3">
      <c r="A3096" t="s">
        <v>33</v>
      </c>
      <c r="B3096">
        <v>92</v>
      </c>
      <c r="C3096" t="s">
        <v>60</v>
      </c>
      <c r="D3096" s="6" t="s">
        <v>1096</v>
      </c>
      <c r="E3096" t="s">
        <v>46</v>
      </c>
      <c r="F3096" s="6"/>
      <c r="G3096">
        <v>50000</v>
      </c>
      <c r="H3096" s="6"/>
      <c r="P3096" s="6"/>
    </row>
    <row r="3097" spans="1:16" x14ac:dyDescent="0.3">
      <c r="A3097" t="s">
        <v>33</v>
      </c>
      <c r="B3097">
        <v>92</v>
      </c>
      <c r="C3097" t="s">
        <v>60</v>
      </c>
      <c r="D3097" s="6" t="s">
        <v>1096</v>
      </c>
      <c r="E3097" t="s">
        <v>72</v>
      </c>
      <c r="F3097" s="6"/>
      <c r="G3097">
        <v>175000</v>
      </c>
      <c r="H3097" s="6"/>
      <c r="P3097" s="6"/>
    </row>
    <row r="3098" spans="1:16" x14ac:dyDescent="0.3">
      <c r="A3098" t="s">
        <v>33</v>
      </c>
      <c r="B3098">
        <v>92</v>
      </c>
      <c r="C3098" t="s">
        <v>60</v>
      </c>
      <c r="D3098" s="6" t="s">
        <v>1096</v>
      </c>
      <c r="E3098" t="s">
        <v>59</v>
      </c>
      <c r="F3098" s="6"/>
      <c r="G3098">
        <v>8000</v>
      </c>
      <c r="H3098" s="6"/>
      <c r="P3098" s="6"/>
    </row>
    <row r="3099" spans="1:16" x14ac:dyDescent="0.3">
      <c r="D3099" s="6"/>
      <c r="F3099" s="6"/>
      <c r="H3099" s="6"/>
      <c r="P3099" s="6"/>
    </row>
    <row r="3100" spans="1:16" x14ac:dyDescent="0.3">
      <c r="D3100" s="6"/>
      <c r="F3100" s="6"/>
      <c r="H3100" s="6"/>
      <c r="P3100" s="6"/>
    </row>
    <row r="3101" spans="1:16" x14ac:dyDescent="0.3">
      <c r="D3101" s="6"/>
      <c r="F3101" s="6"/>
      <c r="H3101" s="6"/>
      <c r="P3101" s="6"/>
    </row>
    <row r="3102" spans="1:16" x14ac:dyDescent="0.3">
      <c r="D3102" s="6"/>
      <c r="F3102" s="6"/>
      <c r="H3102" s="6"/>
      <c r="P3102" s="6"/>
    </row>
    <row r="3103" spans="1:16" x14ac:dyDescent="0.3">
      <c r="D3103" s="6"/>
      <c r="F3103" s="6"/>
      <c r="H3103" s="6"/>
      <c r="P3103" s="6"/>
    </row>
    <row r="3104" spans="1:16" x14ac:dyDescent="0.3">
      <c r="D3104" s="6"/>
      <c r="F3104" s="6"/>
      <c r="H3104" s="6"/>
      <c r="P3104" s="6"/>
    </row>
    <row r="3105" spans="4:16" x14ac:dyDescent="0.3">
      <c r="D3105" s="6"/>
      <c r="F3105" s="6"/>
      <c r="H3105" s="6"/>
      <c r="P3105" s="6"/>
    </row>
    <row r="3106" spans="4:16" x14ac:dyDescent="0.3">
      <c r="D3106" s="6"/>
      <c r="F3106" s="6"/>
      <c r="H3106" s="6"/>
      <c r="P3106" s="6"/>
    </row>
    <row r="3107" spans="4:16" x14ac:dyDescent="0.3">
      <c r="D3107" s="6"/>
      <c r="F3107" s="6"/>
      <c r="H3107" s="6"/>
      <c r="P3107" s="6"/>
    </row>
    <row r="3108" spans="4:16" x14ac:dyDescent="0.3">
      <c r="D3108" s="6"/>
      <c r="F3108" s="6"/>
      <c r="H3108" s="6"/>
      <c r="P3108" s="6"/>
    </row>
    <row r="3109" spans="4:16" x14ac:dyDescent="0.3">
      <c r="D3109" s="6"/>
      <c r="F3109" s="6"/>
      <c r="H3109" s="6"/>
      <c r="P3109" s="6"/>
    </row>
    <row r="3110" spans="4:16" x14ac:dyDescent="0.3">
      <c r="D3110" s="6"/>
      <c r="F3110" s="6"/>
      <c r="H3110" s="6"/>
      <c r="P3110" s="6"/>
    </row>
    <row r="3111" spans="4:16" x14ac:dyDescent="0.3">
      <c r="D3111" s="6"/>
      <c r="F3111" s="6"/>
      <c r="H3111" s="6"/>
      <c r="P3111" s="6"/>
    </row>
    <row r="3112" spans="4:16" x14ac:dyDescent="0.3">
      <c r="D3112" s="6"/>
      <c r="F3112" s="6"/>
      <c r="H3112" s="6"/>
      <c r="P3112" s="6"/>
    </row>
    <row r="3113" spans="4:16" x14ac:dyDescent="0.3">
      <c r="D3113" s="6"/>
      <c r="F3113" s="6"/>
      <c r="H3113" s="6"/>
      <c r="P3113" s="6"/>
    </row>
    <row r="3114" spans="4:16" x14ac:dyDescent="0.3">
      <c r="D3114" s="6"/>
      <c r="F3114" s="6"/>
      <c r="H3114" s="6"/>
      <c r="P3114" s="6"/>
    </row>
    <row r="3115" spans="4:16" x14ac:dyDescent="0.3">
      <c r="D3115" s="6"/>
      <c r="F3115" s="6"/>
      <c r="H3115" s="6"/>
      <c r="P3115" s="6"/>
    </row>
    <row r="3116" spans="4:16" x14ac:dyDescent="0.3">
      <c r="D3116" s="6"/>
      <c r="F3116" s="6"/>
      <c r="H3116" s="6"/>
      <c r="P3116" s="6"/>
    </row>
    <row r="3117" spans="4:16" x14ac:dyDescent="0.3">
      <c r="D3117" s="6"/>
      <c r="F3117" s="6"/>
      <c r="H3117" s="6"/>
      <c r="P3117" s="6"/>
    </row>
    <row r="3118" spans="4:16" x14ac:dyDescent="0.3">
      <c r="D3118" s="6"/>
      <c r="F3118" s="6"/>
      <c r="H3118" s="6"/>
      <c r="P3118" s="6"/>
    </row>
    <row r="3119" spans="4:16" x14ac:dyDescent="0.3">
      <c r="D3119" s="6"/>
      <c r="F3119" s="6"/>
      <c r="H3119" s="6"/>
      <c r="P3119" s="6"/>
    </row>
    <row r="3120" spans="4:16" x14ac:dyDescent="0.3">
      <c r="D3120" s="6"/>
      <c r="F3120" s="6"/>
      <c r="H3120" s="6"/>
      <c r="P3120" s="6"/>
    </row>
    <row r="3121" spans="4:16" x14ac:dyDescent="0.3">
      <c r="D3121" s="6"/>
      <c r="F3121" s="6"/>
      <c r="H3121" s="6"/>
      <c r="P3121" s="6"/>
    </row>
    <row r="3122" spans="4:16" x14ac:dyDescent="0.3">
      <c r="D3122" s="6"/>
      <c r="F3122" s="6"/>
      <c r="H3122" s="6"/>
      <c r="P3122" s="6"/>
    </row>
    <row r="3123" spans="4:16" x14ac:dyDescent="0.3">
      <c r="D3123" s="6"/>
      <c r="F3123" s="6"/>
      <c r="H3123" s="6"/>
      <c r="P3123" s="6"/>
    </row>
    <row r="3124" spans="4:16" x14ac:dyDescent="0.3">
      <c r="D3124" s="6"/>
      <c r="F3124" s="6"/>
      <c r="H3124" s="6"/>
      <c r="P3124" s="6"/>
    </row>
    <row r="3125" spans="4:16" x14ac:dyDescent="0.3">
      <c r="D3125" s="6"/>
      <c r="F3125" s="6"/>
      <c r="H3125" s="6"/>
      <c r="P3125" s="6"/>
    </row>
    <row r="3126" spans="4:16" x14ac:dyDescent="0.3">
      <c r="D3126" s="6"/>
      <c r="F3126" s="6"/>
      <c r="H3126" s="6"/>
      <c r="P3126" s="6"/>
    </row>
    <row r="3127" spans="4:16" x14ac:dyDescent="0.3">
      <c r="D3127" s="6"/>
      <c r="F3127" s="6"/>
      <c r="H3127" s="6"/>
      <c r="P3127" s="6"/>
    </row>
    <row r="3128" spans="4:16" x14ac:dyDescent="0.3">
      <c r="D3128" s="6"/>
      <c r="F3128" s="6"/>
      <c r="H3128" s="6"/>
      <c r="P3128" s="6"/>
    </row>
    <row r="3129" spans="4:16" x14ac:dyDescent="0.3">
      <c r="D3129" s="6"/>
      <c r="F3129" s="6"/>
      <c r="H3129" s="6"/>
      <c r="P3129" s="6"/>
    </row>
    <row r="3130" spans="4:16" x14ac:dyDescent="0.3">
      <c r="D3130" s="6"/>
      <c r="F3130" s="6"/>
      <c r="H3130" s="6"/>
      <c r="P3130" s="6"/>
    </row>
    <row r="3131" spans="4:16" x14ac:dyDescent="0.3">
      <c r="D3131" s="6"/>
      <c r="F3131" s="6"/>
      <c r="H3131" s="6"/>
      <c r="P3131" s="6"/>
    </row>
    <row r="3132" spans="4:16" x14ac:dyDescent="0.3">
      <c r="D3132" s="6"/>
      <c r="F3132" s="6"/>
      <c r="H3132" s="6"/>
      <c r="P3132" s="6"/>
    </row>
    <row r="3133" spans="4:16" x14ac:dyDescent="0.3">
      <c r="D3133" s="6"/>
      <c r="F3133" s="6"/>
      <c r="H3133" s="6"/>
      <c r="P3133" s="6"/>
    </row>
    <row r="3134" spans="4:16" x14ac:dyDescent="0.3">
      <c r="D3134" s="6"/>
      <c r="F3134" s="6"/>
      <c r="H3134" s="6"/>
      <c r="P3134" s="6"/>
    </row>
    <row r="3135" spans="4:16" x14ac:dyDescent="0.3">
      <c r="D3135" s="6"/>
      <c r="F3135" s="6"/>
      <c r="H3135" s="6"/>
      <c r="P3135" s="6"/>
    </row>
    <row r="3136" spans="4:16" x14ac:dyDescent="0.3">
      <c r="D3136" s="6"/>
      <c r="F3136" s="6"/>
      <c r="H3136" s="6"/>
      <c r="P3136" s="6"/>
    </row>
    <row r="3137" spans="4:16" x14ac:dyDescent="0.3">
      <c r="D3137" s="6"/>
      <c r="F3137" s="6"/>
      <c r="H3137" s="6"/>
      <c r="P3137" s="6"/>
    </row>
    <row r="3138" spans="4:16" x14ac:dyDescent="0.3">
      <c r="D3138" s="6"/>
      <c r="F3138" s="6"/>
      <c r="H3138" s="6"/>
      <c r="P3138" s="6"/>
    </row>
    <row r="3139" spans="4:16" x14ac:dyDescent="0.3">
      <c r="D3139" s="6"/>
      <c r="F3139" s="6"/>
      <c r="H3139" s="6"/>
      <c r="P3139" s="6"/>
    </row>
    <row r="3140" spans="4:16" x14ac:dyDescent="0.3">
      <c r="D3140" s="6"/>
      <c r="F3140" s="6"/>
      <c r="H3140" s="6"/>
      <c r="P3140" s="6"/>
    </row>
    <row r="3141" spans="4:16" x14ac:dyDescent="0.3">
      <c r="D3141" s="6"/>
      <c r="F3141" s="6"/>
      <c r="H3141" s="6"/>
      <c r="P3141" s="6"/>
    </row>
    <row r="3142" spans="4:16" x14ac:dyDescent="0.3">
      <c r="D3142" s="6"/>
      <c r="F3142" s="6"/>
      <c r="H3142" s="6"/>
      <c r="P3142" s="6"/>
    </row>
    <row r="3143" spans="4:16" x14ac:dyDescent="0.3">
      <c r="D3143" s="6"/>
      <c r="F3143" s="6"/>
      <c r="H3143" s="6"/>
      <c r="P3143" s="6"/>
    </row>
    <row r="3144" spans="4:16" x14ac:dyDescent="0.3">
      <c r="D3144" s="6"/>
      <c r="F3144" s="6"/>
      <c r="H3144" s="6"/>
      <c r="P3144" s="6"/>
    </row>
    <row r="3145" spans="4:16" x14ac:dyDescent="0.3">
      <c r="D3145" s="6"/>
      <c r="F3145" s="6"/>
      <c r="H3145" s="6"/>
      <c r="P3145" s="6"/>
    </row>
    <row r="3146" spans="4:16" x14ac:dyDescent="0.3">
      <c r="D3146" s="6"/>
      <c r="F3146" s="6"/>
      <c r="H3146" s="6"/>
      <c r="P3146" s="6"/>
    </row>
    <row r="3147" spans="4:16" x14ac:dyDescent="0.3">
      <c r="D3147" s="6"/>
      <c r="F3147" s="6"/>
      <c r="H3147" s="6"/>
      <c r="P3147" s="6"/>
    </row>
    <row r="3148" spans="4:16" x14ac:dyDescent="0.3">
      <c r="D3148" s="6"/>
      <c r="F3148" s="6"/>
      <c r="H3148" s="6"/>
      <c r="P3148" s="6"/>
    </row>
    <row r="3149" spans="4:16" x14ac:dyDescent="0.3">
      <c r="D3149" s="6"/>
      <c r="F3149" s="6"/>
      <c r="H3149" s="6"/>
      <c r="P3149" s="6"/>
    </row>
    <row r="3150" spans="4:16" x14ac:dyDescent="0.3">
      <c r="D3150" s="6"/>
      <c r="F3150" s="6"/>
      <c r="H3150" s="6"/>
      <c r="P3150" s="6"/>
    </row>
    <row r="3151" spans="4:16" x14ac:dyDescent="0.3">
      <c r="D3151" s="6"/>
      <c r="F3151" s="6"/>
      <c r="H3151" s="6"/>
      <c r="P3151" s="6"/>
    </row>
    <row r="3152" spans="4:16" x14ac:dyDescent="0.3">
      <c r="D3152" s="6"/>
      <c r="F3152" s="6"/>
      <c r="H3152" s="6"/>
      <c r="P3152" s="6"/>
    </row>
    <row r="3153" spans="4:16" x14ac:dyDescent="0.3">
      <c r="D3153" s="6"/>
      <c r="F3153" s="6"/>
      <c r="H3153" s="6"/>
      <c r="P3153" s="6"/>
    </row>
    <row r="3154" spans="4:16" x14ac:dyDescent="0.3">
      <c r="D3154" s="6"/>
      <c r="F3154" s="6"/>
      <c r="H3154" s="6"/>
      <c r="P3154" s="6"/>
    </row>
    <row r="3155" spans="4:16" x14ac:dyDescent="0.3">
      <c r="D3155" s="6"/>
      <c r="F3155" s="6"/>
      <c r="H3155" s="6"/>
      <c r="P3155" s="6"/>
    </row>
    <row r="3156" spans="4:16" x14ac:dyDescent="0.3">
      <c r="D3156" s="6"/>
      <c r="F3156" s="6"/>
      <c r="H3156" s="6"/>
      <c r="P3156" s="6"/>
    </row>
    <row r="3157" spans="4:16" x14ac:dyDescent="0.3">
      <c r="D3157" s="6"/>
      <c r="F3157" s="6"/>
      <c r="H3157" s="6"/>
      <c r="P3157" s="6"/>
    </row>
    <row r="3158" spans="4:16" x14ac:dyDescent="0.3">
      <c r="D3158" s="6"/>
      <c r="F3158" s="6"/>
      <c r="H3158" s="6"/>
      <c r="P3158" s="6"/>
    </row>
    <row r="3159" spans="4:16" x14ac:dyDescent="0.3">
      <c r="D3159" s="6"/>
      <c r="F3159" s="6"/>
      <c r="H3159" s="6"/>
      <c r="P3159" s="6"/>
    </row>
    <row r="3160" spans="4:16" x14ac:dyDescent="0.3">
      <c r="D3160" s="6"/>
      <c r="F3160" s="6"/>
      <c r="H3160" s="6"/>
      <c r="P3160" s="6"/>
    </row>
    <row r="3161" spans="4:16" x14ac:dyDescent="0.3">
      <c r="D3161" s="6"/>
      <c r="F3161" s="6"/>
      <c r="H3161" s="6"/>
      <c r="P3161" s="6"/>
    </row>
    <row r="3162" spans="4:16" x14ac:dyDescent="0.3">
      <c r="D3162" s="6"/>
      <c r="F3162" s="6"/>
      <c r="H3162" s="6"/>
      <c r="P3162" s="6"/>
    </row>
    <row r="3163" spans="4:16" x14ac:dyDescent="0.3">
      <c r="D3163" s="6"/>
      <c r="F3163" s="6"/>
      <c r="H3163" s="6"/>
      <c r="P3163" s="6"/>
    </row>
    <row r="3164" spans="4:16" x14ac:dyDescent="0.3">
      <c r="D3164" s="6"/>
      <c r="F3164" s="6"/>
      <c r="H3164" s="6"/>
      <c r="P3164" s="6"/>
    </row>
    <row r="3165" spans="4:16" x14ac:dyDescent="0.3">
      <c r="D3165" s="6"/>
      <c r="F3165" s="6"/>
      <c r="H3165" s="6"/>
      <c r="P3165" s="6"/>
    </row>
    <row r="3166" spans="4:16" x14ac:dyDescent="0.3">
      <c r="D3166" s="6"/>
      <c r="F3166" s="6"/>
      <c r="H3166" s="6"/>
      <c r="P3166" s="6"/>
    </row>
    <row r="3167" spans="4:16" x14ac:dyDescent="0.3">
      <c r="D3167" s="6"/>
      <c r="F3167" s="6"/>
      <c r="H3167" s="6"/>
      <c r="P3167" s="6"/>
    </row>
    <row r="3168" spans="4:16" x14ac:dyDescent="0.3">
      <c r="D3168" s="6"/>
      <c r="F3168" s="6"/>
      <c r="H3168" s="6"/>
      <c r="P3168" s="6"/>
    </row>
    <row r="3169" spans="4:16" x14ac:dyDescent="0.3">
      <c r="D3169" s="6"/>
      <c r="F3169" s="6"/>
      <c r="H3169" s="6"/>
      <c r="P3169" s="6"/>
    </row>
    <row r="3170" spans="4:16" x14ac:dyDescent="0.3">
      <c r="D3170" s="6"/>
      <c r="F3170" s="6"/>
      <c r="H3170" s="6"/>
      <c r="P3170" s="6"/>
    </row>
    <row r="3171" spans="4:16" x14ac:dyDescent="0.3">
      <c r="D3171" s="6"/>
      <c r="F3171" s="6"/>
      <c r="H3171" s="6"/>
      <c r="P3171" s="6"/>
    </row>
    <row r="3172" spans="4:16" x14ac:dyDescent="0.3">
      <c r="D3172" s="6"/>
      <c r="F3172" s="6"/>
      <c r="H3172" s="6"/>
      <c r="P3172" s="6"/>
    </row>
    <row r="3173" spans="4:16" x14ac:dyDescent="0.3">
      <c r="D3173" s="6"/>
      <c r="F3173" s="6"/>
      <c r="H3173" s="6"/>
      <c r="P3173" s="6"/>
    </row>
    <row r="3174" spans="4:16" x14ac:dyDescent="0.3">
      <c r="D3174" s="6"/>
      <c r="F3174" s="6"/>
      <c r="H3174" s="6"/>
      <c r="P3174" s="6"/>
    </row>
    <row r="3175" spans="4:16" x14ac:dyDescent="0.3">
      <c r="D3175" s="6"/>
      <c r="F3175" s="6"/>
      <c r="H3175" s="6"/>
      <c r="P3175" s="6"/>
    </row>
    <row r="3176" spans="4:16" x14ac:dyDescent="0.3">
      <c r="D3176" s="6"/>
      <c r="F3176" s="6"/>
      <c r="H3176" s="6"/>
      <c r="P3176" s="6"/>
    </row>
    <row r="3177" spans="4:16" x14ac:dyDescent="0.3">
      <c r="D3177" s="6"/>
      <c r="F3177" s="6"/>
      <c r="H3177" s="6"/>
      <c r="P3177" s="6"/>
    </row>
    <row r="3178" spans="4:16" x14ac:dyDescent="0.3">
      <c r="D3178" s="6"/>
      <c r="F3178" s="6"/>
      <c r="H3178" s="6"/>
      <c r="P3178" s="6"/>
    </row>
    <row r="3179" spans="4:16" x14ac:dyDescent="0.3">
      <c r="D3179" s="6"/>
      <c r="F3179" s="6"/>
      <c r="H3179" s="6"/>
      <c r="P3179" s="6"/>
    </row>
    <row r="3180" spans="4:16" x14ac:dyDescent="0.3">
      <c r="D3180" s="6"/>
      <c r="F3180" s="6"/>
      <c r="H3180" s="6"/>
      <c r="P3180" s="6"/>
    </row>
    <row r="3181" spans="4:16" x14ac:dyDescent="0.3">
      <c r="D3181" s="6"/>
      <c r="F3181" s="6"/>
      <c r="H3181" s="6"/>
      <c r="P3181" s="6"/>
    </row>
    <row r="3182" spans="4:16" x14ac:dyDescent="0.3">
      <c r="D3182" s="6"/>
      <c r="F3182" s="6"/>
      <c r="H3182" s="6"/>
      <c r="P3182" s="6"/>
    </row>
    <row r="3183" spans="4:16" x14ac:dyDescent="0.3">
      <c r="D3183" s="6"/>
      <c r="F3183" s="6"/>
      <c r="H3183" s="6"/>
      <c r="P3183" s="6"/>
    </row>
    <row r="3184" spans="4:16" x14ac:dyDescent="0.3">
      <c r="D3184" s="6"/>
      <c r="F3184" s="6"/>
      <c r="H3184" s="6"/>
      <c r="P3184" s="6"/>
    </row>
    <row r="3185" spans="4:16" x14ac:dyDescent="0.3">
      <c r="D3185" s="6"/>
      <c r="F3185" s="6"/>
      <c r="H3185" s="6"/>
      <c r="P3185" s="6"/>
    </row>
    <row r="3186" spans="4:16" x14ac:dyDescent="0.3">
      <c r="D3186" s="6"/>
      <c r="F3186" s="6"/>
      <c r="H3186" s="6"/>
      <c r="P3186" s="6"/>
    </row>
    <row r="3187" spans="4:16" x14ac:dyDescent="0.3">
      <c r="D3187" s="6"/>
      <c r="F3187" s="6"/>
      <c r="H3187" s="6"/>
      <c r="P3187" s="6"/>
    </row>
    <row r="3188" spans="4:16" x14ac:dyDescent="0.3">
      <c r="D3188" s="6"/>
      <c r="F3188" s="6"/>
      <c r="H3188" s="6"/>
      <c r="P3188" s="6"/>
    </row>
    <row r="3189" spans="4:16" x14ac:dyDescent="0.3">
      <c r="D3189" s="6"/>
      <c r="F3189" s="6"/>
      <c r="H3189" s="6"/>
      <c r="P3189" s="6"/>
    </row>
    <row r="3190" spans="4:16" x14ac:dyDescent="0.3">
      <c r="D3190" s="6"/>
      <c r="F3190" s="6"/>
      <c r="H3190" s="6"/>
      <c r="P3190" s="6"/>
    </row>
    <row r="3191" spans="4:16" x14ac:dyDescent="0.3">
      <c r="D3191" s="6"/>
      <c r="F3191" s="6"/>
      <c r="H3191" s="6"/>
      <c r="P3191" s="6"/>
    </row>
    <row r="3192" spans="4:16" x14ac:dyDescent="0.3">
      <c r="D3192" s="6"/>
      <c r="F3192" s="6"/>
      <c r="H3192" s="6"/>
      <c r="P3192" s="6"/>
    </row>
    <row r="3193" spans="4:16" x14ac:dyDescent="0.3">
      <c r="D3193" s="6"/>
      <c r="F3193" s="6"/>
      <c r="H3193" s="6"/>
      <c r="P3193" s="6"/>
    </row>
    <row r="3194" spans="4:16" x14ac:dyDescent="0.3">
      <c r="D3194" s="6"/>
      <c r="F3194" s="6"/>
      <c r="H3194" s="6"/>
      <c r="P3194" s="6"/>
    </row>
    <row r="3195" spans="4:16" x14ac:dyDescent="0.3">
      <c r="D3195" s="6"/>
      <c r="F3195" s="6"/>
      <c r="H3195" s="6"/>
      <c r="P3195" s="6"/>
    </row>
    <row r="3196" spans="4:16" x14ac:dyDescent="0.3">
      <c r="D3196" s="6"/>
      <c r="F3196" s="6"/>
      <c r="H3196" s="6"/>
      <c r="P3196" s="6"/>
    </row>
    <row r="3197" spans="4:16" x14ac:dyDescent="0.3">
      <c r="D3197" s="6"/>
      <c r="F3197" s="6"/>
      <c r="H3197" s="6"/>
      <c r="P3197" s="6"/>
    </row>
    <row r="3198" spans="4:16" x14ac:dyDescent="0.3">
      <c r="D3198" s="6"/>
      <c r="F3198" s="6"/>
      <c r="H3198" s="6"/>
      <c r="P3198" s="6"/>
    </row>
    <row r="3199" spans="4:16" x14ac:dyDescent="0.3">
      <c r="D3199" s="6"/>
      <c r="F3199" s="6"/>
      <c r="H3199" s="6"/>
      <c r="P3199" s="6"/>
    </row>
    <row r="3200" spans="4:16" x14ac:dyDescent="0.3">
      <c r="D3200" s="6"/>
      <c r="F3200" s="6"/>
      <c r="H3200" s="6"/>
      <c r="P3200" s="6"/>
    </row>
    <row r="3201" spans="4:16" x14ac:dyDescent="0.3">
      <c r="D3201" s="6"/>
      <c r="F3201" s="6"/>
      <c r="H3201" s="6"/>
      <c r="P3201" s="6"/>
    </row>
    <row r="3202" spans="4:16" x14ac:dyDescent="0.3">
      <c r="D3202" s="6"/>
      <c r="F3202" s="6"/>
      <c r="H3202" s="6"/>
      <c r="P3202" s="6"/>
    </row>
    <row r="3203" spans="4:16" x14ac:dyDescent="0.3">
      <c r="D3203" s="6"/>
      <c r="F3203" s="6"/>
      <c r="H3203" s="6"/>
      <c r="P3203" s="6"/>
    </row>
    <row r="3204" spans="4:16" x14ac:dyDescent="0.3">
      <c r="D3204" s="6"/>
      <c r="F3204" s="6"/>
      <c r="H3204" s="6"/>
      <c r="P3204" s="6"/>
    </row>
    <row r="3205" spans="4:16" x14ac:dyDescent="0.3">
      <c r="D3205" s="6"/>
      <c r="F3205" s="6"/>
      <c r="H3205" s="6"/>
      <c r="P3205" s="6"/>
    </row>
    <row r="3206" spans="4:16" x14ac:dyDescent="0.3">
      <c r="D3206" s="6"/>
      <c r="F3206" s="6"/>
      <c r="H3206" s="6"/>
      <c r="P3206" s="6"/>
    </row>
    <row r="3207" spans="4:16" x14ac:dyDescent="0.3">
      <c r="D3207" s="6"/>
      <c r="F3207" s="6"/>
      <c r="H3207" s="6"/>
      <c r="P3207" s="6"/>
    </row>
    <row r="3208" spans="4:16" x14ac:dyDescent="0.3">
      <c r="D3208" s="6"/>
      <c r="F3208" s="6"/>
      <c r="H3208" s="6"/>
      <c r="P3208" s="6"/>
    </row>
    <row r="3209" spans="4:16" x14ac:dyDescent="0.3">
      <c r="D3209" s="6"/>
      <c r="F3209" s="6"/>
      <c r="H3209" s="6"/>
      <c r="P3209" s="6"/>
    </row>
    <row r="3210" spans="4:16" x14ac:dyDescent="0.3">
      <c r="D3210" s="6"/>
      <c r="F3210" s="6"/>
      <c r="H3210" s="6"/>
      <c r="P3210" s="6"/>
    </row>
    <row r="3211" spans="4:16" x14ac:dyDescent="0.3">
      <c r="D3211" s="6"/>
      <c r="F3211" s="6"/>
      <c r="H3211" s="6"/>
      <c r="P3211" s="6"/>
    </row>
    <row r="3212" spans="4:16" x14ac:dyDescent="0.3">
      <c r="D3212" s="6"/>
      <c r="F3212" s="6"/>
      <c r="H3212" s="6"/>
      <c r="P3212" s="6"/>
    </row>
    <row r="3213" spans="4:16" x14ac:dyDescent="0.3">
      <c r="D3213" s="6"/>
      <c r="F3213" s="6"/>
      <c r="H3213" s="6"/>
      <c r="P3213" s="6"/>
    </row>
    <row r="3214" spans="4:16" x14ac:dyDescent="0.3">
      <c r="D3214" s="6"/>
      <c r="F3214" s="6"/>
      <c r="H3214" s="6"/>
      <c r="P3214" s="6"/>
    </row>
    <row r="3215" spans="4:16" x14ac:dyDescent="0.3">
      <c r="D3215" s="6"/>
      <c r="F3215" s="6"/>
      <c r="H3215" s="6"/>
      <c r="P3215" s="6"/>
    </row>
    <row r="3216" spans="4:16" x14ac:dyDescent="0.3">
      <c r="D3216" s="6"/>
      <c r="F3216" s="6"/>
      <c r="H3216" s="6"/>
      <c r="P3216" s="6"/>
    </row>
    <row r="3217" spans="4:16" x14ac:dyDescent="0.3">
      <c r="D3217" s="6"/>
      <c r="F3217" s="6"/>
      <c r="H3217" s="6"/>
      <c r="P3217" s="6"/>
    </row>
    <row r="3218" spans="4:16" x14ac:dyDescent="0.3">
      <c r="D3218" s="6"/>
      <c r="F3218" s="6"/>
      <c r="H3218" s="6"/>
      <c r="P3218" s="6"/>
    </row>
    <row r="3219" spans="4:16" x14ac:dyDescent="0.3">
      <c r="D3219" s="6"/>
      <c r="F3219" s="6"/>
      <c r="H3219" s="6"/>
      <c r="P3219" s="6"/>
    </row>
    <row r="3220" spans="4:16" x14ac:dyDescent="0.3">
      <c r="D3220" s="6"/>
      <c r="F3220" s="6"/>
      <c r="H3220" s="6"/>
      <c r="P3220" s="6"/>
    </row>
    <row r="3221" spans="4:16" x14ac:dyDescent="0.3">
      <c r="D3221" s="6"/>
      <c r="F3221" s="6"/>
      <c r="H3221" s="6"/>
      <c r="P3221" s="6"/>
    </row>
    <row r="3222" spans="4:16" x14ac:dyDescent="0.3">
      <c r="D3222" s="6"/>
      <c r="F3222" s="6"/>
      <c r="H3222" s="6"/>
      <c r="P3222" s="6"/>
    </row>
    <row r="3223" spans="4:16" x14ac:dyDescent="0.3">
      <c r="D3223" s="6"/>
      <c r="F3223" s="6"/>
      <c r="H3223" s="6"/>
      <c r="P3223" s="6"/>
    </row>
    <row r="3224" spans="4:16" x14ac:dyDescent="0.3">
      <c r="D3224" s="6"/>
      <c r="F3224" s="6"/>
      <c r="H3224" s="6"/>
      <c r="P3224" s="6"/>
    </row>
    <row r="3225" spans="4:16" x14ac:dyDescent="0.3">
      <c r="D3225" s="6"/>
      <c r="F3225" s="6"/>
      <c r="H3225" s="6"/>
      <c r="P3225" s="6"/>
    </row>
    <row r="3226" spans="4:16" x14ac:dyDescent="0.3">
      <c r="D3226" s="6"/>
      <c r="F3226" s="6"/>
      <c r="H3226" s="6"/>
      <c r="P3226" s="6"/>
    </row>
    <row r="3227" spans="4:16" x14ac:dyDescent="0.3">
      <c r="D3227" s="6"/>
      <c r="F3227" s="6"/>
      <c r="H3227" s="6"/>
      <c r="P3227" s="6"/>
    </row>
    <row r="3228" spans="4:16" x14ac:dyDescent="0.3">
      <c r="D3228" s="6"/>
      <c r="F3228" s="6"/>
      <c r="H3228" s="6"/>
      <c r="P3228" s="6"/>
    </row>
    <row r="3229" spans="4:16" x14ac:dyDescent="0.3">
      <c r="D3229" s="6"/>
      <c r="F3229" s="6"/>
      <c r="H3229" s="6"/>
      <c r="P3229" s="6"/>
    </row>
    <row r="3230" spans="4:16" x14ac:dyDescent="0.3">
      <c r="D3230" s="6"/>
      <c r="F3230" s="6"/>
      <c r="H3230" s="6"/>
      <c r="P3230" s="6"/>
    </row>
    <row r="3231" spans="4:16" x14ac:dyDescent="0.3">
      <c r="D3231" s="6"/>
      <c r="F3231" s="6"/>
      <c r="H3231" s="6"/>
      <c r="P3231" s="6"/>
    </row>
    <row r="3232" spans="4:16" x14ac:dyDescent="0.3">
      <c r="D3232" s="6"/>
      <c r="F3232" s="6"/>
      <c r="H3232" s="6"/>
      <c r="P3232" s="6"/>
    </row>
    <row r="3233" spans="4:16" x14ac:dyDescent="0.3">
      <c r="D3233" s="6"/>
      <c r="F3233" s="6"/>
      <c r="H3233" s="6"/>
      <c r="P3233" s="6"/>
    </row>
    <row r="3234" spans="4:16" x14ac:dyDescent="0.3">
      <c r="D3234" s="6"/>
      <c r="F3234" s="6"/>
      <c r="H3234" s="6"/>
      <c r="P3234" s="6"/>
    </row>
    <row r="3235" spans="4:16" x14ac:dyDescent="0.3">
      <c r="D3235" s="6"/>
      <c r="F3235" s="6"/>
      <c r="H3235" s="6"/>
      <c r="P3235" s="6"/>
    </row>
    <row r="3236" spans="4:16" x14ac:dyDescent="0.3">
      <c r="D3236" s="6"/>
      <c r="F3236" s="6"/>
      <c r="H3236" s="6"/>
      <c r="P3236" s="6"/>
    </row>
    <row r="3237" spans="4:16" x14ac:dyDescent="0.3">
      <c r="D3237" s="6"/>
      <c r="F3237" s="6"/>
      <c r="H3237" s="6"/>
      <c r="P3237" s="6"/>
    </row>
    <row r="3238" spans="4:16" x14ac:dyDescent="0.3">
      <c r="D3238" s="6"/>
      <c r="F3238" s="6"/>
      <c r="H3238" s="6"/>
      <c r="P3238" s="6"/>
    </row>
    <row r="3239" spans="4:16" x14ac:dyDescent="0.3">
      <c r="D3239" s="6"/>
      <c r="F3239" s="6"/>
      <c r="H3239" s="6"/>
      <c r="P3239" s="6"/>
    </row>
    <row r="3240" spans="4:16" x14ac:dyDescent="0.3">
      <c r="D3240" s="6"/>
      <c r="F3240" s="6"/>
      <c r="H3240" s="6"/>
      <c r="P3240" s="6"/>
    </row>
    <row r="3241" spans="4:16" x14ac:dyDescent="0.3">
      <c r="D3241" s="6"/>
      <c r="F3241" s="6"/>
      <c r="H3241" s="6"/>
      <c r="P3241" s="6"/>
    </row>
    <row r="3242" spans="4:16" x14ac:dyDescent="0.3">
      <c r="D3242" s="6"/>
      <c r="F3242" s="6"/>
      <c r="H3242" s="6"/>
      <c r="P3242" s="6"/>
    </row>
    <row r="3243" spans="4:16" x14ac:dyDescent="0.3">
      <c r="D3243" s="6"/>
      <c r="F3243" s="6"/>
      <c r="H3243" s="6"/>
      <c r="P3243" s="6"/>
    </row>
    <row r="3244" spans="4:16" x14ac:dyDescent="0.3">
      <c r="D3244" s="6"/>
      <c r="F3244" s="6"/>
      <c r="H3244" s="6"/>
      <c r="P3244" s="6"/>
    </row>
    <row r="3245" spans="4:16" x14ac:dyDescent="0.3">
      <c r="D3245" s="6"/>
      <c r="F3245" s="6"/>
      <c r="H3245" s="6"/>
      <c r="P3245" s="6"/>
    </row>
    <row r="3246" spans="4:16" x14ac:dyDescent="0.3">
      <c r="D3246" s="6"/>
      <c r="F3246" s="6"/>
      <c r="H3246" s="6"/>
      <c r="P3246" s="6"/>
    </row>
    <row r="3247" spans="4:16" x14ac:dyDescent="0.3">
      <c r="D3247" s="6"/>
      <c r="F3247" s="6"/>
      <c r="H3247" s="6"/>
      <c r="P3247" s="6"/>
    </row>
    <row r="3248" spans="4:16" x14ac:dyDescent="0.3">
      <c r="D3248" s="6"/>
      <c r="F3248" s="6"/>
      <c r="H3248" s="6"/>
      <c r="P3248" s="6"/>
    </row>
    <row r="3249" spans="4:16" x14ac:dyDescent="0.3">
      <c r="D3249" s="6"/>
      <c r="F3249" s="6"/>
      <c r="H3249" s="6"/>
      <c r="P3249" s="6"/>
    </row>
    <row r="3250" spans="4:16" x14ac:dyDescent="0.3">
      <c r="D3250" s="6"/>
      <c r="F3250" s="6"/>
      <c r="H3250" s="6"/>
      <c r="P3250" s="6"/>
    </row>
    <row r="3251" spans="4:16" x14ac:dyDescent="0.3">
      <c r="D3251" s="6"/>
      <c r="F3251" s="6"/>
      <c r="H3251" s="6"/>
      <c r="P3251" s="6"/>
    </row>
    <row r="3252" spans="4:16" x14ac:dyDescent="0.3">
      <c r="D3252" s="6"/>
      <c r="F3252" s="6"/>
      <c r="H3252" s="6"/>
      <c r="P3252" s="6"/>
    </row>
    <row r="3253" spans="4:16" x14ac:dyDescent="0.3">
      <c r="D3253" s="6"/>
      <c r="F3253" s="6"/>
      <c r="H3253" s="6"/>
      <c r="P3253" s="6"/>
    </row>
    <row r="3254" spans="4:16" x14ac:dyDescent="0.3">
      <c r="D3254" s="6"/>
      <c r="F3254" s="6"/>
      <c r="H3254" s="6"/>
      <c r="P3254" s="6"/>
    </row>
    <row r="3255" spans="4:16" x14ac:dyDescent="0.3">
      <c r="D3255" s="6"/>
      <c r="F3255" s="6"/>
      <c r="H3255" s="6"/>
      <c r="P3255" s="6"/>
    </row>
    <row r="3256" spans="4:16" x14ac:dyDescent="0.3">
      <c r="D3256" s="6"/>
      <c r="F3256" s="6"/>
      <c r="H3256" s="6"/>
      <c r="P3256" s="6"/>
    </row>
    <row r="3257" spans="4:16" x14ac:dyDescent="0.3">
      <c r="D3257" s="6"/>
      <c r="F3257" s="6"/>
      <c r="H3257" s="6"/>
      <c r="P3257" s="6"/>
    </row>
    <row r="3258" spans="4:16" x14ac:dyDescent="0.3">
      <c r="D3258" s="6"/>
      <c r="F3258" s="6"/>
      <c r="H3258" s="6"/>
      <c r="P3258" s="6"/>
    </row>
    <row r="3259" spans="4:16" x14ac:dyDescent="0.3">
      <c r="D3259" s="6"/>
      <c r="F3259" s="6"/>
      <c r="H3259" s="6"/>
      <c r="P3259" s="6"/>
    </row>
    <row r="3260" spans="4:16" x14ac:dyDescent="0.3">
      <c r="D3260" s="6"/>
      <c r="F3260" s="6"/>
      <c r="H3260" s="6"/>
      <c r="P3260" s="6"/>
    </row>
    <row r="3261" spans="4:16" x14ac:dyDescent="0.3">
      <c r="D3261" s="6"/>
      <c r="F3261" s="6"/>
      <c r="H3261" s="6"/>
      <c r="P3261" s="6"/>
    </row>
    <row r="3262" spans="4:16" x14ac:dyDescent="0.3">
      <c r="D3262" s="6"/>
      <c r="F3262" s="6"/>
      <c r="H3262" s="6"/>
      <c r="P3262" s="6"/>
    </row>
    <row r="3263" spans="4:16" x14ac:dyDescent="0.3">
      <c r="D3263" s="6"/>
      <c r="F3263" s="6"/>
      <c r="H3263" s="6"/>
      <c r="P3263" s="6"/>
    </row>
    <row r="3264" spans="4:16" x14ac:dyDescent="0.3">
      <c r="D3264" s="6"/>
      <c r="F3264" s="6"/>
      <c r="H3264" s="6"/>
      <c r="P3264" s="6"/>
    </row>
    <row r="3265" spans="4:16" x14ac:dyDescent="0.3">
      <c r="D3265" s="6"/>
      <c r="F3265" s="6"/>
      <c r="H3265" s="6"/>
      <c r="P3265" s="6"/>
    </row>
    <row r="3266" spans="4:16" x14ac:dyDescent="0.3">
      <c r="D3266" s="6"/>
      <c r="F3266" s="6"/>
      <c r="H3266" s="6"/>
      <c r="P3266" s="6"/>
    </row>
    <row r="3267" spans="4:16" x14ac:dyDescent="0.3">
      <c r="D3267" s="6"/>
      <c r="F3267" s="6"/>
      <c r="H3267" s="6"/>
      <c r="P3267" s="6"/>
    </row>
    <row r="3268" spans="4:16" x14ac:dyDescent="0.3">
      <c r="D3268" s="6"/>
      <c r="F3268" s="6"/>
      <c r="H3268" s="6"/>
      <c r="P3268" s="6"/>
    </row>
    <row r="3269" spans="4:16" x14ac:dyDescent="0.3">
      <c r="D3269" s="6"/>
      <c r="F3269" s="6"/>
      <c r="H3269" s="6"/>
      <c r="P3269" s="6"/>
    </row>
    <row r="3270" spans="4:16" x14ac:dyDescent="0.3">
      <c r="D3270" s="6"/>
      <c r="F3270" s="6"/>
      <c r="H3270" s="6"/>
      <c r="P3270" s="6"/>
    </row>
    <row r="3271" spans="4:16" x14ac:dyDescent="0.3">
      <c r="D3271" s="6"/>
      <c r="F3271" s="6"/>
      <c r="H3271" s="6"/>
      <c r="P3271" s="6"/>
    </row>
    <row r="3272" spans="4:16" x14ac:dyDescent="0.3">
      <c r="D3272" s="6"/>
      <c r="F3272" s="6"/>
      <c r="H3272" s="6"/>
      <c r="P3272" s="6"/>
    </row>
    <row r="3273" spans="4:16" x14ac:dyDescent="0.3">
      <c r="D3273" s="6"/>
      <c r="F3273" s="6"/>
      <c r="H3273" s="6"/>
      <c r="P3273" s="6"/>
    </row>
    <row r="3274" spans="4:16" x14ac:dyDescent="0.3">
      <c r="D3274" s="6"/>
      <c r="F3274" s="6"/>
      <c r="H3274" s="6"/>
      <c r="P3274" s="6"/>
    </row>
    <row r="3275" spans="4:16" x14ac:dyDescent="0.3">
      <c r="D3275" s="6"/>
      <c r="F3275" s="6"/>
      <c r="H3275" s="6"/>
      <c r="P3275" s="6"/>
    </row>
    <row r="3276" spans="4:16" x14ac:dyDescent="0.3">
      <c r="D3276" s="6"/>
      <c r="F3276" s="6"/>
      <c r="H3276" s="6"/>
      <c r="P3276" s="6"/>
    </row>
    <row r="3277" spans="4:16" x14ac:dyDescent="0.3">
      <c r="D3277" s="6"/>
      <c r="F3277" s="6"/>
      <c r="H3277" s="6"/>
      <c r="P3277" s="6"/>
    </row>
    <row r="3278" spans="4:16" x14ac:dyDescent="0.3">
      <c r="D3278" s="6"/>
      <c r="F3278" s="6"/>
      <c r="H3278" s="6"/>
      <c r="P3278" s="6"/>
    </row>
    <row r="3279" spans="4:16" x14ac:dyDescent="0.3">
      <c r="D3279" s="6"/>
      <c r="F3279" s="6"/>
      <c r="H3279" s="6"/>
      <c r="P3279" s="6"/>
    </row>
    <row r="3280" spans="4:16" x14ac:dyDescent="0.3">
      <c r="D3280" s="6"/>
      <c r="F3280" s="6"/>
      <c r="H3280" s="6"/>
      <c r="P3280" s="6"/>
    </row>
    <row r="3281" spans="4:16" x14ac:dyDescent="0.3">
      <c r="D3281" s="6"/>
      <c r="F3281" s="6"/>
      <c r="H3281" s="6"/>
      <c r="P3281" s="6"/>
    </row>
    <row r="3282" spans="4:16" x14ac:dyDescent="0.3">
      <c r="D3282" s="6"/>
      <c r="F3282" s="6"/>
      <c r="H3282" s="6"/>
      <c r="P3282" s="6"/>
    </row>
    <row r="3283" spans="4:16" x14ac:dyDescent="0.3">
      <c r="D3283" s="6"/>
      <c r="F3283" s="6"/>
      <c r="H3283" s="6"/>
      <c r="P3283" s="6"/>
    </row>
    <row r="3284" spans="4:16" x14ac:dyDescent="0.3">
      <c r="D3284" s="6"/>
      <c r="F3284" s="6"/>
      <c r="H3284" s="6"/>
      <c r="P3284" s="6"/>
    </row>
    <row r="3285" spans="4:16" x14ac:dyDescent="0.3">
      <c r="D3285" s="6"/>
      <c r="F3285" s="6"/>
      <c r="H3285" s="6"/>
      <c r="P3285" s="6"/>
    </row>
    <row r="3286" spans="4:16" x14ac:dyDescent="0.3">
      <c r="D3286" s="6"/>
      <c r="F3286" s="6"/>
      <c r="H3286" s="6"/>
      <c r="P3286" s="6"/>
    </row>
    <row r="3287" spans="4:16" x14ac:dyDescent="0.3">
      <c r="D3287" s="6"/>
      <c r="F3287" s="6"/>
      <c r="H3287" s="6"/>
      <c r="P3287" s="6"/>
    </row>
    <row r="3288" spans="4:16" x14ac:dyDescent="0.3">
      <c r="D3288" s="6"/>
      <c r="F3288" s="6"/>
      <c r="H3288" s="6"/>
      <c r="P3288" s="6"/>
    </row>
    <row r="3289" spans="4:16" x14ac:dyDescent="0.3">
      <c r="D3289" s="6"/>
      <c r="F3289" s="6"/>
      <c r="H3289" s="6"/>
      <c r="P3289" s="6"/>
    </row>
    <row r="3290" spans="4:16" x14ac:dyDescent="0.3">
      <c r="D3290" s="6"/>
      <c r="F3290" s="6"/>
      <c r="H3290" s="6"/>
      <c r="P3290" s="6"/>
    </row>
    <row r="3291" spans="4:16" x14ac:dyDescent="0.3">
      <c r="D3291" s="6"/>
      <c r="F3291" s="6"/>
      <c r="H3291" s="6"/>
      <c r="P3291" s="6"/>
    </row>
    <row r="3292" spans="4:16" x14ac:dyDescent="0.3">
      <c r="D3292" s="6"/>
      <c r="F3292" s="6"/>
      <c r="H3292" s="6"/>
      <c r="P3292" s="6"/>
    </row>
    <row r="3293" spans="4:16" x14ac:dyDescent="0.3">
      <c r="D3293" s="6"/>
      <c r="F3293" s="6"/>
      <c r="H3293" s="6"/>
      <c r="P3293" s="6"/>
    </row>
    <row r="3294" spans="4:16" x14ac:dyDescent="0.3">
      <c r="D3294" s="6"/>
      <c r="F3294" s="6"/>
      <c r="H3294" s="6"/>
      <c r="P3294" s="6"/>
    </row>
    <row r="3295" spans="4:16" x14ac:dyDescent="0.3">
      <c r="D3295" s="6"/>
      <c r="F3295" s="6"/>
      <c r="H3295" s="6"/>
      <c r="P3295" s="6"/>
    </row>
    <row r="3296" spans="4:16" x14ac:dyDescent="0.3">
      <c r="D3296" s="6"/>
      <c r="F3296" s="6"/>
      <c r="H3296" s="6"/>
      <c r="P3296" s="6"/>
    </row>
    <row r="3297" spans="4:16" x14ac:dyDescent="0.3">
      <c r="D3297" s="6"/>
      <c r="F3297" s="6"/>
      <c r="H3297" s="6"/>
      <c r="P3297" s="6"/>
    </row>
    <row r="3298" spans="4:16" x14ac:dyDescent="0.3">
      <c r="D3298" s="6"/>
      <c r="F3298" s="6"/>
      <c r="H3298" s="6"/>
      <c r="P3298" s="6"/>
    </row>
    <row r="3299" spans="4:16" x14ac:dyDescent="0.3">
      <c r="D3299" s="6"/>
      <c r="F3299" s="6"/>
      <c r="H3299" s="6"/>
      <c r="P3299" s="6"/>
    </row>
    <row r="3300" spans="4:16" x14ac:dyDescent="0.3">
      <c r="D3300" s="6"/>
      <c r="F3300" s="6"/>
      <c r="H3300" s="6"/>
      <c r="P3300" s="6"/>
    </row>
    <row r="3301" spans="4:16" x14ac:dyDescent="0.3">
      <c r="D3301" s="6"/>
      <c r="F3301" s="6"/>
      <c r="H3301" s="6"/>
      <c r="P3301" s="6"/>
    </row>
    <row r="3302" spans="4:16" x14ac:dyDescent="0.3">
      <c r="D3302" s="6"/>
      <c r="F3302" s="6"/>
      <c r="H3302" s="6"/>
      <c r="P3302" s="6"/>
    </row>
    <row r="3303" spans="4:16" x14ac:dyDescent="0.3">
      <c r="D3303" s="6"/>
      <c r="F3303" s="6"/>
      <c r="H3303" s="6"/>
      <c r="P3303" s="6"/>
    </row>
    <row r="3304" spans="4:16" x14ac:dyDescent="0.3">
      <c r="D3304" s="6"/>
      <c r="F3304" s="6"/>
      <c r="H3304" s="6"/>
      <c r="P3304" s="6"/>
    </row>
    <row r="3305" spans="4:16" x14ac:dyDescent="0.3">
      <c r="D3305" s="6"/>
      <c r="F3305" s="6"/>
      <c r="H3305" s="6"/>
      <c r="P3305" s="6"/>
    </row>
    <row r="3306" spans="4:16" x14ac:dyDescent="0.3">
      <c r="D3306" s="6"/>
      <c r="F3306" s="6"/>
      <c r="H3306" s="6"/>
      <c r="P3306" s="6"/>
    </row>
    <row r="3307" spans="4:16" x14ac:dyDescent="0.3">
      <c r="D3307" s="6"/>
      <c r="F3307" s="6"/>
      <c r="H3307" s="6"/>
      <c r="P3307" s="6"/>
    </row>
    <row r="3308" spans="4:16" x14ac:dyDescent="0.3">
      <c r="D3308" s="6"/>
      <c r="F3308" s="6"/>
      <c r="H3308" s="6"/>
      <c r="P3308" s="6"/>
    </row>
    <row r="3309" spans="4:16" x14ac:dyDescent="0.3">
      <c r="D3309" s="6"/>
      <c r="F3309" s="6"/>
      <c r="H3309" s="6"/>
      <c r="P3309" s="6"/>
    </row>
    <row r="3310" spans="4:16" x14ac:dyDescent="0.3">
      <c r="D3310" s="6"/>
      <c r="F3310" s="6"/>
      <c r="H3310" s="6"/>
      <c r="P3310" s="6"/>
    </row>
    <row r="3311" spans="4:16" x14ac:dyDescent="0.3">
      <c r="D3311" s="6"/>
      <c r="F3311" s="6"/>
      <c r="H3311" s="6"/>
      <c r="P3311" s="6"/>
    </row>
    <row r="3312" spans="4:16" x14ac:dyDescent="0.3">
      <c r="D3312" s="6"/>
      <c r="F3312" s="6"/>
      <c r="H3312" s="6"/>
      <c r="P3312" s="6"/>
    </row>
    <row r="3313" spans="4:16" x14ac:dyDescent="0.3">
      <c r="D3313" s="6"/>
      <c r="F3313" s="6"/>
      <c r="H3313" s="6"/>
      <c r="P3313" s="6"/>
    </row>
    <row r="3314" spans="4:16" x14ac:dyDescent="0.3">
      <c r="D3314" s="6"/>
      <c r="F3314" s="6"/>
      <c r="H3314" s="6"/>
      <c r="P3314" s="6"/>
    </row>
    <row r="3315" spans="4:16" x14ac:dyDescent="0.3">
      <c r="D3315" s="6"/>
      <c r="F3315" s="6"/>
      <c r="H3315" s="6"/>
      <c r="P3315" s="6"/>
    </row>
    <row r="3316" spans="4:16" x14ac:dyDescent="0.3">
      <c r="D3316" s="6"/>
      <c r="F3316" s="6"/>
      <c r="H3316" s="6"/>
      <c r="P3316" s="6"/>
    </row>
    <row r="3317" spans="4:16" x14ac:dyDescent="0.3">
      <c r="D3317" s="6"/>
      <c r="F3317" s="6"/>
      <c r="H3317" s="6"/>
      <c r="P3317" s="6"/>
    </row>
    <row r="3318" spans="4:16" x14ac:dyDescent="0.3">
      <c r="D3318" s="6"/>
      <c r="F3318" s="6"/>
      <c r="H3318" s="6"/>
      <c r="P3318" s="6"/>
    </row>
    <row r="3319" spans="4:16" x14ac:dyDescent="0.3">
      <c r="D3319" s="6"/>
      <c r="F3319" s="6"/>
      <c r="H3319" s="6"/>
      <c r="P3319" s="6"/>
    </row>
    <row r="3320" spans="4:16" x14ac:dyDescent="0.3">
      <c r="D3320" s="6"/>
      <c r="F3320" s="6"/>
      <c r="H3320" s="6"/>
      <c r="P3320" s="6"/>
    </row>
    <row r="3321" spans="4:16" x14ac:dyDescent="0.3">
      <c r="D3321" s="6"/>
      <c r="F3321" s="6"/>
      <c r="H3321" s="6"/>
      <c r="P3321" s="6"/>
    </row>
    <row r="3322" spans="4:16" x14ac:dyDescent="0.3">
      <c r="D3322" s="6"/>
      <c r="F3322" s="6"/>
      <c r="H3322" s="6"/>
      <c r="P3322" s="6"/>
    </row>
    <row r="3323" spans="4:16" x14ac:dyDescent="0.3">
      <c r="D3323" s="6"/>
      <c r="F3323" s="6"/>
      <c r="H3323" s="6"/>
      <c r="P3323" s="6"/>
    </row>
    <row r="3324" spans="4:16" x14ac:dyDescent="0.3">
      <c r="D3324" s="6"/>
      <c r="F3324" s="6"/>
      <c r="H3324" s="6"/>
      <c r="P3324" s="6"/>
    </row>
    <row r="3325" spans="4:16" x14ac:dyDescent="0.3">
      <c r="D3325" s="6"/>
      <c r="F3325" s="6"/>
      <c r="H3325" s="6"/>
      <c r="P3325" s="6"/>
    </row>
    <row r="3326" spans="4:16" x14ac:dyDescent="0.3">
      <c r="D3326" s="6"/>
      <c r="F3326" s="6"/>
      <c r="H3326" s="6"/>
      <c r="P3326" s="6"/>
    </row>
    <row r="3327" spans="4:16" x14ac:dyDescent="0.3">
      <c r="D3327" s="6"/>
      <c r="F3327" s="6"/>
      <c r="H3327" s="6"/>
      <c r="P3327" s="6"/>
    </row>
    <row r="3328" spans="4:16" x14ac:dyDescent="0.3">
      <c r="D3328" s="6"/>
      <c r="F3328" s="6"/>
      <c r="H3328" s="6"/>
      <c r="P3328" s="6"/>
    </row>
    <row r="3329" spans="4:16" x14ac:dyDescent="0.3">
      <c r="D3329" s="6"/>
      <c r="F3329" s="6"/>
      <c r="H3329" s="6"/>
      <c r="P3329" s="6"/>
    </row>
    <row r="3330" spans="4:16" x14ac:dyDescent="0.3">
      <c r="D3330" s="6"/>
      <c r="F3330" s="6"/>
      <c r="H3330" s="6"/>
      <c r="P3330" s="6"/>
    </row>
    <row r="3331" spans="4:16" x14ac:dyDescent="0.3">
      <c r="D3331" s="6"/>
      <c r="F3331" s="6"/>
      <c r="H3331" s="6"/>
      <c r="P3331" s="6"/>
    </row>
    <row r="3332" spans="4:16" x14ac:dyDescent="0.3">
      <c r="D3332" s="6"/>
      <c r="F3332" s="6"/>
      <c r="H3332" s="6"/>
      <c r="P3332" s="6"/>
    </row>
    <row r="3333" spans="4:16" x14ac:dyDescent="0.3">
      <c r="D3333" s="6"/>
      <c r="F3333" s="6"/>
      <c r="H3333" s="6"/>
      <c r="P3333" s="6"/>
    </row>
    <row r="3334" spans="4:16" x14ac:dyDescent="0.3">
      <c r="D3334" s="6"/>
      <c r="F3334" s="6"/>
      <c r="H3334" s="6"/>
      <c r="P3334" s="6"/>
    </row>
    <row r="3335" spans="4:16" x14ac:dyDescent="0.3">
      <c r="D3335" s="6"/>
      <c r="F3335" s="6"/>
      <c r="H3335" s="6"/>
      <c r="P3335" s="6"/>
    </row>
    <row r="3336" spans="4:16" x14ac:dyDescent="0.3">
      <c r="D3336" s="6"/>
      <c r="F3336" s="6"/>
      <c r="H3336" s="6"/>
      <c r="P3336" s="6"/>
    </row>
    <row r="3337" spans="4:16" x14ac:dyDescent="0.3">
      <c r="D3337" s="6"/>
      <c r="F3337" s="6"/>
      <c r="H3337" s="6"/>
      <c r="P3337" s="6"/>
    </row>
    <row r="3338" spans="4:16" x14ac:dyDescent="0.3">
      <c r="D3338" s="6"/>
      <c r="F3338" s="6"/>
      <c r="H3338" s="6"/>
      <c r="P3338" s="6"/>
    </row>
    <row r="3339" spans="4:16" x14ac:dyDescent="0.3">
      <c r="D3339" s="6"/>
      <c r="F3339" s="6"/>
      <c r="H3339" s="6"/>
      <c r="P3339" s="6"/>
    </row>
    <row r="3340" spans="4:16" x14ac:dyDescent="0.3">
      <c r="D3340" s="6"/>
      <c r="F3340" s="6"/>
      <c r="H3340" s="6"/>
      <c r="P3340" s="6"/>
    </row>
    <row r="3341" spans="4:16" x14ac:dyDescent="0.3">
      <c r="D3341" s="6"/>
      <c r="F3341" s="6"/>
      <c r="H3341" s="6"/>
      <c r="P3341" s="6"/>
    </row>
    <row r="3342" spans="4:16" x14ac:dyDescent="0.3">
      <c r="D3342" s="6"/>
      <c r="F3342" s="6"/>
      <c r="H3342" s="6"/>
      <c r="P3342" s="6"/>
    </row>
    <row r="3343" spans="4:16" x14ac:dyDescent="0.3">
      <c r="D3343" s="6"/>
      <c r="F3343" s="6"/>
      <c r="H3343" s="6"/>
      <c r="P3343" s="6"/>
    </row>
    <row r="3344" spans="4:16" x14ac:dyDescent="0.3">
      <c r="D3344" s="6"/>
      <c r="F3344" s="6"/>
      <c r="H3344" s="6"/>
      <c r="P3344" s="6"/>
    </row>
    <row r="3345" spans="4:16" x14ac:dyDescent="0.3">
      <c r="D3345" s="6"/>
      <c r="F3345" s="6"/>
      <c r="H3345" s="6"/>
      <c r="P3345" s="6"/>
    </row>
    <row r="3346" spans="4:16" x14ac:dyDescent="0.3">
      <c r="D3346" s="6"/>
      <c r="F3346" s="6"/>
      <c r="H3346" s="6"/>
      <c r="P3346" s="6"/>
    </row>
    <row r="3347" spans="4:16" x14ac:dyDescent="0.3">
      <c r="D3347" s="6"/>
      <c r="F3347" s="6"/>
      <c r="H3347" s="6"/>
      <c r="P3347" s="6"/>
    </row>
    <row r="3348" spans="4:16" x14ac:dyDescent="0.3">
      <c r="D3348" s="6"/>
      <c r="F3348" s="6"/>
      <c r="H3348" s="6"/>
      <c r="P3348" s="6"/>
    </row>
    <row r="3349" spans="4:16" x14ac:dyDescent="0.3">
      <c r="D3349" s="6"/>
      <c r="F3349" s="6"/>
      <c r="H3349" s="6"/>
      <c r="P3349" s="6"/>
    </row>
    <row r="3350" spans="4:16" x14ac:dyDescent="0.3">
      <c r="D3350" s="6"/>
      <c r="F3350" s="6"/>
      <c r="H3350" s="6"/>
      <c r="P3350" s="6"/>
    </row>
    <row r="3351" spans="4:16" x14ac:dyDescent="0.3">
      <c r="D3351" s="6"/>
      <c r="F3351" s="6"/>
      <c r="H3351" s="6"/>
      <c r="P3351" s="6"/>
    </row>
    <row r="3352" spans="4:16" x14ac:dyDescent="0.3">
      <c r="D3352" s="6"/>
      <c r="F3352" s="6"/>
      <c r="H3352" s="6"/>
      <c r="P3352" s="6"/>
    </row>
    <row r="3353" spans="4:16" x14ac:dyDescent="0.3">
      <c r="D3353" s="6"/>
      <c r="F3353" s="6"/>
      <c r="H3353" s="6"/>
      <c r="P3353" s="6"/>
    </row>
    <row r="3354" spans="4:16" x14ac:dyDescent="0.3">
      <c r="D3354" s="6"/>
      <c r="F3354" s="6"/>
      <c r="H3354" s="6"/>
      <c r="P3354" s="6"/>
    </row>
    <row r="3355" spans="4:16" x14ac:dyDescent="0.3">
      <c r="D3355" s="6"/>
      <c r="F3355" s="6"/>
      <c r="H3355" s="6"/>
      <c r="P3355" s="6"/>
    </row>
    <row r="3356" spans="4:16" x14ac:dyDescent="0.3">
      <c r="D3356" s="6"/>
      <c r="F3356" s="6"/>
      <c r="H3356" s="6"/>
      <c r="P3356" s="6"/>
    </row>
    <row r="3357" spans="4:16" x14ac:dyDescent="0.3">
      <c r="D3357" s="6"/>
      <c r="F3357" s="6"/>
      <c r="H3357" s="6"/>
      <c r="P3357" s="6"/>
    </row>
    <row r="3358" spans="4:16" x14ac:dyDescent="0.3">
      <c r="D3358" s="6"/>
      <c r="F3358" s="6"/>
      <c r="H3358" s="6"/>
      <c r="P3358" s="6"/>
    </row>
    <row r="3359" spans="4:16" x14ac:dyDescent="0.3">
      <c r="D3359" s="6"/>
      <c r="F3359" s="6"/>
      <c r="H3359" s="6"/>
      <c r="P3359" s="6"/>
    </row>
    <row r="3360" spans="4:16" x14ac:dyDescent="0.3">
      <c r="D3360" s="6"/>
      <c r="F3360" s="6"/>
      <c r="H3360" s="6"/>
      <c r="P3360" s="6"/>
    </row>
    <row r="3361" spans="4:16" x14ac:dyDescent="0.3">
      <c r="D3361" s="6"/>
      <c r="F3361" s="6"/>
      <c r="H3361" s="6"/>
      <c r="P3361" s="6"/>
    </row>
    <row r="3362" spans="4:16" x14ac:dyDescent="0.3">
      <c r="D3362" s="6"/>
      <c r="F3362" s="6"/>
      <c r="H3362" s="6"/>
      <c r="P3362" s="6"/>
    </row>
    <row r="3363" spans="4:16" x14ac:dyDescent="0.3">
      <c r="D3363" s="6"/>
      <c r="F3363" s="6"/>
      <c r="H3363" s="6"/>
      <c r="P3363" s="6"/>
    </row>
    <row r="3364" spans="4:16" x14ac:dyDescent="0.3">
      <c r="D3364" s="6"/>
      <c r="F3364" s="6"/>
      <c r="H3364" s="6"/>
      <c r="P3364" s="6"/>
    </row>
    <row r="3365" spans="4:16" x14ac:dyDescent="0.3">
      <c r="D3365" s="6"/>
      <c r="F3365" s="6"/>
      <c r="H3365" s="6"/>
      <c r="P3365" s="6"/>
    </row>
    <row r="3366" spans="4:16" x14ac:dyDescent="0.3">
      <c r="D3366" s="6"/>
      <c r="F3366" s="6"/>
      <c r="H3366" s="6"/>
      <c r="P3366" s="6"/>
    </row>
    <row r="3367" spans="4:16" x14ac:dyDescent="0.3">
      <c r="D3367" s="6"/>
      <c r="F3367" s="6"/>
      <c r="H3367" s="6"/>
      <c r="P3367" s="6"/>
    </row>
    <row r="3368" spans="4:16" x14ac:dyDescent="0.3">
      <c r="D3368" s="6"/>
      <c r="F3368" s="6"/>
      <c r="H3368" s="6"/>
      <c r="P3368" s="6"/>
    </row>
    <row r="3369" spans="4:16" x14ac:dyDescent="0.3">
      <c r="D3369" s="6"/>
      <c r="F3369" s="6"/>
      <c r="H3369" s="6"/>
      <c r="P3369" s="6"/>
    </row>
    <row r="3370" spans="4:16" x14ac:dyDescent="0.3">
      <c r="D3370" s="6"/>
      <c r="F3370" s="6"/>
      <c r="H3370" s="6"/>
      <c r="P3370" s="6"/>
    </row>
    <row r="3371" spans="4:16" x14ac:dyDescent="0.3">
      <c r="D3371" s="6"/>
      <c r="F3371" s="6"/>
      <c r="H3371" s="6"/>
      <c r="P3371" s="6"/>
    </row>
    <row r="3372" spans="4:16" x14ac:dyDescent="0.3">
      <c r="D3372" s="6"/>
      <c r="F3372" s="6"/>
      <c r="H3372" s="6"/>
      <c r="P3372" s="6"/>
    </row>
    <row r="3373" spans="4:16" x14ac:dyDescent="0.3">
      <c r="D3373" s="6"/>
      <c r="F3373" s="6"/>
      <c r="H3373" s="6"/>
      <c r="P3373" s="6"/>
    </row>
    <row r="3374" spans="4:16" x14ac:dyDescent="0.3">
      <c r="D3374" s="6"/>
      <c r="F3374" s="6"/>
      <c r="H3374" s="6"/>
      <c r="P3374" s="6"/>
    </row>
    <row r="3375" spans="4:16" x14ac:dyDescent="0.3">
      <c r="D3375" s="6"/>
      <c r="F3375" s="6"/>
      <c r="H3375" s="6"/>
      <c r="P3375" s="6"/>
    </row>
    <row r="3376" spans="4:16" x14ac:dyDescent="0.3">
      <c r="D3376" s="6"/>
      <c r="F3376" s="6"/>
      <c r="H3376" s="6"/>
      <c r="P3376" s="6"/>
    </row>
    <row r="3377" spans="4:16" x14ac:dyDescent="0.3">
      <c r="D3377" s="6"/>
      <c r="F3377" s="6"/>
      <c r="H3377" s="6"/>
      <c r="P3377" s="6"/>
    </row>
    <row r="3378" spans="4:16" x14ac:dyDescent="0.3">
      <c r="D3378" s="6"/>
      <c r="F3378" s="6"/>
      <c r="H3378" s="6"/>
      <c r="P3378" s="6"/>
    </row>
    <row r="3379" spans="4:16" x14ac:dyDescent="0.3">
      <c r="D3379" s="6"/>
      <c r="F3379" s="6"/>
      <c r="H3379" s="6"/>
      <c r="P3379" s="6"/>
    </row>
    <row r="3380" spans="4:16" x14ac:dyDescent="0.3">
      <c r="D3380" s="6"/>
      <c r="F3380" s="6"/>
      <c r="H3380" s="6"/>
      <c r="P3380" s="6"/>
    </row>
    <row r="3381" spans="4:16" x14ac:dyDescent="0.3">
      <c r="D3381" s="6"/>
      <c r="F3381" s="6"/>
      <c r="H3381" s="6"/>
      <c r="P3381" s="6"/>
    </row>
    <row r="3382" spans="4:16" x14ac:dyDescent="0.3">
      <c r="D3382" s="6"/>
      <c r="F3382" s="6"/>
      <c r="H3382" s="6"/>
      <c r="P3382" s="6"/>
    </row>
    <row r="3383" spans="4:16" x14ac:dyDescent="0.3">
      <c r="D3383" s="6"/>
      <c r="F3383" s="6"/>
      <c r="H3383" s="6"/>
      <c r="P3383" s="6"/>
    </row>
    <row r="3384" spans="4:16" x14ac:dyDescent="0.3">
      <c r="D3384" s="6"/>
      <c r="F3384" s="6"/>
      <c r="H3384" s="6"/>
      <c r="P3384" s="6"/>
    </row>
    <row r="3385" spans="4:16" x14ac:dyDescent="0.3">
      <c r="D3385" s="6"/>
      <c r="F3385" s="6"/>
      <c r="H3385" s="6"/>
      <c r="P3385" s="6"/>
    </row>
    <row r="3386" spans="4:16" x14ac:dyDescent="0.3">
      <c r="D3386" s="6"/>
      <c r="F3386" s="6"/>
      <c r="H3386" s="6"/>
      <c r="P3386" s="6"/>
    </row>
    <row r="3387" spans="4:16" x14ac:dyDescent="0.3">
      <c r="D3387" s="6"/>
      <c r="F3387" s="6"/>
      <c r="H3387" s="6"/>
      <c r="P3387" s="6"/>
    </row>
    <row r="3388" spans="4:16" x14ac:dyDescent="0.3">
      <c r="D3388" s="6"/>
      <c r="F3388" s="6"/>
      <c r="H3388" s="6"/>
      <c r="P3388" s="6"/>
    </row>
    <row r="3389" spans="4:16" x14ac:dyDescent="0.3">
      <c r="D3389" s="6"/>
      <c r="F3389" s="6"/>
      <c r="H3389" s="6"/>
      <c r="P3389" s="6"/>
    </row>
    <row r="3390" spans="4:16" x14ac:dyDescent="0.3">
      <c r="D3390" s="6"/>
      <c r="F3390" s="6"/>
      <c r="H3390" s="6"/>
      <c r="P3390" s="6"/>
    </row>
    <row r="3391" spans="4:16" x14ac:dyDescent="0.3">
      <c r="D3391" s="6"/>
      <c r="F3391" s="6"/>
      <c r="H3391" s="6"/>
      <c r="P3391" s="6"/>
    </row>
    <row r="3392" spans="4:16" x14ac:dyDescent="0.3">
      <c r="D3392" s="6"/>
      <c r="F3392" s="6"/>
      <c r="H3392" s="6"/>
      <c r="P3392" s="6"/>
    </row>
    <row r="3393" spans="4:16" x14ac:dyDescent="0.3">
      <c r="D3393" s="6"/>
      <c r="F3393" s="6"/>
      <c r="H3393" s="6"/>
      <c r="P3393" s="6"/>
    </row>
    <row r="3394" spans="4:16" x14ac:dyDescent="0.3">
      <c r="D3394" s="6"/>
      <c r="F3394" s="6"/>
      <c r="H3394" s="6"/>
      <c r="P3394" s="6"/>
    </row>
    <row r="3395" spans="4:16" x14ac:dyDescent="0.3">
      <c r="D3395" s="6"/>
      <c r="F3395" s="6"/>
      <c r="H3395" s="6"/>
      <c r="P3395" s="6"/>
    </row>
    <row r="3396" spans="4:16" x14ac:dyDescent="0.3">
      <c r="D3396" s="6"/>
      <c r="F3396" s="6"/>
      <c r="H3396" s="6"/>
      <c r="P3396" s="6"/>
    </row>
    <row r="3397" spans="4:16" x14ac:dyDescent="0.3">
      <c r="D3397" s="6"/>
      <c r="F3397" s="6"/>
      <c r="H3397" s="6"/>
      <c r="P3397" s="6"/>
    </row>
    <row r="3398" spans="4:16" x14ac:dyDescent="0.3">
      <c r="D3398" s="6"/>
      <c r="F3398" s="6"/>
      <c r="H3398" s="6"/>
      <c r="P3398" s="6"/>
    </row>
    <row r="3399" spans="4:16" x14ac:dyDescent="0.3">
      <c r="D3399" s="6"/>
      <c r="F3399" s="6"/>
      <c r="H3399" s="6"/>
      <c r="P3399" s="6"/>
    </row>
    <row r="3400" spans="4:16" x14ac:dyDescent="0.3">
      <c r="D3400" s="6"/>
      <c r="F3400" s="6"/>
      <c r="H3400" s="6"/>
      <c r="P3400" s="6"/>
    </row>
    <row r="3401" spans="4:16" x14ac:dyDescent="0.3">
      <c r="D3401" s="6"/>
      <c r="F3401" s="6"/>
      <c r="H3401" s="6"/>
      <c r="P3401" s="6"/>
    </row>
    <row r="3402" spans="4:16" x14ac:dyDescent="0.3">
      <c r="D3402" s="6"/>
      <c r="F3402" s="6"/>
      <c r="H3402" s="6"/>
      <c r="P3402" s="6"/>
    </row>
    <row r="3403" spans="4:16" x14ac:dyDescent="0.3">
      <c r="D3403" s="6"/>
      <c r="F3403" s="6"/>
      <c r="H3403" s="6"/>
      <c r="P3403" s="6"/>
    </row>
    <row r="3404" spans="4:16" x14ac:dyDescent="0.3">
      <c r="D3404" s="6"/>
      <c r="F3404" s="6"/>
      <c r="H3404" s="6"/>
      <c r="P3404" s="6"/>
    </row>
    <row r="3405" spans="4:16" x14ac:dyDescent="0.3">
      <c r="D3405" s="6"/>
      <c r="F3405" s="6"/>
      <c r="H3405" s="6"/>
      <c r="P3405" s="6"/>
    </row>
    <row r="3406" spans="4:16" x14ac:dyDescent="0.3">
      <c r="D3406" s="6"/>
      <c r="F3406" s="6"/>
      <c r="H3406" s="6"/>
      <c r="P3406" s="6"/>
    </row>
    <row r="3407" spans="4:16" x14ac:dyDescent="0.3">
      <c r="D3407" s="6"/>
      <c r="F3407" s="6"/>
      <c r="H3407" s="6"/>
      <c r="P3407" s="6"/>
    </row>
    <row r="3408" spans="4:16" x14ac:dyDescent="0.3">
      <c r="D3408" s="6"/>
      <c r="F3408" s="6"/>
      <c r="H3408" s="6"/>
      <c r="P3408" s="6"/>
    </row>
    <row r="3409" spans="4:16" x14ac:dyDescent="0.3">
      <c r="D3409" s="6"/>
      <c r="F3409" s="6"/>
      <c r="H3409" s="6"/>
      <c r="P3409" s="6"/>
    </row>
    <row r="3410" spans="4:16" x14ac:dyDescent="0.3">
      <c r="D3410" s="6"/>
      <c r="F3410" s="6"/>
      <c r="H3410" s="6"/>
      <c r="P3410" s="6"/>
    </row>
    <row r="3411" spans="4:16" x14ac:dyDescent="0.3">
      <c r="D3411" s="6"/>
      <c r="F3411" s="6"/>
      <c r="H3411" s="6"/>
      <c r="P3411" s="6"/>
    </row>
    <row r="3412" spans="4:16" x14ac:dyDescent="0.3">
      <c r="D3412" s="6"/>
      <c r="F3412" s="6"/>
      <c r="H3412" s="6"/>
      <c r="P3412" s="6"/>
    </row>
    <row r="3413" spans="4:16" x14ac:dyDescent="0.3">
      <c r="D3413" s="6"/>
      <c r="F3413" s="6"/>
      <c r="H3413" s="6"/>
      <c r="P3413" s="6"/>
    </row>
    <row r="3414" spans="4:16" x14ac:dyDescent="0.3">
      <c r="D3414" s="6"/>
      <c r="F3414" s="6"/>
      <c r="H3414" s="6"/>
      <c r="P3414" s="6"/>
    </row>
    <row r="3415" spans="4:16" x14ac:dyDescent="0.3">
      <c r="D3415" s="6"/>
      <c r="F3415" s="6"/>
      <c r="H3415" s="6"/>
      <c r="P3415" s="6"/>
    </row>
    <row r="3416" spans="4:16" x14ac:dyDescent="0.3">
      <c r="D3416" s="6"/>
      <c r="F3416" s="6"/>
      <c r="H3416" s="6"/>
      <c r="P3416" s="6"/>
    </row>
    <row r="3417" spans="4:16" x14ac:dyDescent="0.3">
      <c r="D3417" s="6"/>
      <c r="F3417" s="6"/>
      <c r="H3417" s="6"/>
      <c r="P3417" s="6"/>
    </row>
    <row r="3418" spans="4:16" x14ac:dyDescent="0.3">
      <c r="D3418" s="6"/>
      <c r="F3418" s="6"/>
      <c r="H3418" s="6"/>
      <c r="P3418" s="6"/>
    </row>
    <row r="3419" spans="4:16" x14ac:dyDescent="0.3">
      <c r="D3419" s="6"/>
      <c r="F3419" s="6"/>
      <c r="H3419" s="6"/>
      <c r="P3419" s="6"/>
    </row>
    <row r="3420" spans="4:16" x14ac:dyDescent="0.3">
      <c r="D3420" s="6"/>
      <c r="F3420" s="6"/>
      <c r="H3420" s="6"/>
      <c r="P3420" s="6"/>
    </row>
    <row r="3421" spans="4:16" x14ac:dyDescent="0.3">
      <c r="D3421" s="6"/>
      <c r="F3421" s="6"/>
      <c r="H3421" s="6"/>
      <c r="P3421" s="6"/>
    </row>
    <row r="3422" spans="4:16" x14ac:dyDescent="0.3">
      <c r="D3422" s="6"/>
      <c r="F3422" s="6"/>
      <c r="H3422" s="6"/>
      <c r="P3422" s="6"/>
    </row>
    <row r="3423" spans="4:16" x14ac:dyDescent="0.3">
      <c r="D3423" s="6"/>
      <c r="F3423" s="6"/>
      <c r="H3423" s="6"/>
      <c r="P3423" s="6"/>
    </row>
    <row r="3424" spans="4:16" x14ac:dyDescent="0.3">
      <c r="D3424" s="6"/>
      <c r="F3424" s="6"/>
      <c r="H3424" s="6"/>
      <c r="P3424" s="6"/>
    </row>
    <row r="3425" spans="4:16" x14ac:dyDescent="0.3">
      <c r="D3425" s="6"/>
      <c r="F3425" s="6"/>
      <c r="H3425" s="6"/>
      <c r="P3425" s="6"/>
    </row>
    <row r="3426" spans="4:16" x14ac:dyDescent="0.3">
      <c r="D3426" s="6"/>
      <c r="F3426" s="6"/>
      <c r="H3426" s="6"/>
      <c r="P3426" s="6"/>
    </row>
    <row r="3427" spans="4:16" x14ac:dyDescent="0.3">
      <c r="D3427" s="6"/>
      <c r="F3427" s="6"/>
      <c r="H3427" s="6"/>
      <c r="P3427" s="6"/>
    </row>
    <row r="3428" spans="4:16" x14ac:dyDescent="0.3">
      <c r="D3428" s="6"/>
      <c r="F3428" s="6"/>
      <c r="H3428" s="6"/>
      <c r="P3428" s="6"/>
    </row>
    <row r="3429" spans="4:16" x14ac:dyDescent="0.3">
      <c r="D3429" s="6"/>
      <c r="F3429" s="6"/>
      <c r="H3429" s="6"/>
      <c r="P3429" s="6"/>
    </row>
    <row r="3430" spans="4:16" x14ac:dyDescent="0.3">
      <c r="D3430" s="6"/>
      <c r="F3430" s="6"/>
      <c r="H3430" s="6"/>
      <c r="P3430" s="6"/>
    </row>
    <row r="3431" spans="4:16" x14ac:dyDescent="0.3">
      <c r="D3431" s="6"/>
      <c r="F3431" s="6"/>
      <c r="H3431" s="6"/>
      <c r="P3431" s="6"/>
    </row>
    <row r="3432" spans="4:16" x14ac:dyDescent="0.3">
      <c r="D3432" s="6"/>
      <c r="F3432" s="6"/>
      <c r="H3432" s="6"/>
      <c r="P3432" s="6"/>
    </row>
    <row r="3433" spans="4:16" x14ac:dyDescent="0.3">
      <c r="D3433" s="6"/>
      <c r="F3433" s="6"/>
      <c r="H3433" s="6"/>
      <c r="P3433" s="6"/>
    </row>
    <row r="3434" spans="4:16" x14ac:dyDescent="0.3">
      <c r="D3434" s="6"/>
      <c r="F3434" s="6"/>
      <c r="H3434" s="6"/>
      <c r="P3434" s="6"/>
    </row>
    <row r="3435" spans="4:16" x14ac:dyDescent="0.3">
      <c r="D3435" s="6"/>
      <c r="F3435" s="6"/>
      <c r="H3435" s="6"/>
      <c r="P3435" s="6"/>
    </row>
    <row r="3436" spans="4:16" x14ac:dyDescent="0.3">
      <c r="D3436" s="6"/>
      <c r="F3436" s="6"/>
      <c r="H3436" s="6"/>
      <c r="P3436" s="6"/>
    </row>
    <row r="3437" spans="4:16" x14ac:dyDescent="0.3">
      <c r="D3437" s="6"/>
      <c r="F3437" s="6"/>
      <c r="H3437" s="6"/>
      <c r="P3437" s="6"/>
    </row>
    <row r="3438" spans="4:16" x14ac:dyDescent="0.3">
      <c r="D3438" s="6"/>
      <c r="F3438" s="6"/>
      <c r="H3438" s="6"/>
      <c r="P3438" s="6"/>
    </row>
    <row r="3439" spans="4:16" x14ac:dyDescent="0.3">
      <c r="D3439" s="6"/>
      <c r="F3439" s="6"/>
      <c r="H3439" s="6"/>
      <c r="P3439" s="6"/>
    </row>
    <row r="3440" spans="4:16" x14ac:dyDescent="0.3">
      <c r="D3440" s="6"/>
      <c r="F3440" s="6"/>
      <c r="H3440" s="6"/>
      <c r="P3440" s="6"/>
    </row>
    <row r="3441" spans="4:16" x14ac:dyDescent="0.3">
      <c r="D3441" s="6"/>
      <c r="F3441" s="6"/>
      <c r="H3441" s="6"/>
      <c r="P3441" s="6"/>
    </row>
    <row r="3442" spans="4:16" x14ac:dyDescent="0.3">
      <c r="D3442" s="6"/>
      <c r="F3442" s="6"/>
      <c r="H3442" s="6"/>
      <c r="P3442" s="6"/>
    </row>
    <row r="3443" spans="4:16" x14ac:dyDescent="0.3">
      <c r="D3443" s="6"/>
      <c r="F3443" s="6"/>
      <c r="H3443" s="6"/>
      <c r="P3443" s="6"/>
    </row>
    <row r="3444" spans="4:16" x14ac:dyDescent="0.3">
      <c r="D3444" s="6"/>
      <c r="F3444" s="6"/>
      <c r="H3444" s="6"/>
      <c r="P3444" s="6"/>
    </row>
    <row r="3445" spans="4:16" x14ac:dyDescent="0.3">
      <c r="D3445" s="6"/>
      <c r="F3445" s="6"/>
      <c r="H3445" s="6"/>
      <c r="P3445" s="6"/>
    </row>
    <row r="3446" spans="4:16" x14ac:dyDescent="0.3">
      <c r="D3446" s="6"/>
      <c r="F3446" s="6"/>
      <c r="H3446" s="6"/>
      <c r="P3446" s="6"/>
    </row>
    <row r="3447" spans="4:16" x14ac:dyDescent="0.3">
      <c r="D3447" s="6"/>
      <c r="F3447" s="6"/>
      <c r="H3447" s="6"/>
      <c r="P3447" s="6"/>
    </row>
    <row r="3448" spans="4:16" x14ac:dyDescent="0.3">
      <c r="D3448" s="6"/>
      <c r="F3448" s="6"/>
      <c r="H3448" s="6"/>
      <c r="P3448" s="6"/>
    </row>
    <row r="3449" spans="4:16" x14ac:dyDescent="0.3">
      <c r="D3449" s="6"/>
      <c r="F3449" s="6"/>
      <c r="H3449" s="6"/>
      <c r="P3449" s="6"/>
    </row>
    <row r="3450" spans="4:16" x14ac:dyDescent="0.3">
      <c r="D3450" s="6"/>
      <c r="F3450" s="6"/>
      <c r="H3450" s="6"/>
      <c r="P3450" s="6"/>
    </row>
    <row r="3451" spans="4:16" x14ac:dyDescent="0.3">
      <c r="D3451" s="6"/>
      <c r="F3451" s="6"/>
      <c r="H3451" s="6"/>
      <c r="P3451" s="6"/>
    </row>
    <row r="3452" spans="4:16" x14ac:dyDescent="0.3">
      <c r="D3452" s="6"/>
      <c r="F3452" s="6"/>
      <c r="H3452" s="6"/>
      <c r="P3452" s="6"/>
    </row>
    <row r="3453" spans="4:16" x14ac:dyDescent="0.3">
      <c r="D3453" s="6"/>
      <c r="F3453" s="6"/>
      <c r="H3453" s="6"/>
      <c r="P3453" s="6"/>
    </row>
    <row r="3454" spans="4:16" x14ac:dyDescent="0.3">
      <c r="D3454" s="6"/>
      <c r="F3454" s="6"/>
      <c r="H3454" s="6"/>
      <c r="P3454" s="6"/>
    </row>
    <row r="3455" spans="4:16" x14ac:dyDescent="0.3">
      <c r="D3455" s="6"/>
      <c r="F3455" s="6"/>
      <c r="H3455" s="6"/>
      <c r="P3455" s="6"/>
    </row>
    <row r="3456" spans="4:16" x14ac:dyDescent="0.3">
      <c r="D3456" s="6"/>
      <c r="F3456" s="6"/>
      <c r="H3456" s="6"/>
      <c r="P3456" s="6"/>
    </row>
    <row r="3457" spans="4:16" x14ac:dyDescent="0.3">
      <c r="D3457" s="6"/>
      <c r="F3457" s="6"/>
      <c r="H3457" s="6"/>
      <c r="P3457" s="6"/>
    </row>
    <row r="3458" spans="4:16" x14ac:dyDescent="0.3">
      <c r="D3458" s="6"/>
      <c r="F3458" s="6"/>
      <c r="H3458" s="6"/>
      <c r="P3458" s="6"/>
    </row>
    <row r="3459" spans="4:16" x14ac:dyDescent="0.3">
      <c r="D3459" s="6"/>
      <c r="F3459" s="6"/>
      <c r="H3459" s="6"/>
      <c r="P3459" s="6"/>
    </row>
    <row r="3460" spans="4:16" x14ac:dyDescent="0.3">
      <c r="D3460" s="6"/>
      <c r="F3460" s="6"/>
      <c r="H3460" s="6"/>
      <c r="P3460" s="6"/>
    </row>
    <row r="3461" spans="4:16" x14ac:dyDescent="0.3">
      <c r="D3461" s="6"/>
      <c r="F3461" s="6"/>
      <c r="H3461" s="6"/>
      <c r="P3461" s="6"/>
    </row>
    <row r="3462" spans="4:16" x14ac:dyDescent="0.3">
      <c r="D3462" s="6"/>
      <c r="F3462" s="6"/>
      <c r="H3462" s="6"/>
      <c r="P3462" s="6"/>
    </row>
    <row r="3463" spans="4:16" x14ac:dyDescent="0.3">
      <c r="D3463" s="6"/>
      <c r="F3463" s="6"/>
      <c r="H3463" s="6"/>
      <c r="P3463" s="6"/>
    </row>
    <row r="3464" spans="4:16" x14ac:dyDescent="0.3">
      <c r="D3464" s="6"/>
      <c r="F3464" s="6"/>
      <c r="H3464" s="6"/>
      <c r="P3464" s="6"/>
    </row>
    <row r="3465" spans="4:16" x14ac:dyDescent="0.3">
      <c r="D3465" s="6"/>
      <c r="F3465" s="6"/>
      <c r="H3465" s="6"/>
      <c r="P3465" s="6"/>
    </row>
    <row r="3466" spans="4:16" x14ac:dyDescent="0.3">
      <c r="D3466" s="6"/>
      <c r="F3466" s="6"/>
      <c r="H3466" s="6"/>
      <c r="P3466" s="6"/>
    </row>
    <row r="3467" spans="4:16" x14ac:dyDescent="0.3">
      <c r="D3467" s="6"/>
      <c r="F3467" s="6"/>
      <c r="H3467" s="6"/>
      <c r="P3467" s="6"/>
    </row>
    <row r="3468" spans="4:16" x14ac:dyDescent="0.3">
      <c r="D3468" s="6"/>
      <c r="F3468" s="6"/>
      <c r="H3468" s="6"/>
      <c r="P3468" s="6"/>
    </row>
    <row r="3469" spans="4:16" x14ac:dyDescent="0.3">
      <c r="D3469" s="6"/>
      <c r="F3469" s="6"/>
      <c r="H3469" s="6"/>
      <c r="P3469" s="6"/>
    </row>
    <row r="3470" spans="4:16" x14ac:dyDescent="0.3">
      <c r="D3470" s="6"/>
      <c r="F3470" s="6"/>
      <c r="H3470" s="6"/>
      <c r="P3470" s="6"/>
    </row>
    <row r="3471" spans="4:16" x14ac:dyDescent="0.3">
      <c r="D3471" s="6"/>
      <c r="F3471" s="6"/>
      <c r="H3471" s="6"/>
      <c r="P3471" s="6"/>
    </row>
    <row r="3472" spans="4:16" x14ac:dyDescent="0.3">
      <c r="D3472" s="6"/>
      <c r="F3472" s="6"/>
      <c r="H3472" s="6"/>
      <c r="P3472" s="6"/>
    </row>
    <row r="3473" spans="4:16" x14ac:dyDescent="0.3">
      <c r="D3473" s="6"/>
      <c r="F3473" s="6"/>
      <c r="H3473" s="6"/>
      <c r="P3473" s="6"/>
    </row>
    <row r="3474" spans="4:16" x14ac:dyDescent="0.3">
      <c r="D3474" s="6"/>
      <c r="F3474" s="6"/>
      <c r="H3474" s="6"/>
      <c r="P3474" s="6"/>
    </row>
    <row r="3475" spans="4:16" x14ac:dyDescent="0.3">
      <c r="D3475" s="6"/>
      <c r="F3475" s="6"/>
      <c r="H3475" s="6"/>
      <c r="P3475" s="6"/>
    </row>
    <row r="3476" spans="4:16" x14ac:dyDescent="0.3">
      <c r="D3476" s="6"/>
      <c r="F3476" s="6"/>
      <c r="H3476" s="6"/>
      <c r="P3476" s="6"/>
    </row>
    <row r="3477" spans="4:16" x14ac:dyDescent="0.3">
      <c r="D3477" s="6"/>
      <c r="F3477" s="6"/>
      <c r="H3477" s="6"/>
      <c r="P3477" s="6"/>
    </row>
    <row r="3478" spans="4:16" x14ac:dyDescent="0.3">
      <c r="D3478" s="6"/>
      <c r="F3478" s="6"/>
      <c r="H3478" s="6"/>
      <c r="P3478" s="6"/>
    </row>
    <row r="3479" spans="4:16" x14ac:dyDescent="0.3">
      <c r="D3479" s="6"/>
      <c r="F3479" s="6"/>
      <c r="H3479" s="6"/>
      <c r="P3479" s="6"/>
    </row>
    <row r="3480" spans="4:16" x14ac:dyDescent="0.3">
      <c r="D3480" s="6"/>
      <c r="F3480" s="6"/>
      <c r="H3480" s="6"/>
      <c r="P3480" s="6"/>
    </row>
    <row r="3481" spans="4:16" x14ac:dyDescent="0.3">
      <c r="D3481" s="6"/>
      <c r="F3481" s="6"/>
      <c r="H3481" s="6"/>
      <c r="P3481" s="6"/>
    </row>
    <row r="3482" spans="4:16" x14ac:dyDescent="0.3">
      <c r="D3482" s="6"/>
      <c r="F3482" s="6"/>
      <c r="H3482" s="6"/>
      <c r="P3482" s="6"/>
    </row>
    <row r="3483" spans="4:16" x14ac:dyDescent="0.3">
      <c r="D3483" s="6"/>
      <c r="F3483" s="6"/>
      <c r="H3483" s="6"/>
      <c r="P3483" s="6"/>
    </row>
    <row r="3484" spans="4:16" x14ac:dyDescent="0.3">
      <c r="D3484" s="6"/>
      <c r="F3484" s="6"/>
      <c r="H3484" s="6"/>
      <c r="P3484" s="6"/>
    </row>
    <row r="3485" spans="4:16" x14ac:dyDescent="0.3">
      <c r="D3485" s="6"/>
      <c r="F3485" s="6"/>
      <c r="H3485" s="6"/>
      <c r="P3485" s="6"/>
    </row>
    <row r="3486" spans="4:16" x14ac:dyDescent="0.3">
      <c r="D3486" s="6"/>
      <c r="F3486" s="6"/>
      <c r="H3486" s="6"/>
      <c r="P3486" s="6"/>
    </row>
    <row r="3487" spans="4:16" x14ac:dyDescent="0.3">
      <c r="D3487" s="6"/>
      <c r="F3487" s="6"/>
      <c r="H3487" s="6"/>
      <c r="P3487" s="6"/>
    </row>
    <row r="3488" spans="4:16" x14ac:dyDescent="0.3">
      <c r="D3488" s="6"/>
      <c r="F3488" s="6"/>
      <c r="H3488" s="6"/>
      <c r="P3488" s="6"/>
    </row>
    <row r="3489" spans="4:16" x14ac:dyDescent="0.3">
      <c r="D3489" s="6"/>
      <c r="F3489" s="6"/>
      <c r="H3489" s="6"/>
      <c r="P3489" s="6"/>
    </row>
    <row r="3490" spans="4:16" x14ac:dyDescent="0.3">
      <c r="D3490" s="6"/>
      <c r="F3490" s="6"/>
      <c r="H3490" s="6"/>
      <c r="P3490" s="6"/>
    </row>
    <row r="3491" spans="4:16" x14ac:dyDescent="0.3">
      <c r="D3491" s="6"/>
      <c r="F3491" s="6"/>
      <c r="H3491" s="6"/>
      <c r="P3491" s="6"/>
    </row>
    <row r="3492" spans="4:16" x14ac:dyDescent="0.3">
      <c r="D3492" s="6"/>
      <c r="F3492" s="6"/>
      <c r="H3492" s="6"/>
      <c r="P3492" s="6"/>
    </row>
    <row r="3493" spans="4:16" x14ac:dyDescent="0.3">
      <c r="D3493" s="6"/>
      <c r="F3493" s="6"/>
      <c r="H3493" s="6"/>
      <c r="P3493" s="6"/>
    </row>
    <row r="3494" spans="4:16" x14ac:dyDescent="0.3">
      <c r="D3494" s="6"/>
      <c r="F3494" s="6"/>
      <c r="H3494" s="6"/>
      <c r="P3494" s="6"/>
    </row>
    <row r="3495" spans="4:16" x14ac:dyDescent="0.3">
      <c r="D3495" s="6"/>
      <c r="F3495" s="6"/>
      <c r="H3495" s="6"/>
      <c r="P3495" s="6"/>
    </row>
    <row r="3496" spans="4:16" x14ac:dyDescent="0.3">
      <c r="D3496" s="6"/>
      <c r="F3496" s="6"/>
      <c r="H3496" s="6"/>
      <c r="P3496" s="6"/>
    </row>
    <row r="3497" spans="4:16" x14ac:dyDescent="0.3">
      <c r="D3497" s="6"/>
      <c r="F3497" s="6"/>
      <c r="H3497" s="6"/>
      <c r="P3497" s="6"/>
    </row>
    <row r="3498" spans="4:16" x14ac:dyDescent="0.3">
      <c r="D3498" s="6"/>
      <c r="F3498" s="6"/>
      <c r="H3498" s="6"/>
      <c r="P3498" s="6"/>
    </row>
    <row r="3499" spans="4:16" x14ac:dyDescent="0.3">
      <c r="D3499" s="6"/>
      <c r="F3499" s="6"/>
      <c r="H3499" s="6"/>
      <c r="P3499" s="6"/>
    </row>
    <row r="3500" spans="4:16" x14ac:dyDescent="0.3">
      <c r="D3500" s="6"/>
      <c r="F3500" s="6"/>
      <c r="H3500" s="6"/>
      <c r="P3500" s="6"/>
    </row>
    <row r="3501" spans="4:16" x14ac:dyDescent="0.3">
      <c r="D3501" s="6"/>
      <c r="F3501" s="6"/>
      <c r="H3501" s="6"/>
      <c r="P3501" s="6"/>
    </row>
    <row r="3502" spans="4:16" x14ac:dyDescent="0.3">
      <c r="D3502" s="6"/>
      <c r="F3502" s="6"/>
      <c r="H3502" s="6"/>
      <c r="P3502" s="6"/>
    </row>
    <row r="3503" spans="4:16" x14ac:dyDescent="0.3">
      <c r="D3503" s="6"/>
      <c r="F3503" s="6"/>
      <c r="H3503" s="6"/>
      <c r="P3503" s="6"/>
    </row>
    <row r="3504" spans="4:16" x14ac:dyDescent="0.3">
      <c r="D3504" s="6"/>
      <c r="F3504" s="6"/>
      <c r="H3504" s="6"/>
      <c r="P3504" s="6"/>
    </row>
    <row r="3505" spans="4:16" x14ac:dyDescent="0.3">
      <c r="D3505" s="6"/>
      <c r="F3505" s="6"/>
      <c r="H3505" s="6"/>
      <c r="P3505" s="6"/>
    </row>
    <row r="3506" spans="4:16" x14ac:dyDescent="0.3">
      <c r="D3506" s="6"/>
      <c r="F3506" s="6"/>
      <c r="H3506" s="6"/>
      <c r="P3506" s="6"/>
    </row>
    <row r="3507" spans="4:16" x14ac:dyDescent="0.3">
      <c r="D3507" s="6"/>
      <c r="F3507" s="6"/>
      <c r="H3507" s="6"/>
      <c r="P3507" s="6"/>
    </row>
    <row r="3508" spans="4:16" x14ac:dyDescent="0.3">
      <c r="D3508" s="6"/>
      <c r="F3508" s="6"/>
      <c r="H3508" s="6"/>
      <c r="P3508" s="6"/>
    </row>
    <row r="3509" spans="4:16" x14ac:dyDescent="0.3">
      <c r="D3509" s="6"/>
      <c r="F3509" s="6"/>
      <c r="H3509" s="6"/>
      <c r="P3509" s="6"/>
    </row>
    <row r="3510" spans="4:16" x14ac:dyDescent="0.3">
      <c r="D3510" s="6"/>
      <c r="F3510" s="6"/>
      <c r="H3510" s="6"/>
      <c r="P3510" s="6"/>
    </row>
    <row r="3511" spans="4:16" x14ac:dyDescent="0.3">
      <c r="D3511" s="6"/>
      <c r="F3511" s="6"/>
      <c r="H3511" s="6"/>
      <c r="P3511" s="6"/>
    </row>
    <row r="3512" spans="4:16" x14ac:dyDescent="0.3">
      <c r="D3512" s="6"/>
      <c r="F3512" s="6"/>
      <c r="H3512" s="6"/>
      <c r="P3512" s="6"/>
    </row>
    <row r="3513" spans="4:16" x14ac:dyDescent="0.3">
      <c r="D3513" s="6"/>
      <c r="F3513" s="6"/>
      <c r="H3513" s="6"/>
      <c r="P3513" s="6"/>
    </row>
    <row r="3514" spans="4:16" x14ac:dyDescent="0.3">
      <c r="D3514" s="6"/>
      <c r="F3514" s="6"/>
      <c r="H3514" s="6"/>
      <c r="P3514" s="6"/>
    </row>
    <row r="3515" spans="4:16" x14ac:dyDescent="0.3">
      <c r="D3515" s="6"/>
      <c r="F3515" s="6"/>
      <c r="H3515" s="6"/>
      <c r="P3515" s="6"/>
    </row>
    <row r="3516" spans="4:16" x14ac:dyDescent="0.3">
      <c r="D3516" s="6"/>
      <c r="F3516" s="6"/>
      <c r="H3516" s="6"/>
      <c r="P3516" s="6"/>
    </row>
    <row r="3517" spans="4:16" x14ac:dyDescent="0.3">
      <c r="D3517" s="6"/>
      <c r="F3517" s="6"/>
      <c r="H3517" s="6"/>
      <c r="P3517" s="6"/>
    </row>
    <row r="3518" spans="4:16" x14ac:dyDescent="0.3">
      <c r="D3518" s="6"/>
      <c r="F3518" s="6"/>
      <c r="H3518" s="6"/>
      <c r="P3518" s="6"/>
    </row>
    <row r="3519" spans="4:16" x14ac:dyDescent="0.3">
      <c r="D3519" s="6"/>
      <c r="F3519" s="6"/>
      <c r="H3519" s="6"/>
      <c r="P3519" s="6"/>
    </row>
    <row r="3520" spans="4:16" x14ac:dyDescent="0.3">
      <c r="D3520" s="6"/>
      <c r="F3520" s="6"/>
      <c r="H3520" s="6"/>
      <c r="P3520" s="6"/>
    </row>
    <row r="3521" spans="4:16" x14ac:dyDescent="0.3">
      <c r="D3521" s="6"/>
      <c r="F3521" s="6"/>
      <c r="H3521" s="6"/>
      <c r="P3521" s="6"/>
    </row>
    <row r="3522" spans="4:16" x14ac:dyDescent="0.3">
      <c r="D3522" s="6"/>
      <c r="F3522" s="6"/>
      <c r="H3522" s="6"/>
      <c r="P3522" s="6"/>
    </row>
    <row r="3523" spans="4:16" x14ac:dyDescent="0.3">
      <c r="D3523" s="6"/>
      <c r="F3523" s="6"/>
      <c r="H3523" s="6"/>
      <c r="P3523" s="6"/>
    </row>
    <row r="3524" spans="4:16" x14ac:dyDescent="0.3">
      <c r="D3524" s="6"/>
      <c r="F3524" s="6"/>
      <c r="H3524" s="6"/>
      <c r="P3524" s="6"/>
    </row>
    <row r="3525" spans="4:16" x14ac:dyDescent="0.3">
      <c r="D3525" s="6"/>
      <c r="F3525" s="6"/>
      <c r="H3525" s="6"/>
      <c r="P3525" s="6"/>
    </row>
    <row r="3526" spans="4:16" x14ac:dyDescent="0.3">
      <c r="D3526" s="6"/>
      <c r="F3526" s="6"/>
      <c r="H3526" s="6"/>
      <c r="P3526" s="6"/>
    </row>
    <row r="3527" spans="4:16" x14ac:dyDescent="0.3">
      <c r="D3527" s="6"/>
      <c r="F3527" s="6"/>
      <c r="H3527" s="6"/>
      <c r="P3527" s="6"/>
    </row>
    <row r="3528" spans="4:16" x14ac:dyDescent="0.3">
      <c r="D3528" s="6"/>
      <c r="F3528" s="6"/>
      <c r="H3528" s="6"/>
      <c r="P3528" s="6"/>
    </row>
    <row r="3529" spans="4:16" x14ac:dyDescent="0.3">
      <c r="D3529" s="6"/>
      <c r="F3529" s="6"/>
      <c r="H3529" s="6"/>
      <c r="P3529" s="6"/>
    </row>
    <row r="3530" spans="4:16" x14ac:dyDescent="0.3">
      <c r="D3530" s="6"/>
      <c r="F3530" s="6"/>
      <c r="H3530" s="6"/>
      <c r="P3530" s="6"/>
    </row>
    <row r="3531" spans="4:16" x14ac:dyDescent="0.3">
      <c r="D3531" s="6"/>
      <c r="F3531" s="6"/>
      <c r="H3531" s="6"/>
      <c r="P3531" s="6"/>
    </row>
    <row r="3532" spans="4:16" x14ac:dyDescent="0.3">
      <c r="D3532" s="6"/>
      <c r="F3532" s="6"/>
      <c r="H3532" s="6"/>
      <c r="P3532" s="6"/>
    </row>
    <row r="3533" spans="4:16" x14ac:dyDescent="0.3">
      <c r="D3533" s="6"/>
      <c r="F3533" s="6"/>
      <c r="H3533" s="6"/>
      <c r="P3533" s="6"/>
    </row>
    <row r="3534" spans="4:16" x14ac:dyDescent="0.3">
      <c r="D3534" s="6"/>
      <c r="F3534" s="6"/>
      <c r="H3534" s="6"/>
      <c r="P3534" s="6"/>
    </row>
    <row r="3535" spans="4:16" x14ac:dyDescent="0.3">
      <c r="D3535" s="6"/>
      <c r="F3535" s="6"/>
      <c r="H3535" s="6"/>
      <c r="P3535" s="6"/>
    </row>
    <row r="3536" spans="4:16" x14ac:dyDescent="0.3">
      <c r="D3536" s="6"/>
      <c r="F3536" s="6"/>
      <c r="H3536" s="6"/>
      <c r="P3536" s="6"/>
    </row>
    <row r="3537" spans="4:16" x14ac:dyDescent="0.3">
      <c r="D3537" s="6"/>
      <c r="F3537" s="6"/>
      <c r="H3537" s="6"/>
      <c r="P3537" s="6"/>
    </row>
    <row r="3538" spans="4:16" x14ac:dyDescent="0.3">
      <c r="D3538" s="6"/>
      <c r="F3538" s="6"/>
      <c r="H3538" s="6"/>
      <c r="P3538" s="6"/>
    </row>
    <row r="3539" spans="4:16" x14ac:dyDescent="0.3">
      <c r="D3539" s="6"/>
      <c r="F3539" s="6"/>
      <c r="H3539" s="6"/>
      <c r="P3539" s="6"/>
    </row>
    <row r="3540" spans="4:16" x14ac:dyDescent="0.3">
      <c r="D3540" s="6"/>
      <c r="F3540" s="6"/>
      <c r="H3540" s="6"/>
      <c r="P3540" s="6"/>
    </row>
    <row r="3541" spans="4:16" x14ac:dyDescent="0.3">
      <c r="D3541" s="6"/>
      <c r="F3541" s="6"/>
      <c r="H3541" s="6"/>
      <c r="P3541" s="6"/>
    </row>
    <row r="3542" spans="4:16" x14ac:dyDescent="0.3">
      <c r="D3542" s="6"/>
      <c r="F3542" s="6"/>
      <c r="H3542" s="6"/>
      <c r="P3542" s="6"/>
    </row>
    <row r="3543" spans="4:16" x14ac:dyDescent="0.3">
      <c r="D3543" s="6"/>
      <c r="F3543" s="6"/>
      <c r="H3543" s="6"/>
      <c r="P3543" s="6"/>
    </row>
    <row r="3544" spans="4:16" x14ac:dyDescent="0.3">
      <c r="D3544" s="6"/>
      <c r="F3544" s="6"/>
      <c r="H3544" s="6"/>
      <c r="P3544" s="6"/>
    </row>
    <row r="3545" spans="4:16" x14ac:dyDescent="0.3">
      <c r="D3545" s="6"/>
      <c r="F3545" s="6"/>
      <c r="H3545" s="6"/>
      <c r="P3545" s="6"/>
    </row>
    <row r="3546" spans="4:16" x14ac:dyDescent="0.3">
      <c r="D3546" s="6"/>
      <c r="F3546" s="6"/>
      <c r="H3546" s="6"/>
      <c r="P3546" s="6"/>
    </row>
    <row r="3547" spans="4:16" x14ac:dyDescent="0.3">
      <c r="D3547" s="6"/>
      <c r="F3547" s="6"/>
      <c r="H3547" s="6"/>
      <c r="P3547" s="6"/>
    </row>
    <row r="3548" spans="4:16" x14ac:dyDescent="0.3">
      <c r="D3548" s="6"/>
      <c r="F3548" s="6"/>
      <c r="H3548" s="6"/>
      <c r="P3548" s="6"/>
    </row>
    <row r="3549" spans="4:16" x14ac:dyDescent="0.3">
      <c r="D3549" s="6"/>
      <c r="F3549" s="6"/>
      <c r="H3549" s="6"/>
      <c r="P3549" s="6"/>
    </row>
    <row r="3550" spans="4:16" x14ac:dyDescent="0.3">
      <c r="D3550" s="6"/>
      <c r="F3550" s="6"/>
      <c r="H3550" s="6"/>
      <c r="P3550" s="6"/>
    </row>
    <row r="3551" spans="4:16" x14ac:dyDescent="0.3">
      <c r="D3551" s="6"/>
      <c r="F3551" s="6"/>
      <c r="H3551" s="6"/>
      <c r="P3551" s="6"/>
    </row>
    <row r="3552" spans="4:16" x14ac:dyDescent="0.3">
      <c r="D3552" s="6"/>
      <c r="F3552" s="6"/>
      <c r="H3552" s="6"/>
      <c r="P3552" s="6"/>
    </row>
    <row r="3553" spans="4:16" x14ac:dyDescent="0.3">
      <c r="D3553" s="6"/>
      <c r="F3553" s="6"/>
      <c r="H3553" s="6"/>
      <c r="P3553" s="6"/>
    </row>
    <row r="3554" spans="4:16" x14ac:dyDescent="0.3">
      <c r="D3554" s="6"/>
      <c r="F3554" s="6"/>
      <c r="H3554" s="6"/>
      <c r="P3554" s="6"/>
    </row>
    <row r="3555" spans="4:16" x14ac:dyDescent="0.3">
      <c r="D3555" s="6"/>
      <c r="F3555" s="6"/>
      <c r="H3555" s="6"/>
      <c r="P3555" s="6"/>
    </row>
    <row r="3556" spans="4:16" x14ac:dyDescent="0.3">
      <c r="D3556" s="6"/>
      <c r="F3556" s="6"/>
      <c r="H3556" s="6"/>
      <c r="P3556" s="6"/>
    </row>
    <row r="3557" spans="4:16" x14ac:dyDescent="0.3">
      <c r="D3557" s="6"/>
      <c r="F3557" s="6"/>
      <c r="H3557" s="6"/>
      <c r="P3557" s="6"/>
    </row>
    <row r="3558" spans="4:16" x14ac:dyDescent="0.3">
      <c r="D3558" s="6"/>
      <c r="F3558" s="6"/>
      <c r="H3558" s="6"/>
      <c r="P3558" s="6"/>
    </row>
    <row r="3559" spans="4:16" x14ac:dyDescent="0.3">
      <c r="D3559" s="6"/>
      <c r="F3559" s="6"/>
      <c r="H3559" s="6"/>
      <c r="P3559" s="6"/>
    </row>
    <row r="3560" spans="4:16" x14ac:dyDescent="0.3">
      <c r="D3560" s="6"/>
      <c r="F3560" s="6"/>
      <c r="H3560" s="6"/>
      <c r="P3560" s="6"/>
    </row>
    <row r="3561" spans="4:16" x14ac:dyDescent="0.3">
      <c r="D3561" s="6"/>
      <c r="F3561" s="6"/>
      <c r="H3561" s="6"/>
      <c r="P3561" s="6"/>
    </row>
    <row r="3562" spans="4:16" x14ac:dyDescent="0.3">
      <c r="D3562" s="6"/>
      <c r="F3562" s="6"/>
      <c r="H3562" s="6"/>
      <c r="P3562" s="6"/>
    </row>
    <row r="3563" spans="4:16" x14ac:dyDescent="0.3">
      <c r="D3563" s="6"/>
      <c r="F3563" s="6"/>
      <c r="H3563" s="6"/>
      <c r="P3563" s="6"/>
    </row>
    <row r="3564" spans="4:16" x14ac:dyDescent="0.3">
      <c r="D3564" s="6"/>
      <c r="F3564" s="6"/>
      <c r="H3564" s="6"/>
      <c r="P3564" s="6"/>
    </row>
    <row r="3565" spans="4:16" x14ac:dyDescent="0.3">
      <c r="D3565" s="6"/>
      <c r="F3565" s="6"/>
      <c r="H3565" s="6"/>
      <c r="P3565" s="6"/>
    </row>
    <row r="3566" spans="4:16" x14ac:dyDescent="0.3">
      <c r="D3566" s="6"/>
      <c r="F3566" s="6"/>
      <c r="H3566" s="6"/>
      <c r="P3566" s="6"/>
    </row>
    <row r="3567" spans="4:16" x14ac:dyDescent="0.3">
      <c r="D3567" s="6"/>
      <c r="F3567" s="6"/>
      <c r="H3567" s="6"/>
      <c r="P3567" s="6"/>
    </row>
    <row r="3568" spans="4:16" x14ac:dyDescent="0.3">
      <c r="D3568" s="6"/>
      <c r="F3568" s="6"/>
      <c r="H3568" s="6"/>
      <c r="P3568" s="6"/>
    </row>
    <row r="3569" spans="4:16" x14ac:dyDescent="0.3">
      <c r="D3569" s="6"/>
      <c r="F3569" s="6"/>
      <c r="H3569" s="6"/>
      <c r="P3569" s="6"/>
    </row>
    <row r="3570" spans="4:16" x14ac:dyDescent="0.3">
      <c r="D3570" s="6"/>
      <c r="F3570" s="6"/>
      <c r="H3570" s="6"/>
      <c r="P3570" s="6"/>
    </row>
    <row r="3571" spans="4:16" x14ac:dyDescent="0.3">
      <c r="D3571" s="6"/>
      <c r="F3571" s="6"/>
      <c r="H3571" s="6"/>
      <c r="P3571" s="6"/>
    </row>
    <row r="3572" spans="4:16" x14ac:dyDescent="0.3">
      <c r="D3572" s="6"/>
      <c r="F3572" s="6"/>
      <c r="H3572" s="6"/>
      <c r="P3572" s="6"/>
    </row>
    <row r="3573" spans="4:16" x14ac:dyDescent="0.3">
      <c r="D3573" s="6"/>
      <c r="F3573" s="6"/>
      <c r="H3573" s="6"/>
      <c r="P3573" s="6"/>
    </row>
    <row r="3574" spans="4:16" x14ac:dyDescent="0.3">
      <c r="D3574" s="6"/>
      <c r="F3574" s="6"/>
      <c r="H3574" s="6"/>
      <c r="P3574" s="6"/>
    </row>
    <row r="3575" spans="4:16" x14ac:dyDescent="0.3">
      <c r="D3575" s="6"/>
      <c r="F3575" s="6"/>
      <c r="H3575" s="6"/>
      <c r="P3575" s="6"/>
    </row>
    <row r="3576" spans="4:16" x14ac:dyDescent="0.3">
      <c r="D3576" s="6"/>
      <c r="F3576" s="6"/>
      <c r="H3576" s="6"/>
      <c r="P3576" s="6"/>
    </row>
    <row r="3577" spans="4:16" x14ac:dyDescent="0.3">
      <c r="D3577" s="6"/>
      <c r="F3577" s="6"/>
      <c r="H3577" s="6"/>
      <c r="P3577" s="6"/>
    </row>
    <row r="3578" spans="4:16" x14ac:dyDescent="0.3">
      <c r="D3578" s="6"/>
      <c r="F3578" s="6"/>
      <c r="H3578" s="6"/>
      <c r="P3578" s="6"/>
    </row>
    <row r="3579" spans="4:16" x14ac:dyDescent="0.3">
      <c r="D3579" s="6"/>
      <c r="F3579" s="6"/>
      <c r="H3579" s="6"/>
      <c r="P3579" s="6"/>
    </row>
    <row r="3580" spans="4:16" x14ac:dyDescent="0.3">
      <c r="D3580" s="6"/>
      <c r="F3580" s="6"/>
      <c r="H3580" s="6"/>
      <c r="P3580" s="6"/>
    </row>
    <row r="3581" spans="4:16" x14ac:dyDescent="0.3">
      <c r="D3581" s="6"/>
      <c r="F3581" s="6"/>
      <c r="H3581" s="6"/>
      <c r="P3581" s="6"/>
    </row>
    <row r="3582" spans="4:16" x14ac:dyDescent="0.3">
      <c r="D3582" s="6"/>
      <c r="F3582" s="6"/>
      <c r="H3582" s="6"/>
      <c r="P3582" s="6"/>
    </row>
    <row r="3583" spans="4:16" x14ac:dyDescent="0.3">
      <c r="D3583" s="6"/>
      <c r="F3583" s="6"/>
      <c r="H3583" s="6"/>
      <c r="P3583" s="6"/>
    </row>
    <row r="3584" spans="4:16" x14ac:dyDescent="0.3">
      <c r="D3584" s="6"/>
      <c r="F3584" s="6"/>
      <c r="H3584" s="6"/>
      <c r="P3584" s="6"/>
    </row>
    <row r="3585" spans="4:16" x14ac:dyDescent="0.3">
      <c r="D3585" s="6"/>
      <c r="F3585" s="6"/>
      <c r="H3585" s="6"/>
      <c r="P3585" s="6"/>
    </row>
    <row r="3586" spans="4:16" x14ac:dyDescent="0.3">
      <c r="D3586" s="6"/>
      <c r="F3586" s="6"/>
      <c r="H3586" s="6"/>
      <c r="P3586" s="6"/>
    </row>
    <row r="3587" spans="4:16" x14ac:dyDescent="0.3">
      <c r="D3587" s="6"/>
      <c r="F3587" s="6"/>
      <c r="H3587" s="6"/>
      <c r="P3587" s="6"/>
    </row>
    <row r="3588" spans="4:16" x14ac:dyDescent="0.3">
      <c r="D3588" s="6"/>
      <c r="F3588" s="6"/>
      <c r="H3588" s="6"/>
      <c r="P3588" s="6"/>
    </row>
    <row r="3589" spans="4:16" x14ac:dyDescent="0.3">
      <c r="D3589" s="6"/>
      <c r="F3589" s="6"/>
      <c r="H3589" s="6"/>
      <c r="P3589" s="6"/>
    </row>
    <row r="3590" spans="4:16" x14ac:dyDescent="0.3">
      <c r="D3590" s="6"/>
      <c r="F3590" s="6"/>
      <c r="H3590" s="6"/>
      <c r="P3590" s="6"/>
    </row>
    <row r="3591" spans="4:16" x14ac:dyDescent="0.3">
      <c r="D3591" s="6"/>
      <c r="F3591" s="6"/>
      <c r="H3591" s="6"/>
      <c r="P3591" s="6"/>
    </row>
    <row r="3592" spans="4:16" x14ac:dyDescent="0.3">
      <c r="D3592" s="6"/>
      <c r="F3592" s="6"/>
      <c r="H3592" s="6"/>
      <c r="P3592" s="6"/>
    </row>
    <row r="3593" spans="4:16" x14ac:dyDescent="0.3">
      <c r="D3593" s="6"/>
      <c r="F3593" s="6"/>
      <c r="H3593" s="6"/>
      <c r="P3593" s="6"/>
    </row>
    <row r="3594" spans="4:16" x14ac:dyDescent="0.3">
      <c r="D3594" s="6"/>
      <c r="F3594" s="6"/>
      <c r="H3594" s="6"/>
      <c r="P3594" s="6"/>
    </row>
    <row r="3595" spans="4:16" x14ac:dyDescent="0.3">
      <c r="D3595" s="6"/>
      <c r="F3595" s="6"/>
      <c r="H3595" s="6"/>
      <c r="P3595" s="6"/>
    </row>
    <row r="3596" spans="4:16" x14ac:dyDescent="0.3">
      <c r="D3596" s="6"/>
      <c r="F3596" s="6"/>
      <c r="H3596" s="6"/>
      <c r="P3596" s="6"/>
    </row>
    <row r="3597" spans="4:16" x14ac:dyDescent="0.3">
      <c r="D3597" s="6"/>
      <c r="F3597" s="6"/>
      <c r="H3597" s="6"/>
      <c r="P3597" s="6"/>
    </row>
    <row r="3598" spans="4:16" x14ac:dyDescent="0.3">
      <c r="D3598" s="6"/>
      <c r="F3598" s="6"/>
      <c r="H3598" s="6"/>
      <c r="P3598" s="6"/>
    </row>
    <row r="3599" spans="4:16" x14ac:dyDescent="0.3">
      <c r="D3599" s="6"/>
      <c r="F3599" s="6"/>
      <c r="H3599" s="6"/>
      <c r="P3599" s="6"/>
    </row>
    <row r="3600" spans="4:16" x14ac:dyDescent="0.3">
      <c r="D3600" s="6"/>
      <c r="F3600" s="6"/>
      <c r="H3600" s="6"/>
      <c r="P3600" s="6"/>
    </row>
    <row r="3601" spans="4:16" x14ac:dyDescent="0.3">
      <c r="D3601" s="6"/>
      <c r="F3601" s="6"/>
      <c r="H3601" s="6"/>
      <c r="P3601" s="6"/>
    </row>
    <row r="3602" spans="4:16" x14ac:dyDescent="0.3">
      <c r="D3602" s="6"/>
      <c r="F3602" s="6"/>
      <c r="H3602" s="6"/>
      <c r="P3602" s="6"/>
    </row>
    <row r="3603" spans="4:16" x14ac:dyDescent="0.3">
      <c r="D3603" s="6"/>
      <c r="F3603" s="6"/>
      <c r="H3603" s="6"/>
      <c r="P3603" s="6"/>
    </row>
    <row r="3604" spans="4:16" x14ac:dyDescent="0.3">
      <c r="D3604" s="6"/>
      <c r="F3604" s="6"/>
      <c r="H3604" s="6"/>
      <c r="P3604" s="6"/>
    </row>
    <row r="3605" spans="4:16" x14ac:dyDescent="0.3">
      <c r="D3605" s="6"/>
      <c r="F3605" s="6"/>
      <c r="H3605" s="6"/>
      <c r="P3605" s="6"/>
    </row>
    <row r="3606" spans="4:16" x14ac:dyDescent="0.3">
      <c r="D3606" s="6"/>
      <c r="F3606" s="6"/>
      <c r="H3606" s="6"/>
      <c r="P3606" s="6"/>
    </row>
    <row r="3607" spans="4:16" x14ac:dyDescent="0.3">
      <c r="D3607" s="6"/>
      <c r="F3607" s="6"/>
      <c r="H3607" s="6"/>
      <c r="P3607" s="6"/>
    </row>
    <row r="3608" spans="4:16" x14ac:dyDescent="0.3">
      <c r="D3608" s="6"/>
      <c r="F3608" s="6"/>
      <c r="H3608" s="6"/>
      <c r="P3608" s="6"/>
    </row>
    <row r="3609" spans="4:16" x14ac:dyDescent="0.3">
      <c r="D3609" s="6"/>
      <c r="F3609" s="6"/>
      <c r="H3609" s="6"/>
      <c r="P3609" s="6"/>
    </row>
    <row r="3610" spans="4:16" x14ac:dyDescent="0.3">
      <c r="D3610" s="6"/>
      <c r="F3610" s="6"/>
      <c r="H3610" s="6"/>
      <c r="P3610" s="6"/>
    </row>
    <row r="3611" spans="4:16" x14ac:dyDescent="0.3">
      <c r="D3611" s="6"/>
      <c r="F3611" s="6"/>
      <c r="H3611" s="6"/>
      <c r="P3611" s="6"/>
    </row>
    <row r="3612" spans="4:16" x14ac:dyDescent="0.3">
      <c r="D3612" s="6"/>
      <c r="F3612" s="6"/>
      <c r="H3612" s="6"/>
      <c r="P3612" s="6"/>
    </row>
    <row r="3613" spans="4:16" x14ac:dyDescent="0.3">
      <c r="D3613" s="6"/>
      <c r="F3613" s="6"/>
      <c r="H3613" s="6"/>
      <c r="P3613" s="6"/>
    </row>
    <row r="3614" spans="4:16" x14ac:dyDescent="0.3">
      <c r="D3614" s="6"/>
      <c r="F3614" s="6"/>
      <c r="H3614" s="6"/>
      <c r="P3614" s="6"/>
    </row>
    <row r="3615" spans="4:16" x14ac:dyDescent="0.3">
      <c r="D3615" s="6"/>
      <c r="F3615" s="6"/>
      <c r="H3615" s="6"/>
      <c r="P3615" s="6"/>
    </row>
    <row r="3616" spans="4:16" x14ac:dyDescent="0.3">
      <c r="D3616" s="6"/>
      <c r="F3616" s="6"/>
      <c r="H3616" s="6"/>
      <c r="P3616" s="6"/>
    </row>
    <row r="3617" spans="4:16" x14ac:dyDescent="0.3">
      <c r="D3617" s="6"/>
      <c r="F3617" s="6"/>
      <c r="H3617" s="6"/>
      <c r="P3617" s="6"/>
    </row>
    <row r="3618" spans="4:16" x14ac:dyDescent="0.3">
      <c r="D3618" s="6"/>
      <c r="F3618" s="6"/>
      <c r="H3618" s="6"/>
      <c r="P3618" s="6"/>
    </row>
    <row r="3619" spans="4:16" x14ac:dyDescent="0.3">
      <c r="D3619" s="6"/>
      <c r="F3619" s="6"/>
      <c r="H3619" s="6"/>
      <c r="P3619" s="6"/>
    </row>
    <row r="3620" spans="4:16" x14ac:dyDescent="0.3">
      <c r="D3620" s="6"/>
      <c r="F3620" s="6"/>
      <c r="H3620" s="6"/>
      <c r="P3620" s="6"/>
    </row>
    <row r="3621" spans="4:16" x14ac:dyDescent="0.3">
      <c r="D3621" s="6"/>
      <c r="F3621" s="6"/>
      <c r="H3621" s="6"/>
      <c r="P3621" s="6"/>
    </row>
    <row r="3622" spans="4:16" x14ac:dyDescent="0.3">
      <c r="D3622" s="6"/>
      <c r="F3622" s="6"/>
      <c r="H3622" s="6"/>
      <c r="P3622" s="6"/>
    </row>
    <row r="3623" spans="4:16" x14ac:dyDescent="0.3">
      <c r="D3623" s="6"/>
      <c r="F3623" s="6"/>
      <c r="H3623" s="6"/>
      <c r="P3623" s="6"/>
    </row>
    <row r="3624" spans="4:16" x14ac:dyDescent="0.3">
      <c r="D3624" s="6"/>
      <c r="F3624" s="6"/>
      <c r="H3624" s="6"/>
      <c r="P3624" s="6"/>
    </row>
    <row r="3625" spans="4:16" x14ac:dyDescent="0.3">
      <c r="D3625" s="6"/>
      <c r="F3625" s="6"/>
      <c r="H3625" s="6"/>
      <c r="P3625" s="6"/>
    </row>
    <row r="3626" spans="4:16" x14ac:dyDescent="0.3">
      <c r="D3626" s="6"/>
      <c r="F3626" s="6"/>
      <c r="H3626" s="6"/>
      <c r="P3626" s="6"/>
    </row>
    <row r="3627" spans="4:16" x14ac:dyDescent="0.3">
      <c r="D3627" s="6"/>
      <c r="F3627" s="6"/>
      <c r="H3627" s="6"/>
      <c r="P3627" s="6"/>
    </row>
    <row r="3628" spans="4:16" x14ac:dyDescent="0.3">
      <c r="D3628" s="6"/>
      <c r="F3628" s="6"/>
      <c r="H3628" s="6"/>
      <c r="P3628" s="6"/>
    </row>
    <row r="3629" spans="4:16" x14ac:dyDescent="0.3">
      <c r="D3629" s="6"/>
      <c r="F3629" s="6"/>
      <c r="H3629" s="6"/>
      <c r="P3629" s="6"/>
    </row>
    <row r="3630" spans="4:16" x14ac:dyDescent="0.3">
      <c r="D3630" s="6"/>
      <c r="F3630" s="6"/>
      <c r="H3630" s="6"/>
      <c r="P3630" s="6"/>
    </row>
    <row r="3631" spans="4:16" x14ac:dyDescent="0.3">
      <c r="D3631" s="6"/>
      <c r="F3631" s="6"/>
      <c r="H3631" s="6"/>
      <c r="P3631" s="6"/>
    </row>
    <row r="3632" spans="4:16" x14ac:dyDescent="0.3">
      <c r="D3632" s="6"/>
      <c r="F3632" s="6"/>
      <c r="H3632" s="6"/>
      <c r="P3632" s="6"/>
    </row>
    <row r="3633" spans="4:16" x14ac:dyDescent="0.3">
      <c r="D3633" s="6"/>
      <c r="F3633" s="6"/>
      <c r="H3633" s="6"/>
      <c r="P3633" s="6"/>
    </row>
    <row r="3634" spans="4:16" x14ac:dyDescent="0.3">
      <c r="D3634" s="6"/>
      <c r="F3634" s="6"/>
      <c r="H3634" s="6"/>
      <c r="P3634" s="6"/>
    </row>
    <row r="3635" spans="4:16" x14ac:dyDescent="0.3">
      <c r="D3635" s="6"/>
      <c r="F3635" s="6"/>
      <c r="H3635" s="6"/>
      <c r="P3635" s="6"/>
    </row>
    <row r="3636" spans="4:16" x14ac:dyDescent="0.3">
      <c r="D3636" s="6"/>
      <c r="F3636" s="6"/>
      <c r="H3636" s="6"/>
      <c r="P3636" s="6"/>
    </row>
    <row r="3637" spans="4:16" x14ac:dyDescent="0.3">
      <c r="D3637" s="6"/>
      <c r="F3637" s="6"/>
      <c r="H3637" s="6"/>
      <c r="P3637" s="6"/>
    </row>
    <row r="3638" spans="4:16" x14ac:dyDescent="0.3">
      <c r="D3638" s="6"/>
      <c r="F3638" s="6"/>
      <c r="H3638" s="6"/>
      <c r="P3638" s="6"/>
    </row>
    <row r="3639" spans="4:16" x14ac:dyDescent="0.3">
      <c r="D3639" s="6"/>
      <c r="F3639" s="6"/>
      <c r="H3639" s="6"/>
      <c r="P3639" s="6"/>
    </row>
    <row r="3640" spans="4:16" x14ac:dyDescent="0.3">
      <c r="D3640" s="6"/>
      <c r="F3640" s="6"/>
      <c r="H3640" s="6"/>
      <c r="P3640" s="6"/>
    </row>
    <row r="3641" spans="4:16" x14ac:dyDescent="0.3">
      <c r="D3641" s="6"/>
      <c r="F3641" s="6"/>
      <c r="H3641" s="6"/>
      <c r="P3641" s="6"/>
    </row>
    <row r="3642" spans="4:16" x14ac:dyDescent="0.3">
      <c r="D3642" s="6"/>
      <c r="F3642" s="6"/>
      <c r="H3642" s="6"/>
      <c r="P3642" s="6"/>
    </row>
    <row r="3643" spans="4:16" x14ac:dyDescent="0.3">
      <c r="D3643" s="6"/>
      <c r="F3643" s="6"/>
      <c r="H3643" s="6"/>
      <c r="P3643" s="6"/>
    </row>
    <row r="3644" spans="4:16" x14ac:dyDescent="0.3">
      <c r="D3644" s="6"/>
      <c r="F3644" s="6"/>
      <c r="H3644" s="6"/>
      <c r="P3644" s="6"/>
    </row>
    <row r="3645" spans="4:16" x14ac:dyDescent="0.3">
      <c r="D3645" s="6"/>
      <c r="F3645" s="6"/>
      <c r="H3645" s="6"/>
      <c r="P3645" s="6"/>
    </row>
    <row r="3646" spans="4:16" x14ac:dyDescent="0.3">
      <c r="D3646" s="6"/>
      <c r="F3646" s="6"/>
      <c r="H3646" s="6"/>
      <c r="P3646" s="6"/>
    </row>
    <row r="3647" spans="4:16" x14ac:dyDescent="0.3">
      <c r="D3647" s="6"/>
      <c r="F3647" s="6"/>
      <c r="H3647" s="6"/>
      <c r="P3647" s="6"/>
    </row>
    <row r="3648" spans="4:16" x14ac:dyDescent="0.3">
      <c r="D3648" s="6"/>
      <c r="F3648" s="6"/>
      <c r="H3648" s="6"/>
      <c r="P3648" s="6"/>
    </row>
    <row r="3649" spans="4:16" x14ac:dyDescent="0.3">
      <c r="D3649" s="6"/>
      <c r="F3649" s="6"/>
      <c r="H3649" s="6"/>
      <c r="P3649" s="6"/>
    </row>
    <row r="3650" spans="4:16" x14ac:dyDescent="0.3">
      <c r="D3650" s="6"/>
      <c r="F3650" s="6"/>
      <c r="H3650" s="6"/>
      <c r="P3650" s="6"/>
    </row>
    <row r="3651" spans="4:16" x14ac:dyDescent="0.3">
      <c r="D3651" s="6"/>
      <c r="F3651" s="6"/>
      <c r="H3651" s="6"/>
      <c r="P3651" s="6"/>
    </row>
    <row r="3652" spans="4:16" x14ac:dyDescent="0.3">
      <c r="D3652" s="6"/>
      <c r="F3652" s="6"/>
      <c r="H3652" s="6"/>
      <c r="P3652" s="6"/>
    </row>
    <row r="3653" spans="4:16" x14ac:dyDescent="0.3">
      <c r="D3653" s="6"/>
      <c r="F3653" s="6"/>
      <c r="H3653" s="6"/>
      <c r="P3653" s="6"/>
    </row>
    <row r="3654" spans="4:16" x14ac:dyDescent="0.3">
      <c r="D3654" s="6"/>
      <c r="F3654" s="6"/>
      <c r="H3654" s="6"/>
      <c r="P3654" s="6"/>
    </row>
    <row r="3655" spans="4:16" x14ac:dyDescent="0.3">
      <c r="D3655" s="6"/>
      <c r="F3655" s="6"/>
      <c r="H3655" s="6"/>
      <c r="P3655" s="6"/>
    </row>
    <row r="3656" spans="4:16" x14ac:dyDescent="0.3">
      <c r="D3656" s="6"/>
      <c r="F3656" s="6"/>
      <c r="H3656" s="6"/>
      <c r="P3656" s="6"/>
    </row>
    <row r="3657" spans="4:16" x14ac:dyDescent="0.3">
      <c r="D3657" s="6"/>
      <c r="F3657" s="6"/>
      <c r="H3657" s="6"/>
      <c r="P3657" s="6"/>
    </row>
    <row r="3658" spans="4:16" x14ac:dyDescent="0.3">
      <c r="D3658" s="6"/>
      <c r="F3658" s="6"/>
      <c r="H3658" s="6"/>
      <c r="P3658" s="6"/>
    </row>
    <row r="3659" spans="4:16" x14ac:dyDescent="0.3">
      <c r="D3659" s="6"/>
      <c r="F3659" s="6"/>
      <c r="H3659" s="6"/>
      <c r="P3659" s="6"/>
    </row>
    <row r="3660" spans="4:16" x14ac:dyDescent="0.3">
      <c r="D3660" s="6"/>
      <c r="F3660" s="6"/>
      <c r="H3660" s="6"/>
      <c r="P3660" s="6"/>
    </row>
    <row r="3661" spans="4:16" x14ac:dyDescent="0.3">
      <c r="D3661" s="6"/>
      <c r="F3661" s="6"/>
      <c r="H3661" s="6"/>
      <c r="P3661" s="6"/>
    </row>
    <row r="3662" spans="4:16" x14ac:dyDescent="0.3">
      <c r="D3662" s="6"/>
      <c r="F3662" s="6"/>
      <c r="H3662" s="6"/>
      <c r="P3662" s="6"/>
    </row>
    <row r="3663" spans="4:16" x14ac:dyDescent="0.3">
      <c r="D3663" s="6"/>
      <c r="F3663" s="6"/>
      <c r="H3663" s="6"/>
      <c r="P3663" s="6"/>
    </row>
    <row r="3664" spans="4:16" x14ac:dyDescent="0.3">
      <c r="D3664" s="6"/>
      <c r="F3664" s="6"/>
      <c r="H3664" s="6"/>
      <c r="P3664" s="6"/>
    </row>
    <row r="3665" spans="4:16" x14ac:dyDescent="0.3">
      <c r="D3665" s="6"/>
      <c r="F3665" s="6"/>
      <c r="H3665" s="6"/>
      <c r="P3665" s="6"/>
    </row>
    <row r="3666" spans="4:16" x14ac:dyDescent="0.3">
      <c r="D3666" s="6"/>
      <c r="F3666" s="6"/>
      <c r="H3666" s="6"/>
      <c r="P3666" s="6"/>
    </row>
    <row r="3667" spans="4:16" x14ac:dyDescent="0.3">
      <c r="D3667" s="6"/>
      <c r="F3667" s="6"/>
      <c r="H3667" s="6"/>
      <c r="P3667" s="6"/>
    </row>
    <row r="3668" spans="4:16" x14ac:dyDescent="0.3">
      <c r="D3668" s="6"/>
      <c r="F3668" s="6"/>
      <c r="H3668" s="6"/>
      <c r="P3668" s="6"/>
    </row>
    <row r="3669" spans="4:16" x14ac:dyDescent="0.3">
      <c r="D3669" s="6"/>
      <c r="F3669" s="6"/>
      <c r="H3669" s="6"/>
      <c r="P3669" s="6"/>
    </row>
    <row r="3670" spans="4:16" x14ac:dyDescent="0.3">
      <c r="D3670" s="6"/>
      <c r="F3670" s="6"/>
      <c r="H3670" s="6"/>
      <c r="P3670" s="6"/>
    </row>
    <row r="3671" spans="4:16" x14ac:dyDescent="0.3">
      <c r="D3671" s="6"/>
      <c r="F3671" s="6"/>
      <c r="H3671" s="6"/>
      <c r="P3671" s="6"/>
    </row>
    <row r="3672" spans="4:16" x14ac:dyDescent="0.3">
      <c r="D3672" s="6"/>
      <c r="F3672" s="6"/>
      <c r="H3672" s="6"/>
      <c r="P3672" s="6"/>
    </row>
    <row r="3673" spans="4:16" x14ac:dyDescent="0.3">
      <c r="D3673" s="6"/>
      <c r="F3673" s="6"/>
      <c r="H3673" s="6"/>
      <c r="P3673" s="6"/>
    </row>
    <row r="3674" spans="4:16" x14ac:dyDescent="0.3">
      <c r="D3674" s="6"/>
      <c r="F3674" s="6"/>
      <c r="H3674" s="6"/>
      <c r="P3674" s="6"/>
    </row>
    <row r="3675" spans="4:16" x14ac:dyDescent="0.3">
      <c r="D3675" s="6"/>
      <c r="F3675" s="6"/>
      <c r="H3675" s="6"/>
      <c r="P3675" s="6"/>
    </row>
    <row r="3676" spans="4:16" x14ac:dyDescent="0.3">
      <c r="D3676" s="6"/>
      <c r="F3676" s="6"/>
      <c r="H3676" s="6"/>
      <c r="P3676" s="6"/>
    </row>
    <row r="3677" spans="4:16" x14ac:dyDescent="0.3">
      <c r="D3677" s="6"/>
      <c r="F3677" s="6"/>
      <c r="H3677" s="6"/>
      <c r="P3677" s="6"/>
    </row>
    <row r="3678" spans="4:16" x14ac:dyDescent="0.3">
      <c r="D3678" s="6"/>
      <c r="F3678" s="6"/>
      <c r="H3678" s="6"/>
      <c r="P3678" s="6"/>
    </row>
    <row r="3679" spans="4:16" x14ac:dyDescent="0.3">
      <c r="D3679" s="6"/>
      <c r="F3679" s="6"/>
      <c r="H3679" s="6"/>
      <c r="P3679" s="6"/>
    </row>
    <row r="3680" spans="4:16" x14ac:dyDescent="0.3">
      <c r="D3680" s="6"/>
      <c r="F3680" s="6"/>
      <c r="H3680" s="6"/>
      <c r="P3680" s="6"/>
    </row>
    <row r="3681" spans="4:16" x14ac:dyDescent="0.3">
      <c r="D3681" s="6"/>
      <c r="F3681" s="6"/>
      <c r="H3681" s="6"/>
      <c r="P3681" s="6"/>
    </row>
    <row r="3682" spans="4:16" x14ac:dyDescent="0.3">
      <c r="D3682" s="6"/>
      <c r="F3682" s="6"/>
      <c r="H3682" s="6"/>
      <c r="P3682" s="6"/>
    </row>
    <row r="3683" spans="4:16" x14ac:dyDescent="0.3">
      <c r="D3683" s="6"/>
      <c r="F3683" s="6"/>
      <c r="H3683" s="6"/>
      <c r="P3683" s="6"/>
    </row>
    <row r="3684" spans="4:16" x14ac:dyDescent="0.3">
      <c r="D3684" s="6"/>
      <c r="F3684" s="6"/>
      <c r="H3684" s="6"/>
      <c r="P3684" s="6"/>
    </row>
    <row r="3685" spans="4:16" x14ac:dyDescent="0.3">
      <c r="D3685" s="6"/>
      <c r="F3685" s="6"/>
      <c r="H3685" s="6"/>
      <c r="P3685" s="6"/>
    </row>
    <row r="3686" spans="4:16" x14ac:dyDescent="0.3">
      <c r="D3686" s="6"/>
      <c r="F3686" s="6"/>
      <c r="H3686" s="6"/>
      <c r="P3686" s="6"/>
    </row>
    <row r="3687" spans="4:16" x14ac:dyDescent="0.3">
      <c r="D3687" s="6"/>
      <c r="F3687" s="6"/>
      <c r="H3687" s="6"/>
      <c r="P3687" s="6"/>
    </row>
    <row r="3688" spans="4:16" x14ac:dyDescent="0.3">
      <c r="D3688" s="6"/>
      <c r="F3688" s="6"/>
      <c r="H3688" s="6"/>
      <c r="P3688" s="6"/>
    </row>
    <row r="3689" spans="4:16" x14ac:dyDescent="0.3">
      <c r="D3689" s="6"/>
      <c r="F3689" s="6"/>
      <c r="H3689" s="6"/>
      <c r="P3689" s="6"/>
    </row>
    <row r="3690" spans="4:16" x14ac:dyDescent="0.3">
      <c r="D3690" s="6"/>
      <c r="F3690" s="6"/>
      <c r="H3690" s="6"/>
      <c r="P3690" s="6"/>
    </row>
    <row r="3691" spans="4:16" x14ac:dyDescent="0.3">
      <c r="D3691" s="6"/>
      <c r="F3691" s="6"/>
      <c r="H3691" s="6"/>
      <c r="P3691" s="6"/>
    </row>
    <row r="3692" spans="4:16" x14ac:dyDescent="0.3">
      <c r="D3692" s="6"/>
      <c r="F3692" s="6"/>
      <c r="H3692" s="6"/>
      <c r="P3692" s="6"/>
    </row>
    <row r="3693" spans="4:16" x14ac:dyDescent="0.3">
      <c r="D3693" s="6"/>
      <c r="F3693" s="6"/>
      <c r="H3693" s="6"/>
      <c r="P3693" s="6"/>
    </row>
    <row r="3694" spans="4:16" x14ac:dyDescent="0.3">
      <c r="D3694" s="6"/>
      <c r="F3694" s="6"/>
      <c r="H3694" s="6"/>
      <c r="P3694" s="6"/>
    </row>
    <row r="3695" spans="4:16" x14ac:dyDescent="0.3">
      <c r="D3695" s="6"/>
      <c r="F3695" s="6"/>
      <c r="H3695" s="6"/>
      <c r="P3695" s="6"/>
    </row>
    <row r="3696" spans="4:16" x14ac:dyDescent="0.3">
      <c r="D3696" s="6"/>
      <c r="F3696" s="6"/>
      <c r="H3696" s="6"/>
      <c r="P3696" s="6"/>
    </row>
    <row r="3697" spans="4:16" x14ac:dyDescent="0.3">
      <c r="D3697" s="6"/>
      <c r="F3697" s="6"/>
      <c r="H3697" s="6"/>
      <c r="P3697" s="6"/>
    </row>
    <row r="3698" spans="4:16" x14ac:dyDescent="0.3">
      <c r="D3698" s="6"/>
      <c r="F3698" s="6"/>
      <c r="H3698" s="6"/>
      <c r="P3698" s="6"/>
    </row>
    <row r="3699" spans="4:16" x14ac:dyDescent="0.3">
      <c r="D3699" s="6"/>
      <c r="F3699" s="6"/>
      <c r="H3699" s="6"/>
      <c r="P3699" s="6"/>
    </row>
    <row r="3700" spans="4:16" x14ac:dyDescent="0.3">
      <c r="D3700" s="6"/>
      <c r="F3700" s="6"/>
      <c r="H3700" s="6"/>
      <c r="P3700" s="6"/>
    </row>
    <row r="3701" spans="4:16" x14ac:dyDescent="0.3">
      <c r="D3701" s="6"/>
      <c r="F3701" s="6"/>
      <c r="H3701" s="6"/>
      <c r="P3701" s="6"/>
    </row>
    <row r="3702" spans="4:16" x14ac:dyDescent="0.3">
      <c r="D3702" s="6"/>
      <c r="F3702" s="6"/>
      <c r="H3702" s="6"/>
      <c r="P3702" s="6"/>
    </row>
    <row r="3703" spans="4:16" x14ac:dyDescent="0.3">
      <c r="D3703" s="6"/>
      <c r="F3703" s="6"/>
      <c r="H3703" s="6"/>
      <c r="P3703" s="6"/>
    </row>
    <row r="3704" spans="4:16" x14ac:dyDescent="0.3">
      <c r="D3704" s="6"/>
      <c r="F3704" s="6"/>
      <c r="H3704" s="6"/>
      <c r="P3704" s="6"/>
    </row>
    <row r="3705" spans="4:16" x14ac:dyDescent="0.3">
      <c r="D3705" s="6"/>
      <c r="F3705" s="6"/>
      <c r="H3705" s="6"/>
      <c r="P3705" s="6"/>
    </row>
    <row r="3706" spans="4:16" x14ac:dyDescent="0.3">
      <c r="D3706" s="6"/>
      <c r="F3706" s="6"/>
      <c r="H3706" s="6"/>
      <c r="P3706" s="6"/>
    </row>
    <row r="3707" spans="4:16" x14ac:dyDescent="0.3">
      <c r="D3707" s="6"/>
      <c r="F3707" s="6"/>
      <c r="H3707" s="6"/>
      <c r="P3707" s="6"/>
    </row>
    <row r="3708" spans="4:16" x14ac:dyDescent="0.3">
      <c r="D3708" s="6"/>
      <c r="F3708" s="6"/>
      <c r="H3708" s="6"/>
      <c r="P3708" s="6"/>
    </row>
    <row r="3709" spans="4:16" x14ac:dyDescent="0.3">
      <c r="D3709" s="6"/>
      <c r="F3709" s="6"/>
      <c r="H3709" s="6"/>
      <c r="P3709" s="6"/>
    </row>
    <row r="3710" spans="4:16" x14ac:dyDescent="0.3">
      <c r="D3710" s="6"/>
      <c r="F3710" s="6"/>
      <c r="H3710" s="6"/>
      <c r="P3710" s="6"/>
    </row>
    <row r="3711" spans="4:16" x14ac:dyDescent="0.3">
      <c r="D3711" s="6"/>
      <c r="F3711" s="6"/>
      <c r="H3711" s="6"/>
      <c r="P3711" s="6"/>
    </row>
    <row r="3712" spans="4:16" x14ac:dyDescent="0.3">
      <c r="D3712" s="6"/>
      <c r="F3712" s="6"/>
      <c r="H3712" s="6"/>
      <c r="P3712" s="6"/>
    </row>
    <row r="3713" spans="4:16" x14ac:dyDescent="0.3">
      <c r="D3713" s="6"/>
      <c r="F3713" s="6"/>
      <c r="H3713" s="6"/>
      <c r="P3713" s="6"/>
    </row>
    <row r="3714" spans="4:16" x14ac:dyDescent="0.3">
      <c r="D3714" s="6"/>
      <c r="F3714" s="6"/>
      <c r="H3714" s="6"/>
      <c r="P3714" s="6"/>
    </row>
    <row r="3715" spans="4:16" x14ac:dyDescent="0.3">
      <c r="D3715" s="6"/>
      <c r="F3715" s="6"/>
      <c r="H3715" s="6"/>
      <c r="P3715" s="6"/>
    </row>
    <row r="3716" spans="4:16" x14ac:dyDescent="0.3">
      <c r="D3716" s="6"/>
      <c r="F3716" s="6"/>
      <c r="H3716" s="6"/>
      <c r="P3716" s="6"/>
    </row>
    <row r="3717" spans="4:16" x14ac:dyDescent="0.3">
      <c r="D3717" s="6"/>
      <c r="F3717" s="6"/>
      <c r="H3717" s="6"/>
      <c r="P3717" s="6"/>
    </row>
    <row r="3718" spans="4:16" x14ac:dyDescent="0.3">
      <c r="D3718" s="6"/>
      <c r="F3718" s="6"/>
      <c r="H3718" s="6"/>
      <c r="P3718" s="6"/>
    </row>
    <row r="3719" spans="4:16" x14ac:dyDescent="0.3">
      <c r="D3719" s="6"/>
      <c r="F3719" s="6"/>
      <c r="H3719" s="6"/>
      <c r="P3719" s="6"/>
    </row>
    <row r="3720" spans="4:16" x14ac:dyDescent="0.3">
      <c r="D3720" s="6"/>
      <c r="F3720" s="6"/>
      <c r="H3720" s="6"/>
      <c r="P3720" s="6"/>
    </row>
    <row r="3721" spans="4:16" x14ac:dyDescent="0.3">
      <c r="D3721" s="6"/>
      <c r="F3721" s="6"/>
      <c r="H3721" s="6"/>
      <c r="P3721" s="6"/>
    </row>
    <row r="3722" spans="4:16" x14ac:dyDescent="0.3">
      <c r="D3722" s="6"/>
      <c r="F3722" s="6"/>
      <c r="H3722" s="6"/>
      <c r="P3722" s="6"/>
    </row>
    <row r="3723" spans="4:16" x14ac:dyDescent="0.3">
      <c r="D3723" s="6"/>
      <c r="F3723" s="6"/>
      <c r="H3723" s="6"/>
      <c r="P3723" s="6"/>
    </row>
    <row r="3724" spans="4:16" x14ac:dyDescent="0.3">
      <c r="D3724" s="6"/>
      <c r="F3724" s="6"/>
      <c r="H3724" s="6"/>
      <c r="P3724" s="6"/>
    </row>
    <row r="3725" spans="4:16" x14ac:dyDescent="0.3">
      <c r="D3725" s="6"/>
      <c r="F3725" s="6"/>
      <c r="H3725" s="6"/>
      <c r="P3725" s="6"/>
    </row>
    <row r="3726" spans="4:16" x14ac:dyDescent="0.3">
      <c r="D3726" s="6"/>
      <c r="F3726" s="6"/>
      <c r="H3726" s="6"/>
      <c r="P3726" s="6"/>
    </row>
    <row r="3727" spans="4:16" x14ac:dyDescent="0.3">
      <c r="D3727" s="6"/>
      <c r="F3727" s="6"/>
      <c r="H3727" s="6"/>
      <c r="P3727" s="6"/>
    </row>
    <row r="3728" spans="4:16" x14ac:dyDescent="0.3">
      <c r="D3728" s="6"/>
      <c r="F3728" s="6"/>
      <c r="H3728" s="6"/>
      <c r="P3728" s="6"/>
    </row>
    <row r="3729" spans="4:16" x14ac:dyDescent="0.3">
      <c r="D3729" s="6"/>
      <c r="F3729" s="6"/>
      <c r="H3729" s="6"/>
      <c r="P3729" s="6"/>
    </row>
    <row r="3730" spans="4:16" x14ac:dyDescent="0.3">
      <c r="D3730" s="6"/>
      <c r="F3730" s="6"/>
      <c r="H3730" s="6"/>
      <c r="P3730" s="6"/>
    </row>
    <row r="3731" spans="4:16" x14ac:dyDescent="0.3">
      <c r="D3731" s="6"/>
      <c r="F3731" s="6"/>
      <c r="H3731" s="6"/>
      <c r="P3731" s="6"/>
    </row>
    <row r="3732" spans="4:16" x14ac:dyDescent="0.3">
      <c r="D3732" s="6"/>
      <c r="F3732" s="6"/>
      <c r="H3732" s="6"/>
      <c r="P3732" s="6"/>
    </row>
    <row r="3733" spans="4:16" x14ac:dyDescent="0.3">
      <c r="D3733" s="6"/>
      <c r="F3733" s="6"/>
      <c r="H3733" s="6"/>
      <c r="P3733" s="6"/>
    </row>
    <row r="3734" spans="4:16" x14ac:dyDescent="0.3">
      <c r="D3734" s="6"/>
      <c r="F3734" s="6"/>
      <c r="H3734" s="6"/>
      <c r="P3734" s="6"/>
    </row>
    <row r="3735" spans="4:16" x14ac:dyDescent="0.3">
      <c r="D3735" s="6"/>
      <c r="F3735" s="6"/>
      <c r="H3735" s="6"/>
      <c r="P3735" s="6"/>
    </row>
    <row r="3736" spans="4:16" x14ac:dyDescent="0.3">
      <c r="D3736" s="6"/>
      <c r="F3736" s="6"/>
      <c r="H3736" s="6"/>
      <c r="P3736" s="6"/>
    </row>
    <row r="3737" spans="4:16" x14ac:dyDescent="0.3">
      <c r="D3737" s="6"/>
      <c r="F3737" s="6"/>
      <c r="H3737" s="6"/>
      <c r="P3737" s="6"/>
    </row>
    <row r="3738" spans="4:16" x14ac:dyDescent="0.3">
      <c r="D3738" s="6"/>
      <c r="F3738" s="6"/>
      <c r="H3738" s="6"/>
      <c r="P3738" s="6"/>
    </row>
    <row r="3739" spans="4:16" x14ac:dyDescent="0.3">
      <c r="D3739" s="6"/>
      <c r="F3739" s="6"/>
      <c r="H3739" s="6"/>
      <c r="P3739" s="6"/>
    </row>
    <row r="3740" spans="4:16" x14ac:dyDescent="0.3">
      <c r="D3740" s="6"/>
      <c r="F3740" s="6"/>
      <c r="H3740" s="6"/>
      <c r="P3740" s="6"/>
    </row>
    <row r="3741" spans="4:16" x14ac:dyDescent="0.3">
      <c r="D3741" s="6"/>
      <c r="F3741" s="6"/>
      <c r="H3741" s="6"/>
      <c r="P3741" s="6"/>
    </row>
    <row r="3742" spans="4:16" x14ac:dyDescent="0.3">
      <c r="D3742" s="6"/>
      <c r="F3742" s="6"/>
      <c r="H3742" s="6"/>
      <c r="P3742" s="6"/>
    </row>
    <row r="3743" spans="4:16" x14ac:dyDescent="0.3">
      <c r="D3743" s="6"/>
      <c r="F3743" s="6"/>
      <c r="H3743" s="6"/>
      <c r="P3743" s="6"/>
    </row>
    <row r="3744" spans="4:16" x14ac:dyDescent="0.3">
      <c r="D3744" s="6"/>
      <c r="F3744" s="6"/>
      <c r="H3744" s="6"/>
      <c r="P3744" s="6"/>
    </row>
    <row r="3745" spans="4:16" x14ac:dyDescent="0.3">
      <c r="D3745" s="6"/>
      <c r="F3745" s="6"/>
      <c r="H3745" s="6"/>
      <c r="P3745" s="6"/>
    </row>
    <row r="3746" spans="4:16" x14ac:dyDescent="0.3">
      <c r="D3746" s="6"/>
      <c r="F3746" s="6"/>
      <c r="H3746" s="6"/>
      <c r="P3746" s="6"/>
    </row>
    <row r="3747" spans="4:16" x14ac:dyDescent="0.3">
      <c r="D3747" s="6"/>
      <c r="F3747" s="6"/>
      <c r="H3747" s="6"/>
      <c r="P3747" s="6"/>
    </row>
    <row r="3748" spans="4:16" x14ac:dyDescent="0.3">
      <c r="D3748" s="6"/>
      <c r="F3748" s="6"/>
      <c r="H3748" s="6"/>
      <c r="P3748" s="6"/>
    </row>
    <row r="3749" spans="4:16" x14ac:dyDescent="0.3">
      <c r="D3749" s="6"/>
      <c r="F3749" s="6"/>
      <c r="H3749" s="6"/>
      <c r="P3749" s="6"/>
    </row>
    <row r="3750" spans="4:16" x14ac:dyDescent="0.3">
      <c r="D3750" s="6"/>
      <c r="F3750" s="6"/>
      <c r="H3750" s="6"/>
      <c r="P3750" s="6"/>
    </row>
    <row r="3751" spans="4:16" x14ac:dyDescent="0.3">
      <c r="D3751" s="6"/>
      <c r="F3751" s="6"/>
      <c r="H3751" s="6"/>
      <c r="P3751" s="6"/>
    </row>
    <row r="3752" spans="4:16" x14ac:dyDescent="0.3">
      <c r="D3752" s="6"/>
      <c r="F3752" s="6"/>
      <c r="H3752" s="6"/>
      <c r="P3752" s="6"/>
    </row>
    <row r="3753" spans="4:16" x14ac:dyDescent="0.3">
      <c r="D3753" s="6"/>
      <c r="F3753" s="6"/>
      <c r="H3753" s="6"/>
      <c r="P3753" s="6"/>
    </row>
    <row r="3754" spans="4:16" x14ac:dyDescent="0.3">
      <c r="D3754" s="6"/>
      <c r="F3754" s="6"/>
      <c r="H3754" s="6"/>
      <c r="P3754" s="6"/>
    </row>
    <row r="3755" spans="4:16" x14ac:dyDescent="0.3">
      <c r="D3755" s="6"/>
      <c r="F3755" s="6"/>
      <c r="H3755" s="6"/>
      <c r="P3755" s="6"/>
    </row>
    <row r="3756" spans="4:16" x14ac:dyDescent="0.3">
      <c r="D3756" s="6"/>
      <c r="F3756" s="6"/>
      <c r="H3756" s="6"/>
      <c r="P3756" s="6"/>
    </row>
    <row r="3757" spans="4:16" x14ac:dyDescent="0.3">
      <c r="D3757" s="6"/>
      <c r="F3757" s="6"/>
      <c r="H3757" s="6"/>
      <c r="P3757" s="6"/>
    </row>
    <row r="3758" spans="4:16" x14ac:dyDescent="0.3">
      <c r="D3758" s="6"/>
      <c r="F3758" s="6"/>
      <c r="H3758" s="6"/>
      <c r="P3758" s="6"/>
    </row>
    <row r="3759" spans="4:16" x14ac:dyDescent="0.3">
      <c r="D3759" s="6"/>
      <c r="F3759" s="6"/>
      <c r="H3759" s="6"/>
      <c r="P3759" s="6"/>
    </row>
    <row r="3760" spans="4:16" x14ac:dyDescent="0.3">
      <c r="D3760" s="6"/>
      <c r="F3760" s="6"/>
      <c r="H3760" s="6"/>
      <c r="P3760" s="6"/>
    </row>
    <row r="3761" spans="4:16" x14ac:dyDescent="0.3">
      <c r="D3761" s="6"/>
      <c r="F3761" s="6"/>
      <c r="H3761" s="6"/>
      <c r="P3761" s="6"/>
    </row>
    <row r="3762" spans="4:16" x14ac:dyDescent="0.3">
      <c r="D3762" s="6"/>
      <c r="F3762" s="6"/>
      <c r="H3762" s="6"/>
      <c r="P3762" s="6"/>
    </row>
    <row r="3763" spans="4:16" x14ac:dyDescent="0.3">
      <c r="D3763" s="6"/>
      <c r="F3763" s="6"/>
      <c r="H3763" s="6"/>
      <c r="P3763" s="6"/>
    </row>
    <row r="3764" spans="4:16" x14ac:dyDescent="0.3">
      <c r="D3764" s="6"/>
      <c r="F3764" s="6"/>
      <c r="H3764" s="6"/>
      <c r="P3764" s="6"/>
    </row>
    <row r="3765" spans="4:16" x14ac:dyDescent="0.3">
      <c r="D3765" s="6"/>
      <c r="F3765" s="6"/>
      <c r="H3765" s="6"/>
      <c r="P3765" s="6"/>
    </row>
    <row r="3766" spans="4:16" x14ac:dyDescent="0.3">
      <c r="D3766" s="6"/>
      <c r="F3766" s="6"/>
      <c r="H3766" s="6"/>
      <c r="P3766" s="6"/>
    </row>
    <row r="3767" spans="4:16" x14ac:dyDescent="0.3">
      <c r="D3767" s="6"/>
      <c r="F3767" s="6"/>
      <c r="H3767" s="6"/>
      <c r="P3767" s="6"/>
    </row>
    <row r="3768" spans="4:16" x14ac:dyDescent="0.3">
      <c r="D3768" s="6"/>
      <c r="F3768" s="6"/>
      <c r="H3768" s="6"/>
      <c r="P3768" s="6"/>
    </row>
    <row r="3769" spans="4:16" x14ac:dyDescent="0.3">
      <c r="D3769" s="6"/>
      <c r="F3769" s="6"/>
      <c r="H3769" s="6"/>
      <c r="P3769" s="6"/>
    </row>
    <row r="3770" spans="4:16" x14ac:dyDescent="0.3">
      <c r="D3770" s="6"/>
      <c r="F3770" s="6"/>
      <c r="H3770" s="6"/>
      <c r="P3770" s="6"/>
    </row>
    <row r="3771" spans="4:16" x14ac:dyDescent="0.3">
      <c r="D3771" s="6"/>
      <c r="F3771" s="6"/>
      <c r="H3771" s="6"/>
      <c r="P3771" s="6"/>
    </row>
    <row r="3772" spans="4:16" x14ac:dyDescent="0.3">
      <c r="D3772" s="6"/>
      <c r="F3772" s="6"/>
      <c r="H3772" s="6"/>
      <c r="P3772" s="6"/>
    </row>
    <row r="3773" spans="4:16" x14ac:dyDescent="0.3">
      <c r="D3773" s="6"/>
      <c r="F3773" s="6"/>
      <c r="H3773" s="6"/>
      <c r="P3773" s="6"/>
    </row>
    <row r="3774" spans="4:16" x14ac:dyDescent="0.3">
      <c r="D3774" s="6"/>
      <c r="F3774" s="6"/>
      <c r="H3774" s="6"/>
      <c r="P3774" s="6"/>
    </row>
    <row r="3775" spans="4:16" x14ac:dyDescent="0.3">
      <c r="D3775" s="6"/>
      <c r="F3775" s="6"/>
      <c r="H3775" s="6"/>
      <c r="P3775" s="6"/>
    </row>
    <row r="3776" spans="4:16" x14ac:dyDescent="0.3">
      <c r="D3776" s="6"/>
      <c r="F3776" s="6"/>
      <c r="H3776" s="6"/>
      <c r="P3776" s="6"/>
    </row>
    <row r="3777" spans="4:16" x14ac:dyDescent="0.3">
      <c r="D3777" s="6"/>
      <c r="F3777" s="6"/>
      <c r="H3777" s="6"/>
      <c r="P3777" s="6"/>
    </row>
    <row r="3778" spans="4:16" x14ac:dyDescent="0.3">
      <c r="D3778" s="6"/>
      <c r="F3778" s="6"/>
      <c r="H3778" s="6"/>
      <c r="P3778" s="6"/>
    </row>
    <row r="3779" spans="4:16" x14ac:dyDescent="0.3">
      <c r="D3779" s="6"/>
      <c r="F3779" s="6"/>
      <c r="H3779" s="6"/>
      <c r="P3779" s="6"/>
    </row>
    <row r="3780" spans="4:16" x14ac:dyDescent="0.3">
      <c r="D3780" s="6"/>
      <c r="F3780" s="6"/>
      <c r="H3780" s="6"/>
      <c r="P3780" s="6"/>
    </row>
    <row r="3781" spans="4:16" x14ac:dyDescent="0.3">
      <c r="D3781" s="6"/>
      <c r="F3781" s="6"/>
      <c r="H3781" s="6"/>
      <c r="P3781" s="6"/>
    </row>
    <row r="3782" spans="4:16" x14ac:dyDescent="0.3">
      <c r="D3782" s="6"/>
      <c r="F3782" s="6"/>
      <c r="H3782" s="6"/>
      <c r="P3782" s="6"/>
    </row>
    <row r="3783" spans="4:16" x14ac:dyDescent="0.3">
      <c r="D3783" s="6"/>
      <c r="F3783" s="6"/>
      <c r="H3783" s="6"/>
      <c r="P3783" s="6"/>
    </row>
    <row r="3784" spans="4:16" x14ac:dyDescent="0.3">
      <c r="D3784" s="6"/>
      <c r="F3784" s="6"/>
      <c r="H3784" s="6"/>
      <c r="P3784" s="6"/>
    </row>
    <row r="3785" spans="4:16" x14ac:dyDescent="0.3">
      <c r="D3785" s="6"/>
      <c r="F3785" s="6"/>
      <c r="H3785" s="6"/>
      <c r="P3785" s="6"/>
    </row>
    <row r="3786" spans="4:16" x14ac:dyDescent="0.3">
      <c r="D3786" s="6"/>
      <c r="F3786" s="6"/>
      <c r="H3786" s="6"/>
      <c r="P3786" s="6"/>
    </row>
    <row r="3787" spans="4:16" x14ac:dyDescent="0.3">
      <c r="D3787" s="6"/>
      <c r="F3787" s="6"/>
      <c r="H3787" s="6"/>
      <c r="P3787" s="6"/>
    </row>
    <row r="3788" spans="4:16" x14ac:dyDescent="0.3">
      <c r="D3788" s="6"/>
      <c r="F3788" s="6"/>
      <c r="H3788" s="6"/>
      <c r="P3788" s="6"/>
    </row>
    <row r="3789" spans="4:16" x14ac:dyDescent="0.3">
      <c r="D3789" s="6"/>
      <c r="F3789" s="6"/>
      <c r="H3789" s="6"/>
      <c r="P3789" s="6"/>
    </row>
    <row r="3790" spans="4:16" x14ac:dyDescent="0.3">
      <c r="D3790" s="6"/>
      <c r="F3790" s="6"/>
      <c r="H3790" s="6"/>
      <c r="P3790" s="6"/>
    </row>
    <row r="3791" spans="4:16" x14ac:dyDescent="0.3">
      <c r="D3791" s="6"/>
      <c r="F3791" s="6"/>
      <c r="H3791" s="6"/>
      <c r="P3791" s="6"/>
    </row>
    <row r="3792" spans="4:16" x14ac:dyDescent="0.3">
      <c r="D3792" s="6"/>
      <c r="F3792" s="6"/>
      <c r="H3792" s="6"/>
      <c r="P3792" s="6"/>
    </row>
    <row r="3793" spans="4:16" x14ac:dyDescent="0.3">
      <c r="D3793" s="6"/>
      <c r="F3793" s="6"/>
      <c r="H3793" s="6"/>
      <c r="P3793" s="6"/>
    </row>
    <row r="3794" spans="4:16" x14ac:dyDescent="0.3">
      <c r="D3794" s="6"/>
      <c r="F3794" s="6"/>
      <c r="H3794" s="6"/>
      <c r="P3794" s="6"/>
    </row>
    <row r="3795" spans="4:16" x14ac:dyDescent="0.3">
      <c r="D3795" s="6"/>
      <c r="F3795" s="6"/>
      <c r="H3795" s="6"/>
      <c r="P3795" s="6"/>
    </row>
    <row r="3796" spans="4:16" x14ac:dyDescent="0.3">
      <c r="D3796" s="6"/>
      <c r="F3796" s="6"/>
      <c r="H3796" s="6"/>
      <c r="P3796" s="6"/>
    </row>
    <row r="3797" spans="4:16" x14ac:dyDescent="0.3">
      <c r="D3797" s="6"/>
      <c r="F3797" s="6"/>
      <c r="H3797" s="6"/>
      <c r="P3797" s="6"/>
    </row>
    <row r="3798" spans="4:16" x14ac:dyDescent="0.3">
      <c r="D3798" s="6"/>
      <c r="F3798" s="6"/>
      <c r="H3798" s="6"/>
      <c r="P3798" s="6"/>
    </row>
    <row r="3799" spans="4:16" x14ac:dyDescent="0.3">
      <c r="D3799" s="6"/>
      <c r="F3799" s="6"/>
      <c r="H3799" s="6"/>
      <c r="P3799" s="6"/>
    </row>
    <row r="3800" spans="4:16" x14ac:dyDescent="0.3">
      <c r="D3800" s="6"/>
      <c r="F3800" s="6"/>
      <c r="H3800" s="6"/>
      <c r="P3800" s="6"/>
    </row>
    <row r="3801" spans="4:16" x14ac:dyDescent="0.3">
      <c r="D3801" s="6"/>
      <c r="F3801" s="6"/>
      <c r="H3801" s="6"/>
      <c r="P3801" s="6"/>
    </row>
    <row r="3802" spans="4:16" x14ac:dyDescent="0.3">
      <c r="D3802" s="6"/>
      <c r="F3802" s="6"/>
      <c r="H3802" s="6"/>
      <c r="P3802" s="6"/>
    </row>
    <row r="3803" spans="4:16" x14ac:dyDescent="0.3">
      <c r="D3803" s="6"/>
      <c r="F3803" s="6"/>
      <c r="H3803" s="6"/>
      <c r="P3803" s="6"/>
    </row>
    <row r="3804" spans="4:16" x14ac:dyDescent="0.3">
      <c r="D3804" s="6"/>
      <c r="F3804" s="6"/>
      <c r="H3804" s="6"/>
      <c r="P3804" s="6"/>
    </row>
    <row r="3805" spans="4:16" x14ac:dyDescent="0.3">
      <c r="D3805" s="6"/>
      <c r="F3805" s="6"/>
      <c r="H3805" s="6"/>
      <c r="P3805" s="6"/>
    </row>
    <row r="3806" spans="4:16" x14ac:dyDescent="0.3">
      <c r="D3806" s="6"/>
      <c r="F3806" s="6"/>
      <c r="H3806" s="6"/>
      <c r="P3806" s="6"/>
    </row>
    <row r="3807" spans="4:16" x14ac:dyDescent="0.3">
      <c r="D3807" s="6"/>
      <c r="F3807" s="6"/>
      <c r="H3807" s="6"/>
      <c r="P3807" s="6"/>
    </row>
    <row r="3808" spans="4:16" x14ac:dyDescent="0.3">
      <c r="D3808" s="6"/>
      <c r="F3808" s="6"/>
      <c r="H3808" s="6"/>
      <c r="P3808" s="6"/>
    </row>
    <row r="3809" spans="4:16" x14ac:dyDescent="0.3">
      <c r="D3809" s="6"/>
      <c r="F3809" s="6"/>
      <c r="H3809" s="6"/>
      <c r="P3809" s="6"/>
    </row>
    <row r="3810" spans="4:16" x14ac:dyDescent="0.3">
      <c r="D3810" s="6"/>
      <c r="F3810" s="6"/>
      <c r="H3810" s="6"/>
      <c r="P3810" s="6"/>
    </row>
    <row r="3811" spans="4:16" x14ac:dyDescent="0.3">
      <c r="D3811" s="6"/>
      <c r="F3811" s="6"/>
      <c r="H3811" s="6"/>
      <c r="P3811" s="6"/>
    </row>
    <row r="3812" spans="4:16" x14ac:dyDescent="0.3">
      <c r="D3812" s="6"/>
      <c r="F3812" s="6"/>
      <c r="H3812" s="6"/>
      <c r="P3812" s="6"/>
    </row>
    <row r="3813" spans="4:16" x14ac:dyDescent="0.3">
      <c r="D3813" s="6"/>
      <c r="F3813" s="6"/>
      <c r="H3813" s="6"/>
      <c r="P3813" s="6"/>
    </row>
    <row r="3814" spans="4:16" x14ac:dyDescent="0.3">
      <c r="D3814" s="6"/>
      <c r="F3814" s="6"/>
      <c r="H3814" s="6"/>
      <c r="P3814" s="6"/>
    </row>
    <row r="3815" spans="4:16" x14ac:dyDescent="0.3">
      <c r="D3815" s="6"/>
      <c r="F3815" s="6"/>
      <c r="H3815" s="6"/>
      <c r="P3815" s="6"/>
    </row>
    <row r="3816" spans="4:16" x14ac:dyDescent="0.3">
      <c r="D3816" s="6"/>
      <c r="F3816" s="6"/>
      <c r="H3816" s="6"/>
      <c r="P3816" s="6"/>
    </row>
    <row r="3817" spans="4:16" x14ac:dyDescent="0.3">
      <c r="D3817" s="6"/>
      <c r="F3817" s="6"/>
      <c r="H3817" s="6"/>
      <c r="P3817" s="6"/>
    </row>
    <row r="3818" spans="4:16" x14ac:dyDescent="0.3">
      <c r="D3818" s="6"/>
      <c r="F3818" s="6"/>
      <c r="H3818" s="6"/>
      <c r="P3818" s="6"/>
    </row>
    <row r="3819" spans="4:16" x14ac:dyDescent="0.3">
      <c r="D3819" s="6"/>
      <c r="F3819" s="6"/>
      <c r="H3819" s="6"/>
      <c r="P3819" s="6"/>
    </row>
    <row r="3820" spans="4:16" x14ac:dyDescent="0.3">
      <c r="D3820" s="6"/>
      <c r="F3820" s="6"/>
      <c r="H3820" s="6"/>
      <c r="P3820" s="6"/>
    </row>
    <row r="3821" spans="4:16" x14ac:dyDescent="0.3">
      <c r="D3821" s="6"/>
      <c r="F3821" s="6"/>
      <c r="H3821" s="6"/>
      <c r="P3821" s="6"/>
    </row>
    <row r="3822" spans="4:16" x14ac:dyDescent="0.3">
      <c r="D3822" s="6"/>
      <c r="F3822" s="6"/>
      <c r="H3822" s="6"/>
      <c r="P3822" s="6"/>
    </row>
    <row r="3823" spans="4:16" x14ac:dyDescent="0.3">
      <c r="D3823" s="6"/>
      <c r="F3823" s="6"/>
      <c r="H3823" s="6"/>
      <c r="P3823" s="6"/>
    </row>
    <row r="3824" spans="4:16" x14ac:dyDescent="0.3">
      <c r="D3824" s="6"/>
      <c r="F3824" s="6"/>
      <c r="H3824" s="6"/>
      <c r="P3824" s="6"/>
    </row>
    <row r="3825" spans="4:16" x14ac:dyDescent="0.3">
      <c r="D3825" s="6"/>
      <c r="F3825" s="6"/>
      <c r="H3825" s="6"/>
      <c r="P3825" s="6"/>
    </row>
    <row r="3826" spans="4:16" x14ac:dyDescent="0.3">
      <c r="D3826" s="6"/>
      <c r="F3826" s="6"/>
      <c r="H3826" s="6"/>
      <c r="P3826" s="6"/>
    </row>
    <row r="3827" spans="4:16" x14ac:dyDescent="0.3">
      <c r="D3827" s="6"/>
      <c r="F3827" s="6"/>
      <c r="H3827" s="6"/>
      <c r="P3827" s="6"/>
    </row>
    <row r="3828" spans="4:16" x14ac:dyDescent="0.3">
      <c r="D3828" s="6"/>
      <c r="F3828" s="6"/>
      <c r="H3828" s="6"/>
      <c r="P3828" s="6"/>
    </row>
    <row r="3829" spans="4:16" x14ac:dyDescent="0.3">
      <c r="D3829" s="6"/>
      <c r="F3829" s="6"/>
      <c r="H3829" s="6"/>
      <c r="P3829" s="6"/>
    </row>
    <row r="3830" spans="4:16" x14ac:dyDescent="0.3">
      <c r="D3830" s="6"/>
      <c r="F3830" s="6"/>
      <c r="H3830" s="6"/>
      <c r="P3830" s="6"/>
    </row>
    <row r="3831" spans="4:16" x14ac:dyDescent="0.3">
      <c r="D3831" s="6"/>
      <c r="F3831" s="6"/>
      <c r="H3831" s="6"/>
      <c r="P3831" s="6"/>
    </row>
    <row r="3832" spans="4:16" x14ac:dyDescent="0.3">
      <c r="D3832" s="6"/>
      <c r="F3832" s="6"/>
      <c r="H3832" s="6"/>
      <c r="P3832" s="6"/>
    </row>
    <row r="3833" spans="4:16" x14ac:dyDescent="0.3">
      <c r="D3833" s="6"/>
      <c r="F3833" s="6"/>
      <c r="H3833" s="6"/>
      <c r="P3833" s="6"/>
    </row>
    <row r="3834" spans="4:16" x14ac:dyDescent="0.3">
      <c r="D3834" s="6"/>
      <c r="F3834" s="6"/>
      <c r="H3834" s="6"/>
      <c r="P3834" s="6"/>
    </row>
    <row r="3835" spans="4:16" x14ac:dyDescent="0.3">
      <c r="D3835" s="6"/>
      <c r="F3835" s="6"/>
      <c r="H3835" s="6"/>
      <c r="P3835" s="6"/>
    </row>
    <row r="3836" spans="4:16" x14ac:dyDescent="0.3">
      <c r="D3836" s="6"/>
      <c r="F3836" s="6"/>
      <c r="H3836" s="6"/>
      <c r="P3836" s="6"/>
    </row>
    <row r="3837" spans="4:16" x14ac:dyDescent="0.3">
      <c r="D3837" s="6"/>
      <c r="F3837" s="6"/>
      <c r="H3837" s="6"/>
      <c r="P3837" s="6"/>
    </row>
    <row r="3838" spans="4:16" x14ac:dyDescent="0.3">
      <c r="D3838" s="6"/>
      <c r="F3838" s="6"/>
      <c r="H3838" s="6"/>
      <c r="P3838" s="6"/>
    </row>
    <row r="3839" spans="4:16" x14ac:dyDescent="0.3">
      <c r="D3839" s="6"/>
      <c r="F3839" s="6"/>
      <c r="H3839" s="6"/>
      <c r="P3839" s="6"/>
    </row>
    <row r="3840" spans="4:16" x14ac:dyDescent="0.3">
      <c r="D3840" s="6"/>
      <c r="F3840" s="6"/>
      <c r="H3840" s="6"/>
      <c r="P3840" s="6"/>
    </row>
    <row r="3841" spans="4:16" x14ac:dyDescent="0.3">
      <c r="D3841" s="6"/>
      <c r="F3841" s="6"/>
      <c r="H3841" s="6"/>
      <c r="P3841" s="6"/>
    </row>
    <row r="3842" spans="4:16" x14ac:dyDescent="0.3">
      <c r="D3842" s="6"/>
      <c r="F3842" s="6"/>
      <c r="H3842" s="6"/>
      <c r="P3842" s="6"/>
    </row>
    <row r="3843" spans="4:16" x14ac:dyDescent="0.3">
      <c r="D3843" s="6"/>
      <c r="F3843" s="6"/>
      <c r="H3843" s="6"/>
      <c r="P3843" s="6"/>
    </row>
    <row r="3844" spans="4:16" x14ac:dyDescent="0.3">
      <c r="D3844" s="6"/>
      <c r="F3844" s="6"/>
      <c r="H3844" s="6"/>
      <c r="P3844" s="6"/>
    </row>
    <row r="3845" spans="4:16" x14ac:dyDescent="0.3">
      <c r="D3845" s="6"/>
      <c r="F3845" s="6"/>
      <c r="H3845" s="6"/>
      <c r="P3845" s="6"/>
    </row>
    <row r="3846" spans="4:16" x14ac:dyDescent="0.3">
      <c r="D3846" s="6"/>
      <c r="F3846" s="6"/>
      <c r="H3846" s="6"/>
      <c r="P3846" s="6"/>
    </row>
    <row r="3847" spans="4:16" x14ac:dyDescent="0.3">
      <c r="D3847" s="6"/>
      <c r="F3847" s="6"/>
      <c r="H3847" s="6"/>
      <c r="P3847" s="6"/>
    </row>
    <row r="3848" spans="4:16" x14ac:dyDescent="0.3">
      <c r="D3848" s="6"/>
      <c r="F3848" s="6"/>
      <c r="H3848" s="6"/>
      <c r="P3848" s="6"/>
    </row>
    <row r="3849" spans="4:16" x14ac:dyDescent="0.3">
      <c r="D3849" s="6"/>
      <c r="F3849" s="6"/>
      <c r="H3849" s="6"/>
      <c r="P3849" s="6"/>
    </row>
    <row r="3850" spans="4:16" x14ac:dyDescent="0.3">
      <c r="D3850" s="6"/>
      <c r="F3850" s="6"/>
      <c r="H3850" s="6"/>
      <c r="P3850" s="6"/>
    </row>
    <row r="3851" spans="4:16" x14ac:dyDescent="0.3">
      <c r="D3851" s="6"/>
      <c r="F3851" s="6"/>
      <c r="H3851" s="6"/>
      <c r="P3851" s="6"/>
    </row>
    <row r="3852" spans="4:16" x14ac:dyDescent="0.3">
      <c r="D3852" s="6"/>
      <c r="F3852" s="6"/>
      <c r="H3852" s="6"/>
      <c r="P3852" s="6"/>
    </row>
    <row r="3853" spans="4:16" x14ac:dyDescent="0.3">
      <c r="D3853" s="6"/>
      <c r="F3853" s="6"/>
      <c r="H3853" s="6"/>
      <c r="P3853" s="6"/>
    </row>
    <row r="3854" spans="4:16" x14ac:dyDescent="0.3">
      <c r="D3854" s="6"/>
      <c r="F3854" s="6"/>
      <c r="H3854" s="6"/>
      <c r="P3854" s="6"/>
    </row>
    <row r="3855" spans="4:16" x14ac:dyDescent="0.3">
      <c r="D3855" s="6"/>
      <c r="F3855" s="6"/>
      <c r="H3855" s="6"/>
      <c r="P3855" s="6"/>
    </row>
    <row r="3856" spans="4:16" x14ac:dyDescent="0.3">
      <c r="D3856" s="6"/>
      <c r="F3856" s="6"/>
      <c r="H3856" s="6"/>
      <c r="P3856" s="6"/>
    </row>
    <row r="3857" spans="4:16" x14ac:dyDescent="0.3">
      <c r="D3857" s="6"/>
      <c r="F3857" s="6"/>
      <c r="H3857" s="6"/>
      <c r="P3857" s="6"/>
    </row>
    <row r="3858" spans="4:16" x14ac:dyDescent="0.3">
      <c r="D3858" s="6"/>
      <c r="F3858" s="6"/>
      <c r="H3858" s="6"/>
      <c r="P3858" s="6"/>
    </row>
    <row r="3859" spans="4:16" x14ac:dyDescent="0.3">
      <c r="D3859" s="6"/>
      <c r="F3859" s="6"/>
      <c r="H3859" s="6"/>
      <c r="P3859" s="6"/>
    </row>
    <row r="3860" spans="4:16" x14ac:dyDescent="0.3">
      <c r="D3860" s="6"/>
      <c r="F3860" s="6"/>
      <c r="H3860" s="6"/>
      <c r="P3860" s="6"/>
    </row>
    <row r="3861" spans="4:16" x14ac:dyDescent="0.3">
      <c r="D3861" s="6"/>
      <c r="F3861" s="6"/>
      <c r="H3861" s="6"/>
      <c r="P3861" s="6"/>
    </row>
    <row r="3862" spans="4:16" x14ac:dyDescent="0.3">
      <c r="D3862" s="6"/>
      <c r="F3862" s="6"/>
      <c r="H3862" s="6"/>
      <c r="P3862" s="6"/>
    </row>
    <row r="3863" spans="4:16" x14ac:dyDescent="0.3">
      <c r="D3863" s="6"/>
      <c r="F3863" s="6"/>
      <c r="H3863" s="6"/>
      <c r="P3863" s="6"/>
    </row>
    <row r="3864" spans="4:16" x14ac:dyDescent="0.3">
      <c r="D3864" s="6"/>
      <c r="F3864" s="6"/>
      <c r="H3864" s="6"/>
      <c r="P3864" s="6"/>
    </row>
    <row r="3865" spans="4:16" x14ac:dyDescent="0.3">
      <c r="D3865" s="6"/>
      <c r="F3865" s="6"/>
      <c r="H3865" s="6"/>
      <c r="P3865" s="6"/>
    </row>
    <row r="3866" spans="4:16" x14ac:dyDescent="0.3">
      <c r="D3866" s="6"/>
      <c r="F3866" s="6"/>
      <c r="H3866" s="6"/>
      <c r="P3866" s="6"/>
    </row>
    <row r="3867" spans="4:16" x14ac:dyDescent="0.3">
      <c r="D3867" s="6"/>
      <c r="F3867" s="6"/>
      <c r="H3867" s="6"/>
      <c r="P3867" s="6"/>
    </row>
    <row r="3868" spans="4:16" x14ac:dyDescent="0.3">
      <c r="D3868" s="6"/>
      <c r="F3868" s="6"/>
      <c r="H3868" s="6"/>
      <c r="P3868" s="6"/>
    </row>
    <row r="3869" spans="4:16" x14ac:dyDescent="0.3">
      <c r="D3869" s="6"/>
      <c r="F3869" s="6"/>
      <c r="H3869" s="6"/>
      <c r="P3869" s="6"/>
    </row>
    <row r="3870" spans="4:16" x14ac:dyDescent="0.3">
      <c r="D3870" s="6"/>
      <c r="F3870" s="6"/>
      <c r="H3870" s="6"/>
      <c r="P3870" s="6"/>
    </row>
    <row r="3871" spans="4:16" x14ac:dyDescent="0.3">
      <c r="D3871" s="6"/>
      <c r="F3871" s="6"/>
      <c r="H3871" s="6"/>
      <c r="P3871" s="6"/>
    </row>
    <row r="3872" spans="4:16" x14ac:dyDescent="0.3">
      <c r="D3872" s="6"/>
      <c r="F3872" s="6"/>
      <c r="H3872" s="6"/>
      <c r="P3872" s="6"/>
    </row>
    <row r="3873" spans="4:16" x14ac:dyDescent="0.3">
      <c r="D3873" s="6"/>
      <c r="F3873" s="6"/>
      <c r="H3873" s="6"/>
      <c r="P3873" s="6"/>
    </row>
    <row r="3874" spans="4:16" x14ac:dyDescent="0.3">
      <c r="D3874" s="6"/>
      <c r="F3874" s="6"/>
      <c r="H3874" s="6"/>
      <c r="P3874" s="6"/>
    </row>
    <row r="3875" spans="4:16" x14ac:dyDescent="0.3">
      <c r="D3875" s="6"/>
      <c r="F3875" s="6"/>
      <c r="H3875" s="6"/>
      <c r="P3875" s="6"/>
    </row>
    <row r="3876" spans="4:16" x14ac:dyDescent="0.3">
      <c r="D3876" s="6"/>
      <c r="F3876" s="6"/>
      <c r="H3876" s="6"/>
      <c r="P3876" s="6"/>
    </row>
    <row r="3877" spans="4:16" x14ac:dyDescent="0.3">
      <c r="D3877" s="6"/>
      <c r="F3877" s="6"/>
      <c r="H3877" s="6"/>
      <c r="P3877" s="6"/>
    </row>
    <row r="3878" spans="4:16" x14ac:dyDescent="0.3">
      <c r="D3878" s="6"/>
      <c r="F3878" s="6"/>
      <c r="H3878" s="6"/>
      <c r="P3878" s="6"/>
    </row>
    <row r="3879" spans="4:16" x14ac:dyDescent="0.3">
      <c r="D3879" s="6"/>
      <c r="F3879" s="6"/>
      <c r="H3879" s="6"/>
      <c r="P3879" s="6"/>
    </row>
    <row r="3880" spans="4:16" x14ac:dyDescent="0.3">
      <c r="D3880" s="6"/>
      <c r="F3880" s="6"/>
      <c r="H3880" s="6"/>
      <c r="P3880" s="6"/>
    </row>
    <row r="3881" spans="4:16" x14ac:dyDescent="0.3">
      <c r="D3881" s="6"/>
      <c r="F3881" s="6"/>
      <c r="H3881" s="6"/>
      <c r="P3881" s="6"/>
    </row>
    <row r="3882" spans="4:16" x14ac:dyDescent="0.3">
      <c r="D3882" s="6"/>
      <c r="F3882" s="6"/>
      <c r="H3882" s="6"/>
      <c r="P3882" s="6"/>
    </row>
    <row r="3883" spans="4:16" x14ac:dyDescent="0.3">
      <c r="D3883" s="6"/>
      <c r="F3883" s="6"/>
      <c r="H3883" s="6"/>
      <c r="P3883" s="6"/>
    </row>
    <row r="3884" spans="4:16" x14ac:dyDescent="0.3">
      <c r="D3884" s="6"/>
      <c r="F3884" s="6"/>
      <c r="H3884" s="6"/>
      <c r="P3884" s="6"/>
    </row>
    <row r="3885" spans="4:16" x14ac:dyDescent="0.3">
      <c r="D3885" s="6"/>
      <c r="F3885" s="6"/>
      <c r="H3885" s="6"/>
      <c r="P3885" s="6"/>
    </row>
    <row r="3886" spans="4:16" x14ac:dyDescent="0.3">
      <c r="D3886" s="6"/>
      <c r="F3886" s="6"/>
      <c r="H3886" s="6"/>
      <c r="P3886" s="6"/>
    </row>
    <row r="3887" spans="4:16" x14ac:dyDescent="0.3">
      <c r="D3887" s="6"/>
      <c r="F3887" s="6"/>
      <c r="H3887" s="6"/>
      <c r="P3887" s="6"/>
    </row>
    <row r="3888" spans="4:16" x14ac:dyDescent="0.3">
      <c r="D3888" s="6"/>
      <c r="F3888" s="6"/>
      <c r="H3888" s="6"/>
      <c r="P3888" s="6"/>
    </row>
    <row r="3889" spans="4:16" x14ac:dyDescent="0.3">
      <c r="D3889" s="6"/>
      <c r="F3889" s="6"/>
      <c r="H3889" s="6"/>
      <c r="P3889" s="6"/>
    </row>
    <row r="3890" spans="4:16" x14ac:dyDescent="0.3">
      <c r="D3890" s="6"/>
      <c r="F3890" s="6"/>
      <c r="H3890" s="6"/>
      <c r="P3890" s="6"/>
    </row>
    <row r="3891" spans="4:16" x14ac:dyDescent="0.3">
      <c r="D3891" s="6"/>
      <c r="F3891" s="6"/>
      <c r="H3891" s="6"/>
      <c r="P3891" s="6"/>
    </row>
    <row r="3892" spans="4:16" x14ac:dyDescent="0.3">
      <c r="D3892" s="6"/>
      <c r="F3892" s="6"/>
      <c r="H3892" s="6"/>
      <c r="P3892" s="6"/>
    </row>
    <row r="3893" spans="4:16" x14ac:dyDescent="0.3">
      <c r="D3893" s="6"/>
      <c r="F3893" s="6"/>
      <c r="H3893" s="6"/>
      <c r="P3893" s="6"/>
    </row>
    <row r="3894" spans="4:16" x14ac:dyDescent="0.3">
      <c r="D3894" s="6"/>
      <c r="F3894" s="6"/>
      <c r="H3894" s="6"/>
      <c r="P3894" s="6"/>
    </row>
    <row r="3895" spans="4:16" x14ac:dyDescent="0.3">
      <c r="D3895" s="6"/>
      <c r="F3895" s="6"/>
      <c r="H3895" s="6"/>
      <c r="P3895" s="6"/>
    </row>
    <row r="3896" spans="4:16" x14ac:dyDescent="0.3">
      <c r="D3896" s="6"/>
      <c r="F3896" s="6"/>
      <c r="H3896" s="6"/>
      <c r="P3896" s="6"/>
    </row>
    <row r="3897" spans="4:16" x14ac:dyDescent="0.3">
      <c r="D3897" s="6"/>
      <c r="F3897" s="6"/>
      <c r="H3897" s="6"/>
      <c r="P3897" s="6"/>
    </row>
    <row r="3898" spans="4:16" x14ac:dyDescent="0.3">
      <c r="D3898" s="6"/>
      <c r="F3898" s="6"/>
      <c r="H3898" s="6"/>
      <c r="P3898" s="6"/>
    </row>
    <row r="3899" spans="4:16" x14ac:dyDescent="0.3">
      <c r="D3899" s="6"/>
      <c r="F3899" s="6"/>
      <c r="H3899" s="6"/>
      <c r="P3899" s="6"/>
    </row>
    <row r="3900" spans="4:16" x14ac:dyDescent="0.3">
      <c r="D3900" s="6"/>
      <c r="F3900" s="6"/>
      <c r="H3900" s="6"/>
      <c r="P3900" s="6"/>
    </row>
    <row r="3901" spans="4:16" x14ac:dyDescent="0.3">
      <c r="D3901" s="6"/>
      <c r="F3901" s="6"/>
      <c r="H3901" s="6"/>
      <c r="P3901" s="6"/>
    </row>
    <row r="3902" spans="4:16" x14ac:dyDescent="0.3">
      <c r="D3902" s="6"/>
      <c r="F3902" s="6"/>
      <c r="H3902" s="6"/>
      <c r="P3902" s="6"/>
    </row>
    <row r="3903" spans="4:16" x14ac:dyDescent="0.3">
      <c r="D3903" s="6"/>
      <c r="F3903" s="6"/>
      <c r="H3903" s="6"/>
      <c r="P3903" s="6"/>
    </row>
    <row r="3904" spans="4:16" x14ac:dyDescent="0.3">
      <c r="D3904" s="6"/>
      <c r="F3904" s="6"/>
      <c r="H3904" s="6"/>
      <c r="P3904" s="6"/>
    </row>
    <row r="3905" spans="4:16" x14ac:dyDescent="0.3">
      <c r="D3905" s="6"/>
      <c r="F3905" s="6"/>
      <c r="H3905" s="6"/>
      <c r="P3905" s="6"/>
    </row>
    <row r="3906" spans="4:16" x14ac:dyDescent="0.3">
      <c r="D3906" s="6"/>
      <c r="F3906" s="6"/>
      <c r="H3906" s="6"/>
      <c r="P3906" s="6"/>
    </row>
    <row r="3907" spans="4:16" x14ac:dyDescent="0.3">
      <c r="D3907" s="6"/>
      <c r="F3907" s="6"/>
      <c r="H3907" s="6"/>
      <c r="P3907" s="6"/>
    </row>
    <row r="3908" spans="4:16" x14ac:dyDescent="0.3">
      <c r="D3908" s="6"/>
      <c r="F3908" s="6"/>
      <c r="H3908" s="6"/>
      <c r="P3908" s="6"/>
    </row>
    <row r="3909" spans="4:16" x14ac:dyDescent="0.3">
      <c r="D3909" s="6"/>
      <c r="F3909" s="6"/>
      <c r="H3909" s="6"/>
      <c r="P3909" s="6"/>
    </row>
    <row r="3910" spans="4:16" x14ac:dyDescent="0.3">
      <c r="D3910" s="6"/>
      <c r="F3910" s="6"/>
      <c r="H3910" s="6"/>
      <c r="P3910" s="6"/>
    </row>
    <row r="3911" spans="4:16" x14ac:dyDescent="0.3">
      <c r="D3911" s="6"/>
      <c r="F3911" s="6"/>
      <c r="H3911" s="6"/>
      <c r="P3911" s="6"/>
    </row>
    <row r="3912" spans="4:16" x14ac:dyDescent="0.3">
      <c r="D3912" s="6"/>
      <c r="F3912" s="6"/>
      <c r="H3912" s="6"/>
      <c r="P3912" s="6"/>
    </row>
    <row r="3913" spans="4:16" x14ac:dyDescent="0.3">
      <c r="D3913" s="6"/>
      <c r="F3913" s="6"/>
      <c r="H3913" s="6"/>
      <c r="P3913" s="6"/>
    </row>
    <row r="3914" spans="4:16" x14ac:dyDescent="0.3">
      <c r="D3914" s="6"/>
      <c r="F3914" s="6"/>
      <c r="H3914" s="6"/>
      <c r="P3914" s="6"/>
    </row>
    <row r="3915" spans="4:16" x14ac:dyDescent="0.3">
      <c r="D3915" s="6"/>
      <c r="F3915" s="6"/>
      <c r="H3915" s="6"/>
      <c r="P3915" s="6"/>
    </row>
    <row r="3916" spans="4:16" x14ac:dyDescent="0.3">
      <c r="D3916" s="6"/>
      <c r="F3916" s="6"/>
      <c r="H3916" s="6"/>
      <c r="P3916" s="6"/>
    </row>
    <row r="3917" spans="4:16" x14ac:dyDescent="0.3">
      <c r="D3917" s="6"/>
      <c r="F3917" s="6"/>
      <c r="H3917" s="6"/>
      <c r="P3917" s="6"/>
    </row>
    <row r="3918" spans="4:16" x14ac:dyDescent="0.3">
      <c r="D3918" s="6"/>
      <c r="F3918" s="6"/>
      <c r="H3918" s="6"/>
      <c r="P3918" s="6"/>
    </row>
    <row r="3919" spans="4:16" x14ac:dyDescent="0.3">
      <c r="D3919" s="6"/>
      <c r="F3919" s="6"/>
      <c r="H3919" s="6"/>
      <c r="P3919" s="6"/>
    </row>
    <row r="3920" spans="4:16" x14ac:dyDescent="0.3">
      <c r="D3920" s="6"/>
      <c r="F3920" s="6"/>
      <c r="H3920" s="6"/>
      <c r="P3920" s="6"/>
    </row>
    <row r="3921" spans="4:16" x14ac:dyDescent="0.3">
      <c r="D3921" s="6"/>
      <c r="F3921" s="6"/>
      <c r="H3921" s="6"/>
      <c r="P3921" s="6"/>
    </row>
    <row r="3922" spans="4:16" x14ac:dyDescent="0.3">
      <c r="D3922" s="6"/>
      <c r="F3922" s="6"/>
      <c r="H3922" s="6"/>
      <c r="P3922" s="6"/>
    </row>
    <row r="3923" spans="4:16" x14ac:dyDescent="0.3">
      <c r="D3923" s="6"/>
      <c r="F3923" s="6"/>
      <c r="H3923" s="6"/>
      <c r="P3923" s="6"/>
    </row>
    <row r="3924" spans="4:16" x14ac:dyDescent="0.3">
      <c r="D3924" s="6"/>
      <c r="F3924" s="6"/>
      <c r="H3924" s="6"/>
      <c r="P3924" s="6"/>
    </row>
    <row r="3925" spans="4:16" x14ac:dyDescent="0.3">
      <c r="D3925" s="6"/>
      <c r="F3925" s="6"/>
      <c r="H3925" s="6"/>
      <c r="P3925" s="6"/>
    </row>
    <row r="3926" spans="4:16" x14ac:dyDescent="0.3">
      <c r="D3926" s="6"/>
      <c r="F3926" s="6"/>
      <c r="H3926" s="6"/>
      <c r="P3926" s="6"/>
    </row>
    <row r="3927" spans="4:16" x14ac:dyDescent="0.3">
      <c r="D3927" s="6"/>
      <c r="F3927" s="6"/>
      <c r="H3927" s="6"/>
      <c r="P3927" s="6"/>
    </row>
    <row r="3928" spans="4:16" x14ac:dyDescent="0.3">
      <c r="D3928" s="6"/>
      <c r="F3928" s="6"/>
      <c r="H3928" s="6"/>
      <c r="P3928" s="6"/>
    </row>
    <row r="3929" spans="4:16" x14ac:dyDescent="0.3">
      <c r="D3929" s="6"/>
      <c r="F3929" s="6"/>
      <c r="H3929" s="6"/>
      <c r="P3929" s="6"/>
    </row>
    <row r="3930" spans="4:16" x14ac:dyDescent="0.3">
      <c r="D3930" s="6"/>
      <c r="F3930" s="6"/>
      <c r="H3930" s="6"/>
      <c r="P3930" s="6"/>
    </row>
    <row r="3931" spans="4:16" x14ac:dyDescent="0.3">
      <c r="D3931" s="6"/>
      <c r="F3931" s="6"/>
      <c r="H3931" s="6"/>
      <c r="P3931" s="6"/>
    </row>
    <row r="3932" spans="4:16" x14ac:dyDescent="0.3">
      <c r="D3932" s="6"/>
      <c r="F3932" s="6"/>
      <c r="H3932" s="6"/>
      <c r="P3932" s="6"/>
    </row>
    <row r="3933" spans="4:16" x14ac:dyDescent="0.3">
      <c r="D3933" s="6"/>
      <c r="F3933" s="6"/>
      <c r="H3933" s="6"/>
      <c r="P3933" s="6"/>
    </row>
    <row r="3934" spans="4:16" x14ac:dyDescent="0.3">
      <c r="D3934" s="6"/>
      <c r="F3934" s="6"/>
      <c r="H3934" s="6"/>
      <c r="P3934" s="6"/>
    </row>
    <row r="3935" spans="4:16" x14ac:dyDescent="0.3">
      <c r="D3935" s="6"/>
      <c r="F3935" s="6"/>
      <c r="H3935" s="6"/>
      <c r="P3935" s="6"/>
    </row>
    <row r="3936" spans="4:16" x14ac:dyDescent="0.3">
      <c r="D3936" s="6"/>
      <c r="F3936" s="6"/>
      <c r="H3936" s="6"/>
      <c r="P3936" s="6"/>
    </row>
    <row r="3937" spans="4:16" x14ac:dyDescent="0.3">
      <c r="D3937" s="6"/>
      <c r="F3937" s="6"/>
      <c r="H3937" s="6"/>
      <c r="P3937" s="6"/>
    </row>
    <row r="3938" spans="4:16" x14ac:dyDescent="0.3">
      <c r="D3938" s="6"/>
      <c r="F3938" s="6"/>
      <c r="H3938" s="6"/>
      <c r="P3938" s="6"/>
    </row>
    <row r="3939" spans="4:16" x14ac:dyDescent="0.3">
      <c r="D3939" s="6"/>
      <c r="F3939" s="6"/>
      <c r="H3939" s="6"/>
      <c r="P3939" s="6"/>
    </row>
    <row r="3940" spans="4:16" x14ac:dyDescent="0.3">
      <c r="D3940" s="6"/>
      <c r="F3940" s="6"/>
      <c r="H3940" s="6"/>
      <c r="P3940" s="6"/>
    </row>
    <row r="3941" spans="4:16" x14ac:dyDescent="0.3">
      <c r="D3941" s="6"/>
      <c r="F3941" s="6"/>
      <c r="H3941" s="6"/>
      <c r="P3941" s="6"/>
    </row>
    <row r="3942" spans="4:16" x14ac:dyDescent="0.3">
      <c r="D3942" s="6"/>
      <c r="F3942" s="6"/>
      <c r="H3942" s="6"/>
      <c r="P3942" s="6"/>
    </row>
    <row r="3943" spans="4:16" x14ac:dyDescent="0.3">
      <c r="D3943" s="6"/>
      <c r="F3943" s="6"/>
      <c r="H3943" s="6"/>
      <c r="P3943" s="6"/>
    </row>
    <row r="3944" spans="4:16" x14ac:dyDescent="0.3">
      <c r="D3944" s="6"/>
      <c r="F3944" s="6"/>
      <c r="H3944" s="6"/>
      <c r="P3944" s="6"/>
    </row>
    <row r="3945" spans="4:16" x14ac:dyDescent="0.3">
      <c r="D3945" s="6"/>
      <c r="F3945" s="6"/>
      <c r="H3945" s="6"/>
      <c r="P3945" s="6"/>
    </row>
    <row r="3946" spans="4:16" x14ac:dyDescent="0.3">
      <c r="D3946" s="6"/>
      <c r="F3946" s="6"/>
      <c r="H3946" s="6"/>
      <c r="P3946" s="6"/>
    </row>
    <row r="3947" spans="4:16" x14ac:dyDescent="0.3">
      <c r="D3947" s="6"/>
      <c r="F3947" s="6"/>
      <c r="H3947" s="6"/>
      <c r="P3947" s="6"/>
    </row>
    <row r="3948" spans="4:16" x14ac:dyDescent="0.3">
      <c r="D3948" s="6"/>
      <c r="F3948" s="6"/>
      <c r="H3948" s="6"/>
      <c r="P3948" s="6"/>
    </row>
    <row r="3949" spans="4:16" x14ac:dyDescent="0.3">
      <c r="D3949" s="6"/>
      <c r="F3949" s="6"/>
      <c r="H3949" s="6"/>
      <c r="P3949" s="6"/>
    </row>
    <row r="3950" spans="4:16" x14ac:dyDescent="0.3">
      <c r="D3950" s="6"/>
      <c r="F3950" s="6"/>
      <c r="H3950" s="6"/>
      <c r="P3950" s="6"/>
    </row>
    <row r="3951" spans="4:16" x14ac:dyDescent="0.3">
      <c r="D3951" s="6"/>
      <c r="F3951" s="6"/>
      <c r="H3951" s="6"/>
      <c r="P3951" s="6"/>
    </row>
    <row r="3952" spans="4:16" x14ac:dyDescent="0.3">
      <c r="D3952" s="6"/>
      <c r="F3952" s="6"/>
      <c r="H3952" s="6"/>
      <c r="P3952" s="6"/>
    </row>
    <row r="3953" spans="4:16" x14ac:dyDescent="0.3">
      <c r="D3953" s="6"/>
      <c r="F3953" s="6"/>
      <c r="H3953" s="6"/>
      <c r="P3953" s="6"/>
    </row>
    <row r="3954" spans="4:16" x14ac:dyDescent="0.3">
      <c r="D3954" s="6"/>
      <c r="F3954" s="6"/>
      <c r="H3954" s="6"/>
      <c r="P3954" s="6"/>
    </row>
    <row r="3955" spans="4:16" x14ac:dyDescent="0.3">
      <c r="D3955" s="6"/>
      <c r="F3955" s="6"/>
      <c r="H3955" s="6"/>
      <c r="P3955" s="6"/>
    </row>
    <row r="3956" spans="4:16" x14ac:dyDescent="0.3">
      <c r="D3956" s="6"/>
      <c r="F3956" s="6"/>
      <c r="H3956" s="6"/>
      <c r="P3956" s="6"/>
    </row>
    <row r="3957" spans="4:16" x14ac:dyDescent="0.3">
      <c r="D3957" s="6"/>
      <c r="F3957" s="6"/>
      <c r="H3957" s="6"/>
      <c r="P3957" s="6"/>
    </row>
    <row r="3958" spans="4:16" x14ac:dyDescent="0.3">
      <c r="D3958" s="6"/>
      <c r="F3958" s="6"/>
      <c r="H3958" s="6"/>
      <c r="P3958" s="6"/>
    </row>
    <row r="3959" spans="4:16" x14ac:dyDescent="0.3">
      <c r="D3959" s="6"/>
      <c r="F3959" s="6"/>
      <c r="H3959" s="6"/>
      <c r="P3959" s="6"/>
    </row>
    <row r="3960" spans="4:16" x14ac:dyDescent="0.3">
      <c r="D3960" s="6"/>
      <c r="F3960" s="6"/>
      <c r="H3960" s="6"/>
      <c r="P3960" s="6"/>
    </row>
    <row r="3961" spans="4:16" x14ac:dyDescent="0.3">
      <c r="D3961" s="6"/>
      <c r="F3961" s="6"/>
      <c r="H3961" s="6"/>
      <c r="P3961" s="6"/>
    </row>
    <row r="3962" spans="4:16" x14ac:dyDescent="0.3">
      <c r="D3962" s="6"/>
      <c r="F3962" s="6"/>
      <c r="H3962" s="6"/>
      <c r="P3962" s="6"/>
    </row>
    <row r="3963" spans="4:16" x14ac:dyDescent="0.3">
      <c r="D3963" s="6"/>
      <c r="F3963" s="6"/>
      <c r="H3963" s="6"/>
      <c r="P3963" s="6"/>
    </row>
    <row r="3964" spans="4:16" x14ac:dyDescent="0.3">
      <c r="D3964" s="6"/>
      <c r="F3964" s="6"/>
      <c r="H3964" s="6"/>
      <c r="P3964" s="6"/>
    </row>
    <row r="3965" spans="4:16" x14ac:dyDescent="0.3">
      <c r="D3965" s="6"/>
      <c r="F3965" s="6"/>
      <c r="H3965" s="6"/>
      <c r="P3965" s="6"/>
    </row>
    <row r="3966" spans="4:16" x14ac:dyDescent="0.3">
      <c r="D3966" s="6"/>
      <c r="F3966" s="6"/>
      <c r="H3966" s="6"/>
      <c r="P3966" s="6"/>
    </row>
    <row r="3967" spans="4:16" x14ac:dyDescent="0.3">
      <c r="D3967" s="6"/>
      <c r="F3967" s="6"/>
      <c r="H3967" s="6"/>
      <c r="P3967" s="6"/>
    </row>
    <row r="3968" spans="4:16" x14ac:dyDescent="0.3">
      <c r="D3968" s="6"/>
      <c r="F3968" s="6"/>
      <c r="H3968" s="6"/>
      <c r="P3968" s="6"/>
    </row>
    <row r="3969" spans="4:16" x14ac:dyDescent="0.3">
      <c r="D3969" s="6"/>
      <c r="F3969" s="6"/>
      <c r="H3969" s="6"/>
      <c r="P3969" s="6"/>
    </row>
    <row r="3970" spans="4:16" x14ac:dyDescent="0.3">
      <c r="D3970" s="6"/>
      <c r="F3970" s="6"/>
      <c r="H3970" s="6"/>
      <c r="P3970" s="6"/>
    </row>
    <row r="3971" spans="4:16" x14ac:dyDescent="0.3">
      <c r="D3971" s="6"/>
      <c r="F3971" s="6"/>
      <c r="H3971" s="6"/>
      <c r="P3971" s="6"/>
    </row>
    <row r="3972" spans="4:16" x14ac:dyDescent="0.3">
      <c r="D3972" s="6"/>
      <c r="F3972" s="6"/>
      <c r="H3972" s="6"/>
      <c r="P3972" s="6"/>
    </row>
    <row r="3973" spans="4:16" x14ac:dyDescent="0.3">
      <c r="D3973" s="6"/>
      <c r="F3973" s="6"/>
      <c r="H3973" s="6"/>
      <c r="P3973" s="6"/>
    </row>
    <row r="3974" spans="4:16" x14ac:dyDescent="0.3">
      <c r="D3974" s="6"/>
      <c r="F3974" s="6"/>
      <c r="H3974" s="6"/>
      <c r="P3974" s="6"/>
    </row>
    <row r="3975" spans="4:16" x14ac:dyDescent="0.3">
      <c r="D3975" s="6"/>
      <c r="F3975" s="6"/>
      <c r="H3975" s="6"/>
      <c r="P3975" s="6"/>
    </row>
    <row r="3976" spans="4:16" x14ac:dyDescent="0.3">
      <c r="D3976" s="6"/>
      <c r="F3976" s="6"/>
      <c r="H3976" s="6"/>
      <c r="P3976" s="6"/>
    </row>
    <row r="3977" spans="4:16" x14ac:dyDescent="0.3">
      <c r="D3977" s="6"/>
      <c r="F3977" s="6"/>
      <c r="H3977" s="6"/>
      <c r="P3977" s="6"/>
    </row>
    <row r="3978" spans="4:16" x14ac:dyDescent="0.3">
      <c r="D3978" s="6"/>
      <c r="F3978" s="6"/>
      <c r="H3978" s="6"/>
      <c r="P3978" s="6"/>
    </row>
    <row r="3979" spans="4:16" x14ac:dyDescent="0.3">
      <c r="D3979" s="6"/>
      <c r="F3979" s="6"/>
      <c r="H3979" s="6"/>
      <c r="P3979" s="6"/>
    </row>
    <row r="3980" spans="4:16" x14ac:dyDescent="0.3">
      <c r="D3980" s="6"/>
      <c r="F3980" s="6"/>
      <c r="H3980" s="6"/>
      <c r="P3980" s="6"/>
    </row>
    <row r="3981" spans="4:16" x14ac:dyDescent="0.3">
      <c r="D3981" s="6"/>
      <c r="F3981" s="6"/>
      <c r="H3981" s="6"/>
      <c r="P3981" s="6"/>
    </row>
    <row r="3982" spans="4:16" x14ac:dyDescent="0.3">
      <c r="D3982" s="6"/>
      <c r="F3982" s="6"/>
      <c r="H3982" s="6"/>
      <c r="P3982" s="6"/>
    </row>
    <row r="3983" spans="4:16" x14ac:dyDescent="0.3">
      <c r="D3983" s="6"/>
      <c r="F3983" s="6"/>
      <c r="H3983" s="6"/>
      <c r="P3983" s="6"/>
    </row>
    <row r="3984" spans="4:16" x14ac:dyDescent="0.3">
      <c r="D3984" s="6"/>
      <c r="F3984" s="6"/>
      <c r="H3984" s="6"/>
      <c r="P3984" s="6"/>
    </row>
    <row r="3985" spans="4:16" x14ac:dyDescent="0.3">
      <c r="D3985" s="6"/>
      <c r="F3985" s="6"/>
      <c r="H3985" s="6"/>
      <c r="P3985" s="6"/>
    </row>
    <row r="3986" spans="4:16" x14ac:dyDescent="0.3">
      <c r="D3986" s="6"/>
      <c r="F3986" s="6"/>
      <c r="H3986" s="6"/>
      <c r="P3986" s="6"/>
    </row>
    <row r="3987" spans="4:16" x14ac:dyDescent="0.3">
      <c r="D3987" s="6"/>
      <c r="F3987" s="6"/>
      <c r="H3987" s="6"/>
      <c r="P3987" s="6"/>
    </row>
    <row r="3988" spans="4:16" x14ac:dyDescent="0.3">
      <c r="D3988" s="6"/>
      <c r="F3988" s="6"/>
      <c r="H3988" s="6"/>
      <c r="P3988" s="6"/>
    </row>
    <row r="3989" spans="4:16" x14ac:dyDescent="0.3">
      <c r="D3989" s="6"/>
      <c r="F3989" s="6"/>
      <c r="H3989" s="6"/>
      <c r="P3989" s="6"/>
    </row>
    <row r="3990" spans="4:16" x14ac:dyDescent="0.3">
      <c r="D3990" s="6"/>
      <c r="F3990" s="6"/>
      <c r="H3990" s="6"/>
      <c r="P3990" s="6"/>
    </row>
    <row r="3991" spans="4:16" x14ac:dyDescent="0.3">
      <c r="D3991" s="6"/>
      <c r="F3991" s="6"/>
      <c r="H3991" s="6"/>
      <c r="P3991" s="6"/>
    </row>
    <row r="3992" spans="4:16" x14ac:dyDescent="0.3">
      <c r="D3992" s="6"/>
      <c r="F3992" s="6"/>
      <c r="H3992" s="6"/>
      <c r="P3992" s="6"/>
    </row>
    <row r="3993" spans="4:16" x14ac:dyDescent="0.3">
      <c r="D3993" s="6"/>
      <c r="F3993" s="6"/>
      <c r="H3993" s="6"/>
      <c r="P3993" s="6"/>
    </row>
    <row r="3994" spans="4:16" x14ac:dyDescent="0.3">
      <c r="D3994" s="6"/>
      <c r="F3994" s="6"/>
      <c r="H3994" s="6"/>
      <c r="P3994" s="6"/>
    </row>
    <row r="3995" spans="4:16" x14ac:dyDescent="0.3">
      <c r="D3995" s="6"/>
      <c r="F3995" s="6"/>
      <c r="H3995" s="6"/>
      <c r="P3995" s="6"/>
    </row>
    <row r="3996" spans="4:16" x14ac:dyDescent="0.3">
      <c r="D3996" s="6"/>
      <c r="F3996" s="6"/>
      <c r="H3996" s="6"/>
      <c r="P3996" s="6"/>
    </row>
    <row r="3997" spans="4:16" x14ac:dyDescent="0.3">
      <c r="D3997" s="6"/>
      <c r="F3997" s="6"/>
      <c r="H3997" s="6"/>
      <c r="P3997" s="6"/>
    </row>
    <row r="3998" spans="4:16" x14ac:dyDescent="0.3">
      <c r="D3998" s="6"/>
      <c r="F3998" s="6"/>
      <c r="H3998" s="6"/>
      <c r="P3998" s="6"/>
    </row>
    <row r="3999" spans="4:16" x14ac:dyDescent="0.3">
      <c r="D3999" s="6"/>
      <c r="F3999" s="6"/>
      <c r="H3999" s="6"/>
      <c r="P3999" s="6"/>
    </row>
    <row r="4000" spans="4:16" x14ac:dyDescent="0.3">
      <c r="D4000" s="6"/>
      <c r="F4000" s="6"/>
      <c r="H4000" s="6"/>
      <c r="P4000" s="6"/>
    </row>
    <row r="4001" spans="4:16" x14ac:dyDescent="0.3">
      <c r="D4001" s="6"/>
      <c r="F4001" s="6"/>
      <c r="H4001" s="6"/>
      <c r="P4001" s="6"/>
    </row>
    <row r="4002" spans="4:16" x14ac:dyDescent="0.3">
      <c r="D4002" s="6"/>
      <c r="F4002" s="6"/>
      <c r="H4002" s="6"/>
      <c r="P4002" s="6"/>
    </row>
    <row r="4003" spans="4:16" x14ac:dyDescent="0.3">
      <c r="D4003" s="6"/>
      <c r="F4003" s="6"/>
      <c r="H4003" s="6"/>
      <c r="P4003" s="6"/>
    </row>
    <row r="4004" spans="4:16" x14ac:dyDescent="0.3">
      <c r="D4004" s="6"/>
      <c r="F4004" s="6"/>
      <c r="H4004" s="6"/>
      <c r="P4004" s="6"/>
    </row>
    <row r="4005" spans="4:16" x14ac:dyDescent="0.3">
      <c r="D4005" s="6"/>
      <c r="F4005" s="6"/>
      <c r="H4005" s="6"/>
      <c r="P4005" s="6"/>
    </row>
    <row r="4006" spans="4:16" x14ac:dyDescent="0.3">
      <c r="D4006" s="6"/>
      <c r="F4006" s="6"/>
      <c r="H4006" s="6"/>
      <c r="P4006" s="6"/>
    </row>
    <row r="4007" spans="4:16" x14ac:dyDescent="0.3">
      <c r="D4007" s="6"/>
      <c r="F4007" s="6"/>
      <c r="H4007" s="6"/>
      <c r="P4007" s="6"/>
    </row>
    <row r="4008" spans="4:16" x14ac:dyDescent="0.3">
      <c r="D4008" s="6"/>
      <c r="F4008" s="6"/>
      <c r="H4008" s="6"/>
      <c r="P4008" s="6"/>
    </row>
    <row r="4009" spans="4:16" x14ac:dyDescent="0.3">
      <c r="D4009" s="6"/>
      <c r="F4009" s="6"/>
      <c r="H4009" s="6"/>
      <c r="P4009" s="6"/>
    </row>
    <row r="4010" spans="4:16" x14ac:dyDescent="0.3">
      <c r="D4010" s="6"/>
      <c r="F4010" s="6"/>
      <c r="H4010" s="6"/>
      <c r="P4010" s="6"/>
    </row>
    <row r="4011" spans="4:16" x14ac:dyDescent="0.3">
      <c r="D4011" s="6"/>
      <c r="F4011" s="6"/>
      <c r="H4011" s="6"/>
      <c r="P4011" s="6"/>
    </row>
    <row r="4012" spans="4:16" x14ac:dyDescent="0.3">
      <c r="D4012" s="6"/>
      <c r="F4012" s="6"/>
      <c r="H4012" s="6"/>
      <c r="P4012" s="6"/>
    </row>
    <row r="4013" spans="4:16" x14ac:dyDescent="0.3">
      <c r="D4013" s="6"/>
      <c r="F4013" s="6"/>
      <c r="H4013" s="6"/>
      <c r="P4013" s="6"/>
    </row>
    <row r="4014" spans="4:16" x14ac:dyDescent="0.3">
      <c r="D4014" s="6"/>
      <c r="F4014" s="6"/>
      <c r="H4014" s="6"/>
      <c r="P4014" s="6"/>
    </row>
    <row r="4015" spans="4:16" x14ac:dyDescent="0.3">
      <c r="D4015" s="6"/>
      <c r="F4015" s="6"/>
      <c r="H4015" s="6"/>
      <c r="P4015" s="6"/>
    </row>
    <row r="4016" spans="4:16" x14ac:dyDescent="0.3">
      <c r="D4016" s="6"/>
      <c r="F4016" s="6"/>
      <c r="H4016" s="6"/>
      <c r="P4016" s="6"/>
    </row>
    <row r="4017" spans="4:16" x14ac:dyDescent="0.3">
      <c r="D4017" s="6"/>
      <c r="F4017" s="6"/>
      <c r="H4017" s="6"/>
      <c r="P4017" s="6"/>
    </row>
    <row r="4018" spans="4:16" x14ac:dyDescent="0.3">
      <c r="D4018" s="6"/>
      <c r="F4018" s="6"/>
      <c r="H4018" s="6"/>
      <c r="P4018" s="6"/>
    </row>
    <row r="4019" spans="4:16" x14ac:dyDescent="0.3">
      <c r="D4019" s="6"/>
      <c r="F4019" s="6"/>
      <c r="H4019" s="6"/>
      <c r="P4019" s="6"/>
    </row>
    <row r="4020" spans="4:16" x14ac:dyDescent="0.3">
      <c r="D4020" s="6"/>
      <c r="F4020" s="6"/>
      <c r="H4020" s="6"/>
      <c r="P4020" s="6"/>
    </row>
    <row r="4021" spans="4:16" x14ac:dyDescent="0.3">
      <c r="D4021" s="6"/>
      <c r="F4021" s="6"/>
      <c r="H4021" s="6"/>
      <c r="P4021" s="6"/>
    </row>
    <row r="4022" spans="4:16" x14ac:dyDescent="0.3">
      <c r="D4022" s="6"/>
      <c r="F4022" s="6"/>
      <c r="H4022" s="6"/>
      <c r="P4022" s="6"/>
    </row>
    <row r="4023" spans="4:16" x14ac:dyDescent="0.3">
      <c r="D4023" s="6"/>
      <c r="F4023" s="6"/>
      <c r="H4023" s="6"/>
      <c r="P4023" s="6"/>
    </row>
    <row r="4024" spans="4:16" x14ac:dyDescent="0.3">
      <c r="D4024" s="6"/>
      <c r="F4024" s="6"/>
      <c r="H4024" s="6"/>
      <c r="P4024" s="6"/>
    </row>
    <row r="4025" spans="4:16" x14ac:dyDescent="0.3">
      <c r="D4025" s="6"/>
      <c r="F4025" s="6"/>
      <c r="H4025" s="6"/>
      <c r="P4025" s="6"/>
    </row>
    <row r="4026" spans="4:16" x14ac:dyDescent="0.3">
      <c r="D4026" s="6"/>
      <c r="F4026" s="6"/>
      <c r="H4026" s="6"/>
      <c r="P4026" s="6"/>
    </row>
    <row r="4027" spans="4:16" x14ac:dyDescent="0.3">
      <c r="D4027" s="6"/>
      <c r="F4027" s="6"/>
      <c r="H4027" s="6"/>
      <c r="P4027" s="6"/>
    </row>
    <row r="4028" spans="4:16" x14ac:dyDescent="0.3">
      <c r="D4028" s="6"/>
      <c r="F4028" s="6"/>
      <c r="H4028" s="6"/>
      <c r="P4028" s="6"/>
    </row>
    <row r="4029" spans="4:16" x14ac:dyDescent="0.3">
      <c r="D4029" s="6"/>
      <c r="F4029" s="6"/>
      <c r="H4029" s="6"/>
      <c r="P4029" s="6"/>
    </row>
    <row r="4030" spans="4:16" x14ac:dyDescent="0.3">
      <c r="D4030" s="6"/>
      <c r="F4030" s="6"/>
      <c r="H4030" s="6"/>
      <c r="P4030" s="6"/>
    </row>
    <row r="4031" spans="4:16" x14ac:dyDescent="0.3">
      <c r="D4031" s="6"/>
      <c r="F4031" s="6"/>
      <c r="H4031" s="6"/>
      <c r="P4031" s="6"/>
    </row>
    <row r="4032" spans="4:16" x14ac:dyDescent="0.3">
      <c r="D4032" s="6"/>
      <c r="F4032" s="6"/>
      <c r="H4032" s="6"/>
      <c r="P4032" s="6"/>
    </row>
    <row r="4033" spans="4:16" x14ac:dyDescent="0.3">
      <c r="D4033" s="6"/>
      <c r="F4033" s="6"/>
      <c r="H4033" s="6"/>
      <c r="P4033" s="6"/>
    </row>
    <row r="4034" spans="4:16" x14ac:dyDescent="0.3">
      <c r="D4034" s="6"/>
      <c r="F4034" s="6"/>
      <c r="H4034" s="6"/>
      <c r="P4034" s="6"/>
    </row>
    <row r="4035" spans="4:16" x14ac:dyDescent="0.3">
      <c r="D4035" s="6"/>
      <c r="F4035" s="6"/>
      <c r="H4035" s="6"/>
      <c r="P4035" s="6"/>
    </row>
    <row r="4036" spans="4:16" x14ac:dyDescent="0.3">
      <c r="D4036" s="6"/>
      <c r="F4036" s="6"/>
      <c r="H4036" s="6"/>
      <c r="P4036" s="6"/>
    </row>
    <row r="4037" spans="4:16" x14ac:dyDescent="0.3">
      <c r="D4037" s="6"/>
      <c r="F4037" s="6"/>
      <c r="H4037" s="6"/>
      <c r="P4037" s="6"/>
    </row>
    <row r="4038" spans="4:16" x14ac:dyDescent="0.3">
      <c r="D4038" s="6"/>
      <c r="F4038" s="6"/>
      <c r="H4038" s="6"/>
      <c r="P4038" s="6"/>
    </row>
    <row r="4039" spans="4:16" x14ac:dyDescent="0.3">
      <c r="D4039" s="6"/>
      <c r="F4039" s="6"/>
      <c r="H4039" s="6"/>
      <c r="P4039" s="6"/>
    </row>
    <row r="4040" spans="4:16" x14ac:dyDescent="0.3">
      <c r="D4040" s="6"/>
      <c r="F4040" s="6"/>
      <c r="H4040" s="6"/>
      <c r="P4040" s="6"/>
    </row>
    <row r="4041" spans="4:16" x14ac:dyDescent="0.3">
      <c r="D4041" s="6"/>
      <c r="F4041" s="6"/>
      <c r="H4041" s="6"/>
      <c r="P4041" s="6"/>
    </row>
    <row r="4042" spans="4:16" x14ac:dyDescent="0.3">
      <c r="D4042" s="6"/>
      <c r="F4042" s="6"/>
      <c r="H4042" s="6"/>
      <c r="P4042" s="6"/>
    </row>
    <row r="4043" spans="4:16" x14ac:dyDescent="0.3">
      <c r="D4043" s="6"/>
      <c r="F4043" s="6"/>
      <c r="H4043" s="6"/>
      <c r="P4043" s="6"/>
    </row>
    <row r="4044" spans="4:16" x14ac:dyDescent="0.3">
      <c r="D4044" s="6"/>
      <c r="F4044" s="6"/>
      <c r="H4044" s="6"/>
      <c r="P4044" s="6"/>
    </row>
    <row r="4045" spans="4:16" x14ac:dyDescent="0.3">
      <c r="D4045" s="6"/>
      <c r="F4045" s="6"/>
      <c r="H4045" s="6"/>
      <c r="P4045" s="6"/>
    </row>
    <row r="4046" spans="4:16" x14ac:dyDescent="0.3">
      <c r="D4046" s="6"/>
      <c r="F4046" s="6"/>
      <c r="H4046" s="6"/>
      <c r="P4046" s="6"/>
    </row>
    <row r="4047" spans="4:16" x14ac:dyDescent="0.3">
      <c r="D4047" s="6"/>
      <c r="F4047" s="6"/>
      <c r="H4047" s="6"/>
      <c r="P4047" s="6"/>
    </row>
    <row r="4048" spans="4:16" x14ac:dyDescent="0.3">
      <c r="D4048" s="6"/>
      <c r="F4048" s="6"/>
      <c r="H4048" s="6"/>
      <c r="P4048" s="6"/>
    </row>
    <row r="4049" spans="4:16" x14ac:dyDescent="0.3">
      <c r="D4049" s="6"/>
      <c r="F4049" s="6"/>
      <c r="H4049" s="6"/>
      <c r="P4049" s="6"/>
    </row>
    <row r="4050" spans="4:16" x14ac:dyDescent="0.3">
      <c r="D4050" s="6"/>
      <c r="F4050" s="6"/>
      <c r="H4050" s="6"/>
      <c r="P4050" s="6"/>
    </row>
    <row r="4051" spans="4:16" x14ac:dyDescent="0.3">
      <c r="D4051" s="6"/>
      <c r="F4051" s="6"/>
      <c r="H4051" s="6"/>
      <c r="P4051" s="6"/>
    </row>
    <row r="4052" spans="4:16" x14ac:dyDescent="0.3">
      <c r="D4052" s="6"/>
      <c r="F4052" s="6"/>
      <c r="H4052" s="6"/>
      <c r="P4052" s="6"/>
    </row>
    <row r="4053" spans="4:16" x14ac:dyDescent="0.3">
      <c r="D4053" s="6"/>
      <c r="F4053" s="6"/>
      <c r="H4053" s="6"/>
      <c r="P4053" s="6"/>
    </row>
    <row r="4054" spans="4:16" x14ac:dyDescent="0.3">
      <c r="D4054" s="6"/>
      <c r="F4054" s="6"/>
      <c r="H4054" s="6"/>
      <c r="P4054" s="6"/>
    </row>
    <row r="4055" spans="4:16" x14ac:dyDescent="0.3">
      <c r="D4055" s="6"/>
      <c r="F4055" s="6"/>
      <c r="H4055" s="6"/>
      <c r="P4055" s="6"/>
    </row>
    <row r="4056" spans="4:16" x14ac:dyDescent="0.3">
      <c r="D4056" s="6"/>
      <c r="F4056" s="6"/>
      <c r="H4056" s="6"/>
      <c r="P4056" s="6"/>
    </row>
    <row r="4057" spans="4:16" x14ac:dyDescent="0.3">
      <c r="D4057" s="6"/>
      <c r="F4057" s="6"/>
      <c r="H4057" s="6"/>
      <c r="P4057" s="6"/>
    </row>
    <row r="4058" spans="4:16" x14ac:dyDescent="0.3">
      <c r="D4058" s="6"/>
      <c r="F4058" s="6"/>
      <c r="H4058" s="6"/>
      <c r="P4058" s="6"/>
    </row>
    <row r="4059" spans="4:16" x14ac:dyDescent="0.3">
      <c r="D4059" s="6"/>
      <c r="F4059" s="6"/>
      <c r="H4059" s="6"/>
      <c r="P4059" s="6"/>
    </row>
    <row r="4060" spans="4:16" x14ac:dyDescent="0.3">
      <c r="D4060" s="6"/>
      <c r="F4060" s="6"/>
      <c r="H4060" s="6"/>
      <c r="P4060" s="6"/>
    </row>
    <row r="4061" spans="4:16" x14ac:dyDescent="0.3">
      <c r="D4061" s="6"/>
      <c r="F4061" s="6"/>
      <c r="H4061" s="6"/>
      <c r="P4061" s="6"/>
    </row>
    <row r="4062" spans="4:16" x14ac:dyDescent="0.3">
      <c r="D4062" s="6"/>
      <c r="F4062" s="6"/>
      <c r="H4062" s="6"/>
      <c r="P4062" s="6"/>
    </row>
    <row r="4063" spans="4:16" x14ac:dyDescent="0.3">
      <c r="D4063" s="6"/>
      <c r="F4063" s="6"/>
      <c r="H4063" s="6"/>
      <c r="P4063" s="6"/>
    </row>
    <row r="4064" spans="4:16" x14ac:dyDescent="0.3">
      <c r="D4064" s="6"/>
      <c r="F4064" s="6"/>
      <c r="H4064" s="6"/>
      <c r="P4064" s="6"/>
    </row>
    <row r="4065" spans="4:16" x14ac:dyDescent="0.3">
      <c r="D4065" s="6"/>
      <c r="F4065" s="6"/>
      <c r="H4065" s="6"/>
      <c r="P4065" s="6"/>
    </row>
    <row r="4066" spans="4:16" x14ac:dyDescent="0.3">
      <c r="D4066" s="6"/>
      <c r="F4066" s="6"/>
      <c r="H4066" s="6"/>
      <c r="P4066" s="6"/>
    </row>
    <row r="4067" spans="4:16" x14ac:dyDescent="0.3">
      <c r="D4067" s="6"/>
      <c r="F4067" s="6"/>
      <c r="H4067" s="6"/>
      <c r="P4067" s="6"/>
    </row>
    <row r="4068" spans="4:16" x14ac:dyDescent="0.3">
      <c r="D4068" s="6"/>
      <c r="F4068" s="6"/>
      <c r="H4068" s="6"/>
      <c r="P4068" s="6"/>
    </row>
    <row r="4069" spans="4:16" x14ac:dyDescent="0.3">
      <c r="D4069" s="6"/>
      <c r="F4069" s="6"/>
      <c r="H4069" s="6"/>
      <c r="P4069" s="6"/>
    </row>
    <row r="4070" spans="4:16" x14ac:dyDescent="0.3">
      <c r="D4070" s="6"/>
      <c r="F4070" s="6"/>
      <c r="H4070" s="6"/>
      <c r="P4070" s="6"/>
    </row>
    <row r="4071" spans="4:16" x14ac:dyDescent="0.3">
      <c r="D4071" s="6"/>
      <c r="F4071" s="6"/>
      <c r="H4071" s="6"/>
      <c r="P4071" s="6"/>
    </row>
    <row r="4072" spans="4:16" x14ac:dyDescent="0.3">
      <c r="D4072" s="6"/>
      <c r="F4072" s="6"/>
      <c r="H4072" s="6"/>
      <c r="P4072" s="6"/>
    </row>
    <row r="4073" spans="4:16" x14ac:dyDescent="0.3">
      <c r="D4073" s="6"/>
      <c r="F4073" s="6"/>
      <c r="H4073" s="6"/>
      <c r="P4073" s="6"/>
    </row>
    <row r="4074" spans="4:16" x14ac:dyDescent="0.3">
      <c r="D4074" s="6"/>
      <c r="F4074" s="6"/>
      <c r="H4074" s="6"/>
      <c r="P4074" s="6"/>
    </row>
    <row r="4075" spans="4:16" x14ac:dyDescent="0.3">
      <c r="D4075" s="6"/>
      <c r="F4075" s="6"/>
      <c r="H4075" s="6"/>
      <c r="P4075" s="6"/>
    </row>
    <row r="4076" spans="4:16" x14ac:dyDescent="0.3">
      <c r="D4076" s="6"/>
      <c r="F4076" s="6"/>
      <c r="H4076" s="6"/>
      <c r="P4076" s="6"/>
    </row>
    <row r="4077" spans="4:16" x14ac:dyDescent="0.3">
      <c r="D4077" s="6"/>
      <c r="F4077" s="6"/>
      <c r="H4077" s="6"/>
      <c r="P4077" s="6"/>
    </row>
    <row r="4078" spans="4:16" x14ac:dyDescent="0.3">
      <c r="D4078" s="6"/>
      <c r="F4078" s="6"/>
      <c r="H4078" s="6"/>
      <c r="P4078" s="6"/>
    </row>
    <row r="4079" spans="4:16" x14ac:dyDescent="0.3">
      <c r="D4079" s="6"/>
      <c r="F4079" s="6"/>
      <c r="H4079" s="6"/>
      <c r="P4079" s="6"/>
    </row>
    <row r="4080" spans="4:16" x14ac:dyDescent="0.3">
      <c r="D4080" s="6"/>
      <c r="F4080" s="6"/>
      <c r="H4080" s="6"/>
      <c r="P4080" s="6"/>
    </row>
    <row r="4081" spans="4:16" x14ac:dyDescent="0.3">
      <c r="D4081" s="6"/>
      <c r="F4081" s="6"/>
      <c r="H4081" s="6"/>
      <c r="P4081" s="6"/>
    </row>
    <row r="4082" spans="4:16" x14ac:dyDescent="0.3">
      <c r="D4082" s="6"/>
      <c r="F4082" s="6"/>
      <c r="H4082" s="6"/>
      <c r="P4082" s="6"/>
    </row>
    <row r="4083" spans="4:16" x14ac:dyDescent="0.3">
      <c r="D4083" s="6"/>
      <c r="F4083" s="6"/>
      <c r="H4083" s="6"/>
      <c r="P4083" s="6"/>
    </row>
    <row r="4084" spans="4:16" x14ac:dyDescent="0.3">
      <c r="D4084" s="6"/>
      <c r="F4084" s="6"/>
      <c r="H4084" s="6"/>
      <c r="P4084" s="6"/>
    </row>
    <row r="4085" spans="4:16" x14ac:dyDescent="0.3">
      <c r="D4085" s="6"/>
      <c r="F4085" s="6"/>
      <c r="H4085" s="6"/>
      <c r="P4085" s="6"/>
    </row>
    <row r="4086" spans="4:16" x14ac:dyDescent="0.3">
      <c r="D4086" s="6"/>
      <c r="F4086" s="6"/>
      <c r="H4086" s="6"/>
      <c r="P4086" s="6"/>
    </row>
    <row r="4087" spans="4:16" x14ac:dyDescent="0.3">
      <c r="D4087" s="6"/>
      <c r="F4087" s="6"/>
      <c r="H4087" s="6"/>
      <c r="P4087" s="6"/>
    </row>
    <row r="4088" spans="4:16" x14ac:dyDescent="0.3">
      <c r="D4088" s="6"/>
      <c r="F4088" s="6"/>
      <c r="H4088" s="6"/>
      <c r="P4088" s="6"/>
    </row>
    <row r="4089" spans="4:16" x14ac:dyDescent="0.3">
      <c r="D4089" s="6"/>
      <c r="F4089" s="6"/>
      <c r="H4089" s="6"/>
      <c r="P4089" s="6"/>
    </row>
    <row r="4090" spans="4:16" x14ac:dyDescent="0.3">
      <c r="D4090" s="6"/>
      <c r="F4090" s="6"/>
      <c r="H4090" s="6"/>
      <c r="P4090" s="6"/>
    </row>
    <row r="4091" spans="4:16" x14ac:dyDescent="0.3">
      <c r="D4091" s="6"/>
      <c r="F4091" s="6"/>
      <c r="H4091" s="6"/>
      <c r="P4091" s="6"/>
    </row>
    <row r="4092" spans="4:16" x14ac:dyDescent="0.3">
      <c r="D4092" s="6"/>
      <c r="F4092" s="6"/>
      <c r="H4092" s="6"/>
      <c r="P4092" s="6"/>
    </row>
    <row r="4093" spans="4:16" x14ac:dyDescent="0.3">
      <c r="D4093" s="6"/>
      <c r="F4093" s="6"/>
      <c r="H4093" s="6"/>
      <c r="P4093" s="6"/>
    </row>
    <row r="4094" spans="4:16" x14ac:dyDescent="0.3">
      <c r="D4094" s="6"/>
      <c r="F4094" s="6"/>
      <c r="H4094" s="6"/>
      <c r="P4094" s="6"/>
    </row>
    <row r="4095" spans="4:16" x14ac:dyDescent="0.3">
      <c r="D4095" s="6"/>
      <c r="F4095" s="6"/>
      <c r="H4095" s="6"/>
      <c r="P4095" s="6"/>
    </row>
    <row r="4096" spans="4:16" x14ac:dyDescent="0.3">
      <c r="D4096" s="6"/>
      <c r="F4096" s="6"/>
      <c r="H4096" s="6"/>
      <c r="P4096" s="6"/>
    </row>
    <row r="4097" spans="4:16" x14ac:dyDescent="0.3">
      <c r="D4097" s="6"/>
      <c r="F4097" s="6"/>
      <c r="H4097" s="6"/>
      <c r="P4097" s="6"/>
    </row>
    <row r="4098" spans="4:16" x14ac:dyDescent="0.3">
      <c r="D4098" s="6"/>
      <c r="F4098" s="6"/>
      <c r="H4098" s="6"/>
      <c r="P4098" s="6"/>
    </row>
    <row r="4099" spans="4:16" x14ac:dyDescent="0.3">
      <c r="D4099" s="6"/>
      <c r="F4099" s="6"/>
      <c r="H4099" s="6"/>
      <c r="P4099" s="6"/>
    </row>
    <row r="4100" spans="4:16" x14ac:dyDescent="0.3">
      <c r="D4100" s="6"/>
      <c r="F4100" s="6"/>
      <c r="H4100" s="6"/>
      <c r="P4100" s="6"/>
    </row>
    <row r="4101" spans="4:16" x14ac:dyDescent="0.3">
      <c r="D4101" s="6"/>
      <c r="F4101" s="6"/>
      <c r="H4101" s="6"/>
      <c r="P4101" s="6"/>
    </row>
    <row r="4102" spans="4:16" x14ac:dyDescent="0.3">
      <c r="D4102" s="6"/>
      <c r="F4102" s="6"/>
      <c r="H4102" s="6"/>
      <c r="P4102" s="6"/>
    </row>
    <row r="4103" spans="4:16" x14ac:dyDescent="0.3">
      <c r="D4103" s="6"/>
      <c r="F4103" s="6"/>
      <c r="H4103" s="6"/>
      <c r="P4103" s="6"/>
    </row>
    <row r="4104" spans="4:16" x14ac:dyDescent="0.3">
      <c r="D4104" s="6"/>
      <c r="F4104" s="6"/>
      <c r="H4104" s="6"/>
      <c r="P4104" s="6"/>
    </row>
    <row r="4105" spans="4:16" x14ac:dyDescent="0.3">
      <c r="D4105" s="6"/>
      <c r="F4105" s="6"/>
      <c r="H4105" s="6"/>
      <c r="P4105" s="6"/>
    </row>
    <row r="4106" spans="4:16" x14ac:dyDescent="0.3">
      <c r="D4106" s="6"/>
      <c r="F4106" s="6"/>
      <c r="H4106" s="6"/>
      <c r="P4106" s="6"/>
    </row>
    <row r="4107" spans="4:16" x14ac:dyDescent="0.3">
      <c r="D4107" s="6"/>
      <c r="F4107" s="6"/>
      <c r="H4107" s="6"/>
      <c r="P4107" s="6"/>
    </row>
    <row r="4108" spans="4:16" x14ac:dyDescent="0.3">
      <c r="D4108" s="6"/>
      <c r="F4108" s="6"/>
      <c r="H4108" s="6"/>
      <c r="P4108" s="6"/>
    </row>
    <row r="4109" spans="4:16" x14ac:dyDescent="0.3">
      <c r="D4109" s="6"/>
      <c r="F4109" s="6"/>
      <c r="H4109" s="6"/>
      <c r="P4109" s="6"/>
    </row>
    <row r="4110" spans="4:16" x14ac:dyDescent="0.3">
      <c r="D4110" s="6"/>
      <c r="F4110" s="6"/>
      <c r="H4110" s="6"/>
      <c r="P4110" s="6"/>
    </row>
    <row r="4111" spans="4:16" x14ac:dyDescent="0.3">
      <c r="D4111" s="6"/>
      <c r="F4111" s="6"/>
      <c r="H4111" s="6"/>
      <c r="P4111" s="6"/>
    </row>
    <row r="4112" spans="4:16" x14ac:dyDescent="0.3">
      <c r="D4112" s="6"/>
      <c r="F4112" s="6"/>
      <c r="H4112" s="6"/>
      <c r="P4112" s="6"/>
    </row>
    <row r="4113" spans="4:16" x14ac:dyDescent="0.3">
      <c r="D4113" s="6"/>
      <c r="F4113" s="6"/>
      <c r="H4113" s="6"/>
      <c r="P4113" s="6"/>
    </row>
    <row r="4114" spans="4:16" x14ac:dyDescent="0.3">
      <c r="D4114" s="6"/>
      <c r="F4114" s="6"/>
      <c r="H4114" s="6"/>
      <c r="P4114" s="6"/>
    </row>
    <row r="4115" spans="4:16" x14ac:dyDescent="0.3">
      <c r="D4115" s="6"/>
      <c r="F4115" s="6"/>
      <c r="H4115" s="6"/>
      <c r="P4115" s="6"/>
    </row>
    <row r="4116" spans="4:16" x14ac:dyDescent="0.3">
      <c r="D4116" s="6"/>
      <c r="F4116" s="6"/>
      <c r="H4116" s="6"/>
      <c r="P4116" s="6"/>
    </row>
    <row r="4117" spans="4:16" x14ac:dyDescent="0.3">
      <c r="D4117" s="6"/>
      <c r="F4117" s="6"/>
      <c r="H4117" s="6"/>
      <c r="P4117" s="6"/>
    </row>
    <row r="4118" spans="4:16" x14ac:dyDescent="0.3">
      <c r="D4118" s="6"/>
      <c r="F4118" s="6"/>
      <c r="H4118" s="6"/>
      <c r="P4118" s="6"/>
    </row>
    <row r="4119" spans="4:16" x14ac:dyDescent="0.3">
      <c r="D4119" s="6"/>
      <c r="F4119" s="6"/>
      <c r="H4119" s="6"/>
      <c r="P4119" s="6"/>
    </row>
    <row r="4120" spans="4:16" x14ac:dyDescent="0.3">
      <c r="D4120" s="6"/>
      <c r="F4120" s="6"/>
      <c r="H4120" s="6"/>
      <c r="P4120" s="6"/>
    </row>
    <row r="4121" spans="4:16" x14ac:dyDescent="0.3">
      <c r="D4121" s="6"/>
      <c r="F4121" s="6"/>
      <c r="H4121" s="6"/>
      <c r="P4121" s="6"/>
    </row>
    <row r="4122" spans="4:16" x14ac:dyDescent="0.3">
      <c r="D4122" s="6"/>
      <c r="F4122" s="6"/>
      <c r="H4122" s="6"/>
      <c r="P4122" s="6"/>
    </row>
    <row r="4123" spans="4:16" x14ac:dyDescent="0.3">
      <c r="D4123" s="6"/>
      <c r="F4123" s="6"/>
      <c r="H4123" s="6"/>
      <c r="P4123" s="6"/>
    </row>
    <row r="4124" spans="4:16" x14ac:dyDescent="0.3">
      <c r="D4124" s="6"/>
      <c r="F4124" s="6"/>
      <c r="H4124" s="6"/>
      <c r="P4124" s="6"/>
    </row>
    <row r="4125" spans="4:16" x14ac:dyDescent="0.3">
      <c r="D4125" s="6"/>
      <c r="F4125" s="6"/>
      <c r="H4125" s="6"/>
      <c r="P4125" s="6"/>
    </row>
    <row r="4126" spans="4:16" x14ac:dyDescent="0.3">
      <c r="D4126" s="6"/>
      <c r="F4126" s="6"/>
      <c r="H4126" s="6"/>
      <c r="P4126" s="6"/>
    </row>
    <row r="4127" spans="4:16" x14ac:dyDescent="0.3">
      <c r="D4127" s="6"/>
      <c r="F4127" s="6"/>
      <c r="H4127" s="6"/>
      <c r="P4127" s="6"/>
    </row>
    <row r="4128" spans="4:16" x14ac:dyDescent="0.3">
      <c r="D4128" s="6"/>
      <c r="F4128" s="6"/>
      <c r="H4128" s="6"/>
      <c r="P4128" s="6"/>
    </row>
    <row r="4129" spans="4:16" x14ac:dyDescent="0.3">
      <c r="D4129" s="6"/>
      <c r="F4129" s="6"/>
      <c r="H4129" s="6"/>
      <c r="P4129" s="6"/>
    </row>
    <row r="4130" spans="4:16" x14ac:dyDescent="0.3">
      <c r="D4130" s="6"/>
      <c r="F4130" s="6"/>
      <c r="H4130" s="6"/>
      <c r="P4130" s="6"/>
    </row>
    <row r="4131" spans="4:16" x14ac:dyDescent="0.3">
      <c r="D4131" s="6"/>
      <c r="F4131" s="6"/>
      <c r="H4131" s="6"/>
      <c r="P4131" s="6"/>
    </row>
    <row r="4132" spans="4:16" x14ac:dyDescent="0.3">
      <c r="D4132" s="6"/>
      <c r="F4132" s="6"/>
      <c r="H4132" s="6"/>
      <c r="P4132" s="6"/>
    </row>
    <row r="4133" spans="4:16" x14ac:dyDescent="0.3">
      <c r="D4133" s="6"/>
      <c r="F4133" s="6"/>
      <c r="H4133" s="6"/>
      <c r="P4133" s="6"/>
    </row>
    <row r="4134" spans="4:16" x14ac:dyDescent="0.3">
      <c r="D4134" s="6"/>
      <c r="F4134" s="6"/>
      <c r="H4134" s="6"/>
      <c r="P4134" s="6"/>
    </row>
    <row r="4135" spans="4:16" x14ac:dyDescent="0.3">
      <c r="D4135" s="6"/>
      <c r="F4135" s="6"/>
      <c r="H4135" s="6"/>
      <c r="P4135" s="6"/>
    </row>
    <row r="4136" spans="4:16" x14ac:dyDescent="0.3">
      <c r="D4136" s="6"/>
      <c r="F4136" s="6"/>
      <c r="H4136" s="6"/>
      <c r="P4136" s="6"/>
    </row>
    <row r="4137" spans="4:16" x14ac:dyDescent="0.3">
      <c r="D4137" s="6"/>
      <c r="F4137" s="6"/>
      <c r="H4137" s="6"/>
      <c r="P4137" s="6"/>
    </row>
    <row r="4138" spans="4:16" x14ac:dyDescent="0.3">
      <c r="D4138" s="6"/>
      <c r="F4138" s="6"/>
      <c r="H4138" s="6"/>
      <c r="P4138" s="6"/>
    </row>
    <row r="4139" spans="4:16" x14ac:dyDescent="0.3">
      <c r="D4139" s="6"/>
      <c r="F4139" s="6"/>
      <c r="H4139" s="6"/>
      <c r="P4139" s="6"/>
    </row>
    <row r="4140" spans="4:16" x14ac:dyDescent="0.3">
      <c r="D4140" s="6"/>
      <c r="F4140" s="6"/>
      <c r="H4140" s="6"/>
      <c r="P4140" s="6"/>
    </row>
    <row r="4141" spans="4:16" x14ac:dyDescent="0.3">
      <c r="D4141" s="6"/>
      <c r="F4141" s="6"/>
      <c r="H4141" s="6"/>
      <c r="P4141" s="6"/>
    </row>
    <row r="4142" spans="4:16" x14ac:dyDescent="0.3">
      <c r="D4142" s="6"/>
      <c r="F4142" s="6"/>
      <c r="H4142" s="6"/>
      <c r="P4142" s="6"/>
    </row>
    <row r="4143" spans="4:16" x14ac:dyDescent="0.3">
      <c r="D4143" s="6"/>
      <c r="F4143" s="6"/>
      <c r="H4143" s="6"/>
      <c r="P4143" s="6"/>
    </row>
    <row r="4144" spans="4:16" x14ac:dyDescent="0.3">
      <c r="D4144" s="6"/>
      <c r="F4144" s="6"/>
      <c r="H4144" s="6"/>
      <c r="P4144" s="6"/>
    </row>
    <row r="4145" spans="4:16" x14ac:dyDescent="0.3">
      <c r="D4145" s="6"/>
      <c r="F4145" s="6"/>
      <c r="H4145" s="6"/>
      <c r="P4145" s="6"/>
    </row>
    <row r="4146" spans="4:16" x14ac:dyDescent="0.3">
      <c r="D4146" s="6"/>
      <c r="F4146" s="6"/>
      <c r="H4146" s="6"/>
      <c r="P4146" s="6"/>
    </row>
    <row r="4147" spans="4:16" x14ac:dyDescent="0.3">
      <c r="D4147" s="6"/>
      <c r="F4147" s="6"/>
      <c r="H4147" s="6"/>
      <c r="P4147" s="6"/>
    </row>
    <row r="4148" spans="4:16" x14ac:dyDescent="0.3">
      <c r="D4148" s="6"/>
      <c r="F4148" s="6"/>
      <c r="H4148" s="6"/>
      <c r="P4148" s="6"/>
    </row>
    <row r="4149" spans="4:16" x14ac:dyDescent="0.3">
      <c r="D4149" s="6"/>
      <c r="F4149" s="6"/>
      <c r="H4149" s="6"/>
      <c r="P4149" s="6"/>
    </row>
    <row r="4150" spans="4:16" x14ac:dyDescent="0.3">
      <c r="D4150" s="6"/>
      <c r="F4150" s="6"/>
      <c r="H4150" s="6"/>
      <c r="P4150" s="6"/>
    </row>
    <row r="4151" spans="4:16" x14ac:dyDescent="0.3">
      <c r="D4151" s="6"/>
      <c r="F4151" s="6"/>
      <c r="H4151" s="6"/>
      <c r="P4151" s="6"/>
    </row>
    <row r="4152" spans="4:16" x14ac:dyDescent="0.3">
      <c r="D4152" s="6"/>
      <c r="F4152" s="6"/>
      <c r="H4152" s="6"/>
      <c r="P4152" s="6"/>
    </row>
    <row r="4153" spans="4:16" x14ac:dyDescent="0.3">
      <c r="D4153" s="6"/>
      <c r="F4153" s="6"/>
      <c r="H4153" s="6"/>
      <c r="P4153" s="6"/>
    </row>
    <row r="4154" spans="4:16" x14ac:dyDescent="0.3">
      <c r="D4154" s="6"/>
      <c r="F4154" s="6"/>
      <c r="H4154" s="6"/>
      <c r="P4154" s="6"/>
    </row>
    <row r="4155" spans="4:16" x14ac:dyDescent="0.3">
      <c r="D4155" s="6"/>
      <c r="F4155" s="6"/>
      <c r="H4155" s="6"/>
      <c r="P4155" s="6"/>
    </row>
    <row r="4156" spans="4:16" x14ac:dyDescent="0.3">
      <c r="D4156" s="6"/>
      <c r="F4156" s="6"/>
      <c r="H4156" s="6"/>
      <c r="P4156" s="6"/>
    </row>
    <row r="4157" spans="4:16" x14ac:dyDescent="0.3">
      <c r="D4157" s="6"/>
      <c r="F4157" s="6"/>
      <c r="H4157" s="6"/>
      <c r="P4157" s="6"/>
    </row>
    <row r="4158" spans="4:16" x14ac:dyDescent="0.3">
      <c r="D4158" s="6"/>
      <c r="F4158" s="6"/>
      <c r="H4158" s="6"/>
      <c r="P4158" s="6"/>
    </row>
    <row r="4159" spans="4:16" x14ac:dyDescent="0.3">
      <c r="D4159" s="6"/>
      <c r="F4159" s="6"/>
      <c r="H4159" s="6"/>
      <c r="P4159" s="6"/>
    </row>
    <row r="4160" spans="4:16" x14ac:dyDescent="0.3">
      <c r="D4160" s="6"/>
      <c r="F4160" s="6"/>
      <c r="H4160" s="6"/>
      <c r="P4160" s="6"/>
    </row>
    <row r="4161" spans="4:16" x14ac:dyDescent="0.3">
      <c r="D4161" s="6"/>
      <c r="F4161" s="6"/>
      <c r="H4161" s="6"/>
      <c r="P4161" s="6"/>
    </row>
    <row r="4162" spans="4:16" x14ac:dyDescent="0.3">
      <c r="D4162" s="6"/>
      <c r="F4162" s="6"/>
      <c r="H4162" s="6"/>
      <c r="P4162" s="6"/>
    </row>
    <row r="4163" spans="4:16" x14ac:dyDescent="0.3">
      <c r="D4163" s="6"/>
      <c r="F4163" s="6"/>
      <c r="H4163" s="6"/>
      <c r="P4163" s="6"/>
    </row>
    <row r="4164" spans="4:16" x14ac:dyDescent="0.3">
      <c r="D4164" s="6"/>
      <c r="F4164" s="6"/>
      <c r="H4164" s="6"/>
      <c r="P4164" s="6"/>
    </row>
    <row r="4165" spans="4:16" x14ac:dyDescent="0.3">
      <c r="D4165" s="6"/>
      <c r="F4165" s="6"/>
      <c r="H4165" s="6"/>
      <c r="P4165" s="6"/>
    </row>
    <row r="4166" spans="4:16" x14ac:dyDescent="0.3">
      <c r="D4166" s="6"/>
      <c r="F4166" s="6"/>
      <c r="H4166" s="6"/>
      <c r="P4166" s="6"/>
    </row>
    <row r="4167" spans="4:16" x14ac:dyDescent="0.3">
      <c r="D4167" s="6"/>
      <c r="F4167" s="6"/>
      <c r="H4167" s="6"/>
      <c r="P4167" s="6"/>
    </row>
    <row r="4168" spans="4:16" x14ac:dyDescent="0.3">
      <c r="D4168" s="6"/>
      <c r="F4168" s="6"/>
      <c r="H4168" s="6"/>
      <c r="P4168" s="6"/>
    </row>
    <row r="4169" spans="4:16" x14ac:dyDescent="0.3">
      <c r="D4169" s="6"/>
      <c r="F4169" s="6"/>
      <c r="H4169" s="6"/>
      <c r="P4169" s="6"/>
    </row>
    <row r="4170" spans="4:16" x14ac:dyDescent="0.3">
      <c r="D4170" s="6"/>
      <c r="F4170" s="6"/>
      <c r="H4170" s="6"/>
      <c r="P4170" s="6"/>
    </row>
    <row r="4171" spans="4:16" x14ac:dyDescent="0.3">
      <c r="D4171" s="6"/>
      <c r="F4171" s="6"/>
      <c r="H4171" s="6"/>
      <c r="P4171" s="6"/>
    </row>
  </sheetData>
  <sheetProtection algorithmName="SHA-512" hashValue="Nzsnegw1hmfhHj/Z5HbNRYdS6b/8nt+jS/zqUl54fZwTf7rOWdc9KkpbKv3XGLcEYazeYuj4M/ltrv1kWK89GA==" saltValue="FP4hxpB2no94oMRWP6n/vA==" spinCount="100000" sheet="1" objects="1" scenarios="1"/>
  <sortState xmlns:xlrd2="http://schemas.microsoft.com/office/spreadsheetml/2017/richdata2" ref="I5:O4171">
    <sortCondition descending="1" ref="N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93"/>
  <sheetViews>
    <sheetView topLeftCell="A5" workbookViewId="0">
      <selection activeCell="AJ5" sqref="AJ5"/>
    </sheetView>
  </sheetViews>
  <sheetFormatPr defaultRowHeight="14.4" x14ac:dyDescent="0.3"/>
  <cols>
    <col min="1" max="1" width="15.33203125" bestFit="1" customWidth="1"/>
    <col min="2" max="2" width="12.109375" customWidth="1"/>
    <col min="3" max="3" width="5.44140625" customWidth="1"/>
    <col min="4" max="4" width="5.44140625" bestFit="1" customWidth="1"/>
    <col min="5" max="5" width="28.109375" bestFit="1" customWidth="1"/>
    <col min="6" max="6" width="5" bestFit="1" customWidth="1"/>
    <col min="8" max="8" width="3.5546875" bestFit="1" customWidth="1"/>
    <col min="9" max="9" width="24.109375" bestFit="1" customWidth="1"/>
    <col min="10" max="10" width="5" bestFit="1" customWidth="1"/>
    <col min="12" max="12" width="9.5546875" bestFit="1" customWidth="1"/>
    <col min="13" max="13" width="52.44140625" bestFit="1" customWidth="1"/>
  </cols>
  <sheetData>
    <row r="1" spans="1:13" x14ac:dyDescent="0.3">
      <c r="D1" t="e">
        <f>VLOOKUP(Main!B1,'Support I'!A6:B97,2,FALSE)</f>
        <v>#N/A</v>
      </c>
      <c r="E1" t="s">
        <v>1104</v>
      </c>
    </row>
    <row r="2" spans="1:13" x14ac:dyDescent="0.3">
      <c r="D2">
        <f>COUNTIF(D6:D1007,D1)</f>
        <v>0</v>
      </c>
      <c r="E2" t="s">
        <v>1105</v>
      </c>
    </row>
    <row r="4" spans="1:13" ht="30" customHeight="1" x14ac:dyDescent="0.3">
      <c r="A4" s="91" t="s">
        <v>1106</v>
      </c>
      <c r="B4" s="92"/>
      <c r="D4" s="90" t="s">
        <v>1107</v>
      </c>
      <c r="E4" s="90"/>
      <c r="F4" s="90"/>
      <c r="H4" s="89" t="s">
        <v>1108</v>
      </c>
      <c r="I4" s="90"/>
      <c r="J4" s="90"/>
      <c r="L4" s="92" t="s">
        <v>1109</v>
      </c>
      <c r="M4" s="92"/>
    </row>
    <row r="5" spans="1:13" x14ac:dyDescent="0.3">
      <c r="A5" s="54" t="s">
        <v>1110</v>
      </c>
      <c r="B5" s="55" t="s">
        <v>1111</v>
      </c>
      <c r="D5" s="56" t="s">
        <v>1111</v>
      </c>
      <c r="E5" s="56" t="s">
        <v>1112</v>
      </c>
      <c r="F5" s="56" t="s">
        <v>1113</v>
      </c>
      <c r="H5" s="56" t="s">
        <v>1111</v>
      </c>
      <c r="I5" s="56" t="s">
        <v>1112</v>
      </c>
      <c r="J5" s="56" t="s">
        <v>1113</v>
      </c>
      <c r="L5" s="57" t="s">
        <v>30</v>
      </c>
      <c r="M5" s="57" t="s">
        <v>1114</v>
      </c>
    </row>
    <row r="6" spans="1:13" x14ac:dyDescent="0.3">
      <c r="A6" t="s">
        <v>1115</v>
      </c>
      <c r="B6" s="2">
        <v>1</v>
      </c>
      <c r="D6" s="58">
        <v>1</v>
      </c>
      <c r="E6" s="58" t="s">
        <v>1116</v>
      </c>
      <c r="F6" s="58" t="s">
        <v>34</v>
      </c>
      <c r="H6" s="5" t="str">
        <f t="array" ref="H6">IF(ROWS(H$5:H5)&gt;$D$2,"",INDEX(D$5:F$1097,SMALL(IF($D$5:$D$1097=$D$1,ROW($D$5:$D$1097)-ROW($D$5)+1),ROWS(H$5:H5)),COLUMNS($D5)))</f>
        <v/>
      </c>
      <c r="I6" s="5" t="str">
        <f t="array" ref="I6">IF(ROWS(I$5:I5)&gt;$D$2,"",INDEX(E$5:H$1100,SMALL(IF($D$5:$D$1097=$D$1,ROW($D$5:$D$1097)-ROW($D$5)+1),ROWS(I$5:I5)),COLUMNS($D5)))</f>
        <v/>
      </c>
      <c r="J6" s="5" t="str">
        <f t="array" ref="J6">IF(ROWS(J$5:J5)&gt;$D$2,"",INDEX(F$5:H$1100,SMALL(IF($D$5:$D$1097=$D$1,ROW($D$5:$D$1097)-ROW($D$5)+1),ROWS(J$5:J5)),COLUMNS($D5)))</f>
        <v/>
      </c>
      <c r="L6" s="52" t="s">
        <v>41</v>
      </c>
      <c r="M6" s="52" t="s">
        <v>1117</v>
      </c>
    </row>
    <row r="7" spans="1:13" x14ac:dyDescent="0.3">
      <c r="A7" t="s">
        <v>1118</v>
      </c>
      <c r="B7" s="2">
        <v>2</v>
      </c>
      <c r="D7" s="58">
        <v>1</v>
      </c>
      <c r="E7" s="58" t="s">
        <v>1119</v>
      </c>
      <c r="F7" s="58" t="s">
        <v>42</v>
      </c>
      <c r="H7" s="5" t="str">
        <f t="array" ref="H7">IF(ROWS(H$5:H6)&gt;$D$2,"",INDEX(D$5:F$1097,SMALL(IF($D$5:$D$1097=$D$1,ROW($D$5:$D$1097)-ROW($D$5)+1),ROWS(H$5:H6)),COLUMNS($D6)))</f>
        <v/>
      </c>
      <c r="I7" s="5" t="str">
        <f t="array" ref="I7">IF(ROWS(I$5:I6)&gt;$D$2,"",INDEX(E$5:H$1100,SMALL(IF($D$5:$D$1097=$D$1,ROW($D$5:$D$1097)-ROW($D$5)+1),ROWS(I$5:I6)),COLUMNS($D6)))</f>
        <v/>
      </c>
      <c r="J7" s="5" t="str">
        <f t="array" ref="J7">IF(ROWS(J$5:J6)&gt;$D$2,"",INDEX(F$5:H$1100,SMALL(IF($D$5:$D$1097=$D$1,ROW($D$5:$D$1097)-ROW($D$5)+1),ROWS(J$5:J6)),COLUMNS($D6)))</f>
        <v/>
      </c>
      <c r="L7" s="1" t="s">
        <v>37</v>
      </c>
      <c r="M7" s="1" t="s">
        <v>1120</v>
      </c>
    </row>
    <row r="8" spans="1:13" x14ac:dyDescent="0.3">
      <c r="A8" t="s">
        <v>1121</v>
      </c>
      <c r="B8" s="2">
        <v>3</v>
      </c>
      <c r="D8" s="58">
        <v>1</v>
      </c>
      <c r="E8" s="58" t="s">
        <v>1122</v>
      </c>
      <c r="F8" s="58" t="s">
        <v>47</v>
      </c>
      <c r="H8" s="5" t="str">
        <f t="array" ref="H8">IF(ROWS(H$5:H7)&gt;$D$2,"",INDEX(D$5:F$1097,SMALL(IF($D$5:$D$1097=$D$1,ROW($D$5:$D$1097)-ROW($D$5)+1),ROWS(H$5:H7)),COLUMNS($D7)))</f>
        <v/>
      </c>
      <c r="I8" s="5" t="str">
        <f t="array" ref="I8">IF(ROWS(I$5:I7)&gt;$D$2,"",INDEX(E$5:H$1100,SMALL(IF($D$5:$D$1097=$D$1,ROW($D$5:$D$1097)-ROW($D$5)+1),ROWS(I$5:I7)),COLUMNS($D7)))</f>
        <v/>
      </c>
      <c r="J8" s="5" t="str">
        <f t="array" ref="J8">IF(ROWS(J$5:J7)&gt;$D$2,"",INDEX(F$5:H$1100,SMALL(IF($D$5:$D$1097=$D$1,ROW($D$5:$D$1097)-ROW($D$5)+1),ROWS(J$5:J7)),COLUMNS($D7)))</f>
        <v/>
      </c>
      <c r="L8" s="52" t="s">
        <v>46</v>
      </c>
      <c r="M8" s="52" t="s">
        <v>1123</v>
      </c>
    </row>
    <row r="9" spans="1:13" x14ac:dyDescent="0.3">
      <c r="A9" t="s">
        <v>1124</v>
      </c>
      <c r="B9" s="2">
        <v>4</v>
      </c>
      <c r="D9" s="58">
        <v>1</v>
      </c>
      <c r="E9" s="58" t="s">
        <v>1125</v>
      </c>
      <c r="F9" s="58" t="s">
        <v>49</v>
      </c>
      <c r="H9" s="5" t="str">
        <f t="array" ref="H9">IF(ROWS(H$5:H8)&gt;$D$2,"",INDEX(D$5:F$1097,SMALL(IF($D$5:$D$1097=$D$1,ROW($D$5:$D$1097)-ROW($D$5)+1),ROWS(H$5:H8)),COLUMNS($D8)))</f>
        <v/>
      </c>
      <c r="I9" s="5" t="str">
        <f t="array" ref="I9">IF(ROWS(I$5:I8)&gt;$D$2,"",INDEX(E$5:H$1100,SMALL(IF($D$5:$D$1097=$D$1,ROW($D$5:$D$1097)-ROW($D$5)+1),ROWS(I$5:I8)),COLUMNS($D8)))</f>
        <v/>
      </c>
      <c r="J9" s="5" t="str">
        <f t="array" ref="J9">IF(ROWS(J$5:J8)&gt;$D$2,"",INDEX(F$5:H$1100,SMALL(IF($D$5:$D$1097=$D$1,ROW($D$5:$D$1097)-ROW($D$5)+1),ROWS(J$5:J8)),COLUMNS($D8)))</f>
        <v/>
      </c>
      <c r="L9" s="52" t="s">
        <v>72</v>
      </c>
      <c r="M9" s="52" t="s">
        <v>1126</v>
      </c>
    </row>
    <row r="10" spans="1:13" x14ac:dyDescent="0.3">
      <c r="A10" t="s">
        <v>1127</v>
      </c>
      <c r="B10" s="2">
        <v>5</v>
      </c>
      <c r="D10" s="58">
        <v>1</v>
      </c>
      <c r="E10" s="58" t="s">
        <v>1128</v>
      </c>
      <c r="F10" s="58" t="s">
        <v>51</v>
      </c>
      <c r="H10" s="5" t="str">
        <f t="array" ref="H10">IF(ROWS(H$5:H9)&gt;$D$2,"",INDEX(D$5:F$1097,SMALL(IF($D$5:$D$1097=$D$1,ROW($D$5:$D$1097)-ROW($D$5)+1),ROWS(H$5:H9)),COLUMNS($D9)))</f>
        <v/>
      </c>
      <c r="I10" s="5" t="str">
        <f t="array" ref="I10">IF(ROWS(I$5:I9)&gt;$D$2,"",INDEX(E$5:H$1100,SMALL(IF($D$5:$D$1097=$D$1,ROW($D$5:$D$1097)-ROW($D$5)+1),ROWS(I$5:I9)),COLUMNS($D9)))</f>
        <v/>
      </c>
      <c r="J10" s="5" t="str">
        <f t="array" ref="J10">IF(ROWS(J$5:J9)&gt;$D$2,"",INDEX(F$5:H$1100,SMALL(IF($D$5:$D$1097=$D$1,ROW($D$5:$D$1097)-ROW($D$5)+1),ROWS(J$5:J9)),COLUMNS($D9)))</f>
        <v/>
      </c>
      <c r="L10" s="1" t="s">
        <v>36</v>
      </c>
      <c r="M10" s="1" t="s">
        <v>1129</v>
      </c>
    </row>
    <row r="11" spans="1:13" x14ac:dyDescent="0.3">
      <c r="A11" t="s">
        <v>1130</v>
      </c>
      <c r="B11" s="2">
        <v>6</v>
      </c>
      <c r="D11" s="58">
        <v>1</v>
      </c>
      <c r="E11" s="58" t="s">
        <v>1131</v>
      </c>
      <c r="F11" s="58" t="s">
        <v>53</v>
      </c>
      <c r="H11" s="5" t="str">
        <f t="array" ref="H11">IF(ROWS(H$5:H10)&gt;$D$2,"",INDEX(D$5:F$1097,SMALL(IF($D$5:$D$1097=$D$1,ROW($D$5:$D$1097)-ROW($D$5)+1),ROWS(H$5:H10)),COLUMNS($D10)))</f>
        <v/>
      </c>
      <c r="I11" s="5" t="str">
        <f t="array" ref="I11">IF(ROWS(I$5:I10)&gt;$D$2,"",INDEX(E$5:H$1100,SMALL(IF($D$5:$D$1097=$D$1,ROW($D$5:$D$1097)-ROW($D$5)+1),ROWS(I$5:I10)),COLUMNS($D10)))</f>
        <v/>
      </c>
      <c r="J11" s="5" t="str">
        <f t="array" ref="J11">IF(ROWS(J$5:J10)&gt;$D$2,"",INDEX(F$5:H$1100,SMALL(IF($D$5:$D$1097=$D$1,ROW($D$5:$D$1097)-ROW($D$5)+1),ROWS(J$5:J10)),COLUMNS($D10)))</f>
        <v/>
      </c>
      <c r="L11" s="1" t="s">
        <v>59</v>
      </c>
      <c r="M11" s="1" t="s">
        <v>1132</v>
      </c>
    </row>
    <row r="12" spans="1:13" x14ac:dyDescent="0.3">
      <c r="A12" t="s">
        <v>1133</v>
      </c>
      <c r="B12" s="2">
        <v>7</v>
      </c>
      <c r="D12" s="58">
        <v>1</v>
      </c>
      <c r="E12" s="58" t="s">
        <v>1134</v>
      </c>
      <c r="F12" s="58" t="s">
        <v>55</v>
      </c>
      <c r="H12" s="5" t="str">
        <f t="array" ref="H12">IF(ROWS(H$5:H11)&gt;$D$2,"",INDEX(D$5:F$1097,SMALL(IF($D$5:$D$1097=$D$1,ROW($D$5:$D$1097)-ROW($D$5)+1),ROWS(H$5:H11)),COLUMNS($D11)))</f>
        <v/>
      </c>
      <c r="I12" s="5" t="str">
        <f t="array" ref="I12">IF(ROWS(I$5:I11)&gt;$D$2,"",INDEX(E$5:H$1100,SMALL(IF($D$5:$D$1097=$D$1,ROW($D$5:$D$1097)-ROW($D$5)+1),ROWS(I$5:I11)),COLUMNS($D11)))</f>
        <v/>
      </c>
      <c r="J12" s="5" t="str">
        <f t="array" ref="J12">IF(ROWS(J$5:J11)&gt;$D$2,"",INDEX(F$5:H$1100,SMALL(IF($D$5:$D$1097=$D$1,ROW($D$5:$D$1097)-ROW($D$5)+1),ROWS(J$5:J11)),COLUMNS($D11)))</f>
        <v/>
      </c>
      <c r="L12" s="1" t="s">
        <v>259</v>
      </c>
      <c r="M12" s="1" t="s">
        <v>1135</v>
      </c>
    </row>
    <row r="13" spans="1:13" x14ac:dyDescent="0.3">
      <c r="A13" t="s">
        <v>1136</v>
      </c>
      <c r="B13" s="2">
        <v>8</v>
      </c>
      <c r="D13" s="58">
        <v>1</v>
      </c>
      <c r="E13" s="58" t="s">
        <v>1137</v>
      </c>
      <c r="F13" s="58" t="s">
        <v>57</v>
      </c>
      <c r="H13" s="5" t="str">
        <f t="array" ref="H13">IF(ROWS(H$5:H12)&gt;$D$2,"",INDEX(D$5:F$1097,SMALL(IF($D$5:$D$1097=$D$1,ROW($D$5:$D$1097)-ROW($D$5)+1),ROWS(H$5:H12)),COLUMNS($D12)))</f>
        <v/>
      </c>
      <c r="I13" s="5" t="str">
        <f t="array" ref="I13">IF(ROWS(I$5:I12)&gt;$D$2,"",INDEX(E$5:H$1100,SMALL(IF($D$5:$D$1097=$D$1,ROW($D$5:$D$1097)-ROW($D$5)+1),ROWS(I$5:I12)),COLUMNS($D12)))</f>
        <v/>
      </c>
      <c r="J13" s="5" t="str">
        <f t="array" ref="J13">IF(ROWS(J$5:J12)&gt;$D$2,"",INDEX(F$5:H$1100,SMALL(IF($D$5:$D$1097=$D$1,ROW($D$5:$D$1097)-ROW($D$5)+1),ROWS(J$5:J12)),COLUMNS($D12)))</f>
        <v/>
      </c>
      <c r="L13" s="1" t="s">
        <v>1138</v>
      </c>
      <c r="M13" s="1" t="s">
        <v>1139</v>
      </c>
    </row>
    <row r="14" spans="1:13" x14ac:dyDescent="0.3">
      <c r="A14" t="s">
        <v>1140</v>
      </c>
      <c r="B14" s="2">
        <v>9</v>
      </c>
      <c r="D14" s="58">
        <v>1</v>
      </c>
      <c r="E14" s="58" t="s">
        <v>1141</v>
      </c>
      <c r="F14" s="58" t="s">
        <v>60</v>
      </c>
      <c r="H14" s="5" t="str">
        <f t="array" ref="H14">IF(ROWS(H$5:H13)&gt;$D$2,"",INDEX(D$5:F$1097,SMALL(IF($D$5:$D$1097=$D$1,ROW($D$5:$D$1097)-ROW($D$5)+1),ROWS(H$5:H13)),COLUMNS($D13)))</f>
        <v/>
      </c>
      <c r="I14" s="5" t="str">
        <f t="array" ref="I14">IF(ROWS(I$5:I13)&gt;$D$2,"",INDEX(E$5:H$1100,SMALL(IF($D$5:$D$1097=$D$1,ROW($D$5:$D$1097)-ROW($D$5)+1),ROWS(I$5:I13)),COLUMNS($D13)))</f>
        <v/>
      </c>
      <c r="J14" s="5" t="str">
        <f t="array" ref="J14">IF(ROWS(J$5:J13)&gt;$D$2,"",INDEX(F$5:H$1100,SMALL(IF($D$5:$D$1097=$D$1,ROW($D$5:$D$1097)-ROW($D$5)+1),ROWS(J$5:J13)),COLUMNS($D13)))</f>
        <v/>
      </c>
      <c r="L14" s="1" t="s">
        <v>891</v>
      </c>
      <c r="M14" s="1" t="s">
        <v>1142</v>
      </c>
    </row>
    <row r="15" spans="1:13" x14ac:dyDescent="0.3">
      <c r="A15" t="s">
        <v>1143</v>
      </c>
      <c r="B15" s="2">
        <v>10</v>
      </c>
      <c r="D15" s="58">
        <v>1</v>
      </c>
      <c r="E15" s="58" t="s">
        <v>1144</v>
      </c>
      <c r="F15" s="58" t="s">
        <v>62</v>
      </c>
      <c r="H15" s="5" t="str">
        <f t="array" ref="H15">IF(ROWS(H$5:H14)&gt;$D$2,"",INDEX(D$5:F$1097,SMALL(IF($D$5:$D$1097=$D$1,ROW($D$5:$D$1097)-ROW($D$5)+1),ROWS(H$5:H14)),COLUMNS($D14)))</f>
        <v/>
      </c>
      <c r="I15" s="5" t="str">
        <f t="array" ref="I15">IF(ROWS(I$5:I14)&gt;$D$2,"",INDEX(E$5:H$1100,SMALL(IF($D$5:$D$1097=$D$1,ROW($D$5:$D$1097)-ROW($D$5)+1),ROWS(I$5:I14)),COLUMNS($D14)))</f>
        <v/>
      </c>
      <c r="J15" s="5" t="str">
        <f t="array" ref="J15">IF(ROWS(J$5:J14)&gt;$D$2,"",INDEX(F$5:H$1100,SMALL(IF($D$5:$D$1097=$D$1,ROW($D$5:$D$1097)-ROW($D$5)+1),ROWS(J$5:J14)),COLUMNS($D14)))</f>
        <v/>
      </c>
      <c r="L15" s="1" t="s">
        <v>83</v>
      </c>
      <c r="M15" s="1" t="s">
        <v>1145</v>
      </c>
    </row>
    <row r="16" spans="1:13" x14ac:dyDescent="0.3">
      <c r="A16" t="s">
        <v>1146</v>
      </c>
      <c r="B16" s="2">
        <v>11</v>
      </c>
      <c r="D16" s="58">
        <v>1</v>
      </c>
      <c r="E16" s="58" t="s">
        <v>1147</v>
      </c>
      <c r="F16" s="58" t="s">
        <v>64</v>
      </c>
      <c r="H16" s="5" t="str">
        <f t="array" ref="H16">IF(ROWS(H$5:H15)&gt;$D$2,"",INDEX(D$5:F$1097,SMALL(IF($D$5:$D$1097=$D$1,ROW($D$5:$D$1097)-ROW($D$5)+1),ROWS(H$5:H15)),COLUMNS($D15)))</f>
        <v/>
      </c>
      <c r="I16" s="5" t="str">
        <f t="array" ref="I16">IF(ROWS(I$5:I15)&gt;$D$2,"",INDEX(E$5:H$1100,SMALL(IF($D$5:$D$1097=$D$1,ROW($D$5:$D$1097)-ROW($D$5)+1),ROWS(I$5:I15)),COLUMNS($D15)))</f>
        <v/>
      </c>
      <c r="J16" s="5" t="str">
        <f t="array" ref="J16">IF(ROWS(J$5:J15)&gt;$D$2,"",INDEX(F$5:H$1100,SMALL(IF($D$5:$D$1097=$D$1,ROW($D$5:$D$1097)-ROW($D$5)+1),ROWS(J$5:J15)),COLUMNS($D15)))</f>
        <v/>
      </c>
      <c r="L16" s="1" t="s">
        <v>78</v>
      </c>
      <c r="M16" s="1" t="s">
        <v>1148</v>
      </c>
    </row>
    <row r="17" spans="1:13" x14ac:dyDescent="0.3">
      <c r="A17" t="s">
        <v>1149</v>
      </c>
      <c r="B17" s="2">
        <v>12</v>
      </c>
      <c r="D17" s="58">
        <v>1</v>
      </c>
      <c r="E17" s="58" t="s">
        <v>5</v>
      </c>
      <c r="F17" s="58" t="s">
        <v>66</v>
      </c>
      <c r="H17" s="5" t="str">
        <f t="array" ref="H17">IF(ROWS(H$5:H16)&gt;$D$2,"",INDEX(D$5:F$1097,SMALL(IF($D$5:$D$1097=$D$1,ROW($D$5:$D$1097)-ROW($D$5)+1),ROWS(H$5:H16)),COLUMNS($D16)))</f>
        <v/>
      </c>
      <c r="I17" s="5" t="str">
        <f t="array" ref="I17">IF(ROWS(I$5:I16)&gt;$D$2,"",INDEX(E$5:H$1100,SMALL(IF($D$5:$D$1097=$D$1,ROW($D$5:$D$1097)-ROW($D$5)+1),ROWS(I$5:I16)),COLUMNS($D16)))</f>
        <v/>
      </c>
      <c r="J17" s="5" t="str">
        <f t="array" ref="J17">IF(ROWS(J$5:J16)&gt;$D$2,"",INDEX(F$5:H$1100,SMALL(IF($D$5:$D$1097=$D$1,ROW($D$5:$D$1097)-ROW($D$5)+1),ROWS(J$5:J16)),COLUMNS($D16)))</f>
        <v/>
      </c>
      <c r="L17" s="1" t="s">
        <v>187</v>
      </c>
      <c r="M17" s="1" t="s">
        <v>1150</v>
      </c>
    </row>
    <row r="18" spans="1:13" x14ac:dyDescent="0.3">
      <c r="A18" t="s">
        <v>1151</v>
      </c>
      <c r="B18" s="2">
        <v>13</v>
      </c>
      <c r="D18" s="58">
        <v>2</v>
      </c>
      <c r="E18" s="58" t="s">
        <v>1152</v>
      </c>
      <c r="F18" s="58" t="s">
        <v>34</v>
      </c>
      <c r="H18" s="5" t="str">
        <f t="array" ref="H18">IF(ROWS(H$5:H17)&gt;$D$2,"",INDEX(D$5:F$1097,SMALL(IF($D$5:$D$1097=$D$1,ROW($D$5:$D$1097)-ROW($D$5)+1),ROWS(H$5:H17)),COLUMNS($D17)))</f>
        <v/>
      </c>
      <c r="I18" s="5" t="str">
        <f t="array" ref="I18">IF(ROWS(I$5:I17)&gt;$D$2,"",INDEX(E$5:H$1100,SMALL(IF($D$5:$D$1097=$D$1,ROW($D$5:$D$1097)-ROW($D$5)+1),ROWS(I$5:I17)),COLUMNS($D17)))</f>
        <v/>
      </c>
      <c r="J18" s="5" t="str">
        <f t="array" ref="J18">IF(ROWS(J$5:J17)&gt;$D$2,"",INDEX(F$5:H$1100,SMALL(IF($D$5:$D$1097=$D$1,ROW($D$5:$D$1097)-ROW($D$5)+1),ROWS(J$5:J17)),COLUMNS($D17)))</f>
        <v/>
      </c>
      <c r="L18" s="1" t="s">
        <v>189</v>
      </c>
      <c r="M18" s="1" t="s">
        <v>1153</v>
      </c>
    </row>
    <row r="19" spans="1:13" x14ac:dyDescent="0.3">
      <c r="A19" t="s">
        <v>1154</v>
      </c>
      <c r="B19" s="2">
        <v>14</v>
      </c>
      <c r="D19" s="58">
        <v>2</v>
      </c>
      <c r="E19" s="58" t="s">
        <v>1155</v>
      </c>
      <c r="F19" s="58" t="s">
        <v>42</v>
      </c>
      <c r="H19" s="5" t="str">
        <f t="array" ref="H19">IF(ROWS(H$5:H18)&gt;$D$2,"",INDEX(D$5:F$1097,SMALL(IF($D$5:$D$1097=$D$1,ROW($D$5:$D$1097)-ROW($D$5)+1),ROWS(H$5:H18)),COLUMNS($D18)))</f>
        <v/>
      </c>
      <c r="I19" s="5" t="str">
        <f t="array" ref="I19">IF(ROWS(I$5:I18)&gt;$D$2,"",INDEX(E$5:H$1100,SMALL(IF($D$5:$D$1097=$D$1,ROW($D$5:$D$1097)-ROW($D$5)+1),ROWS(I$5:I18)),COLUMNS($D18)))</f>
        <v/>
      </c>
      <c r="J19" s="5" t="str">
        <f t="array" ref="J19">IF(ROWS(J$5:J18)&gt;$D$2,"",INDEX(F$5:H$1100,SMALL(IF($D$5:$D$1097=$D$1,ROW($D$5:$D$1097)-ROW($D$5)+1),ROWS(J$5:J18)),COLUMNS($D18)))</f>
        <v/>
      </c>
      <c r="L19" s="1" t="s">
        <v>68</v>
      </c>
      <c r="M19" s="1" t="s">
        <v>1156</v>
      </c>
    </row>
    <row r="20" spans="1:13" x14ac:dyDescent="0.3">
      <c r="A20" t="s">
        <v>1157</v>
      </c>
      <c r="B20" s="2">
        <v>15</v>
      </c>
      <c r="D20" s="58">
        <v>2</v>
      </c>
      <c r="E20" s="58" t="s">
        <v>1158</v>
      </c>
      <c r="F20" s="58" t="s">
        <v>47</v>
      </c>
      <c r="H20" s="5" t="str">
        <f t="array" ref="H20">IF(ROWS(H$5:H19)&gt;$D$2,"",INDEX(D$5:F$1097,SMALL(IF($D$5:$D$1097=$D$1,ROW($D$5:$D$1097)-ROW($D$5)+1),ROWS(H$5:H19)),COLUMNS($D19)))</f>
        <v/>
      </c>
      <c r="I20" s="5" t="str">
        <f t="array" ref="I20">IF(ROWS(I$5:I19)&gt;$D$2,"",INDEX(E$5:H$1100,SMALL(IF($D$5:$D$1097=$D$1,ROW($D$5:$D$1097)-ROW($D$5)+1),ROWS(I$5:I19)),COLUMNS($D19)))</f>
        <v/>
      </c>
      <c r="J20" s="5" t="str">
        <f t="array" ref="J20">IF(ROWS(J$5:J19)&gt;$D$2,"",INDEX(F$5:H$1100,SMALL(IF($D$5:$D$1097=$D$1,ROW($D$5:$D$1097)-ROW($D$5)+1),ROWS(J$5:J19)),COLUMNS($D19)))</f>
        <v/>
      </c>
      <c r="L20" s="1" t="s">
        <v>98</v>
      </c>
      <c r="M20" s="1" t="s">
        <v>1159</v>
      </c>
    </row>
    <row r="21" spans="1:13" x14ac:dyDescent="0.3">
      <c r="A21" t="s">
        <v>1160</v>
      </c>
      <c r="B21" s="2">
        <v>16</v>
      </c>
      <c r="D21" s="58">
        <v>2</v>
      </c>
      <c r="E21" s="58" t="s">
        <v>1161</v>
      </c>
      <c r="F21" s="58" t="s">
        <v>49</v>
      </c>
      <c r="H21" s="5" t="str">
        <f t="array" ref="H21">IF(ROWS(H$5:H20)&gt;$D$2,"",INDEX(D$5:F$1097,SMALL(IF($D$5:$D$1097=$D$1,ROW($D$5:$D$1097)-ROW($D$5)+1),ROWS(H$5:H20)),COLUMNS($D20)))</f>
        <v/>
      </c>
      <c r="I21" s="5" t="str">
        <f t="array" ref="I21">IF(ROWS(I$5:I20)&gt;$D$2,"",INDEX(E$5:H$1100,SMALL(IF($D$5:$D$1097=$D$1,ROW($D$5:$D$1097)-ROW($D$5)+1),ROWS(I$5:I20)),COLUMNS($D20)))</f>
        <v/>
      </c>
      <c r="J21" s="5" t="str">
        <f t="array" ref="J21">IF(ROWS(J$5:J20)&gt;$D$2,"",INDEX(F$5:H$1100,SMALL(IF($D$5:$D$1097=$D$1,ROW($D$5:$D$1097)-ROW($D$5)+1),ROWS(J$5:J20)),COLUMNS($D20)))</f>
        <v/>
      </c>
      <c r="L21" s="1" t="s">
        <v>1162</v>
      </c>
      <c r="M21" s="1" t="s">
        <v>1163</v>
      </c>
    </row>
    <row r="22" spans="1:13" x14ac:dyDescent="0.3">
      <c r="A22" t="s">
        <v>1164</v>
      </c>
      <c r="B22" s="2">
        <v>17</v>
      </c>
      <c r="D22" s="58">
        <v>2</v>
      </c>
      <c r="E22" s="58" t="s">
        <v>1165</v>
      </c>
      <c r="F22" s="58" t="s">
        <v>51</v>
      </c>
      <c r="H22" s="5" t="str">
        <f t="array" ref="H22">IF(ROWS(H$5:H21)&gt;$D$2,"",INDEX(D$5:F$1097,SMALL(IF($D$5:$D$1097=$D$1,ROW($D$5:$D$1097)-ROW($D$5)+1),ROWS(H$5:H21)),COLUMNS($D21)))</f>
        <v/>
      </c>
      <c r="I22" s="5" t="str">
        <f t="array" ref="I22">IF(ROWS(I$5:I21)&gt;$D$2,"",INDEX(E$5:H$1100,SMALL(IF($D$5:$D$1097=$D$1,ROW($D$5:$D$1097)-ROW($D$5)+1),ROWS(I$5:I21)),COLUMNS($D21)))</f>
        <v/>
      </c>
      <c r="J22" s="5" t="str">
        <f t="array" ref="J22">IF(ROWS(J$5:J21)&gt;$D$2,"",INDEX(F$5:H$1100,SMALL(IF($D$5:$D$1097=$D$1,ROW($D$5:$D$1097)-ROW($D$5)+1),ROWS(J$5:J21)),COLUMNS($D21)))</f>
        <v/>
      </c>
      <c r="L22" s="1" t="s">
        <v>411</v>
      </c>
      <c r="M22" s="1" t="s">
        <v>1166</v>
      </c>
    </row>
    <row r="23" spans="1:13" x14ac:dyDescent="0.3">
      <c r="A23" s="4" t="s">
        <v>1167</v>
      </c>
      <c r="B23" s="3">
        <v>18</v>
      </c>
      <c r="D23" s="58">
        <v>2</v>
      </c>
      <c r="E23" s="58" t="s">
        <v>1125</v>
      </c>
      <c r="F23" s="58" t="s">
        <v>53</v>
      </c>
      <c r="H23" s="5" t="str">
        <f t="array" ref="H23">IF(ROWS(H$5:H22)&gt;$D$2,"",INDEX(D$5:F$1097,SMALL(IF($D$5:$D$1097=$D$1,ROW($D$5:$D$1097)-ROW($D$5)+1),ROWS(H$5:H22)),COLUMNS($D22)))</f>
        <v/>
      </c>
      <c r="I23" s="5" t="str">
        <f t="array" ref="I23">IF(ROWS(I$5:I22)&gt;$D$2,"",INDEX(E$5:H$1100,SMALL(IF($D$5:$D$1097=$D$1,ROW($D$5:$D$1097)-ROW($D$5)+1),ROWS(I$5:I22)),COLUMNS($D22)))</f>
        <v/>
      </c>
      <c r="J23" s="5" t="str">
        <f t="array" ref="J23">IF(ROWS(J$5:J22)&gt;$D$2,"",INDEX(F$5:H$1100,SMALL(IF($D$5:$D$1097=$D$1,ROW($D$5:$D$1097)-ROW($D$5)+1),ROWS(J$5:J22)),COLUMNS($D22)))</f>
        <v/>
      </c>
      <c r="L23" s="1" t="s">
        <v>829</v>
      </c>
      <c r="M23" s="1" t="s">
        <v>1168</v>
      </c>
    </row>
    <row r="24" spans="1:13" x14ac:dyDescent="0.3">
      <c r="A24" t="s">
        <v>1169</v>
      </c>
      <c r="B24" s="2">
        <v>19</v>
      </c>
      <c r="D24" s="58">
        <v>2</v>
      </c>
      <c r="E24" s="58" t="s">
        <v>1170</v>
      </c>
      <c r="F24" s="58" t="s">
        <v>55</v>
      </c>
      <c r="H24" s="5" t="str">
        <f t="array" ref="H24">IF(ROWS(H$5:H23)&gt;$D$2,"",INDEX(D$5:F$1097,SMALL(IF($D$5:$D$1097=$D$1,ROW($D$5:$D$1097)-ROW($D$5)+1),ROWS(H$5:H23)),COLUMNS($D23)))</f>
        <v/>
      </c>
      <c r="I24" s="5" t="str">
        <f t="array" ref="I24">IF(ROWS(I$5:I23)&gt;$D$2,"",INDEX(E$5:H$1100,SMALL(IF($D$5:$D$1097=$D$1,ROW($D$5:$D$1097)-ROW($D$5)+1),ROWS(I$5:I23)),COLUMNS($D23)))</f>
        <v/>
      </c>
      <c r="J24" s="5" t="str">
        <f t="array" ref="J24">IF(ROWS(J$5:J23)&gt;$D$2,"",INDEX(F$5:H$1100,SMALL(IF($D$5:$D$1097=$D$1,ROW($D$5:$D$1097)-ROW($D$5)+1),ROWS(J$5:J23)),COLUMNS($D23)))</f>
        <v/>
      </c>
      <c r="L24" s="1" t="s">
        <v>1097</v>
      </c>
      <c r="M24" s="1" t="s">
        <v>1171</v>
      </c>
    </row>
    <row r="25" spans="1:13" x14ac:dyDescent="0.3">
      <c r="A25" t="s">
        <v>1172</v>
      </c>
      <c r="B25" s="2">
        <v>20</v>
      </c>
      <c r="D25" s="58">
        <v>2</v>
      </c>
      <c r="E25" s="58" t="s">
        <v>1173</v>
      </c>
      <c r="F25" s="58" t="s">
        <v>57</v>
      </c>
      <c r="H25" s="5" t="str">
        <f t="array" ref="H25">IF(ROWS(H$5:H24)&gt;$D$2,"",INDEX(D$5:F$1097,SMALL(IF($D$5:$D$1097=$D$1,ROW($D$5:$D$1097)-ROW($D$5)+1),ROWS(H$5:H24)),COLUMNS($D24)))</f>
        <v/>
      </c>
      <c r="I25" s="5" t="str">
        <f t="array" ref="I25">IF(ROWS(I$5:I24)&gt;$D$2,"",INDEX(E$5:H$1100,SMALL(IF($D$5:$D$1097=$D$1,ROW($D$5:$D$1097)-ROW($D$5)+1),ROWS(I$5:I24)),COLUMNS($D24)))</f>
        <v/>
      </c>
      <c r="J25" s="5" t="str">
        <f t="array" ref="J25">IF(ROWS(J$5:J24)&gt;$D$2,"",INDEX(F$5:H$1100,SMALL(IF($D$5:$D$1097=$D$1,ROW($D$5:$D$1097)-ROW($D$5)+1),ROWS(J$5:J24)),COLUMNS($D24)))</f>
        <v/>
      </c>
      <c r="L25" s="1" t="s">
        <v>990</v>
      </c>
      <c r="M25" s="1" t="s">
        <v>1174</v>
      </c>
    </row>
    <row r="26" spans="1:13" x14ac:dyDescent="0.3">
      <c r="A26" t="s">
        <v>1175</v>
      </c>
      <c r="B26" s="2">
        <v>21</v>
      </c>
      <c r="D26" s="58">
        <v>2</v>
      </c>
      <c r="E26" s="58" t="s">
        <v>1176</v>
      </c>
      <c r="F26" s="58" t="s">
        <v>60</v>
      </c>
      <c r="H26" s="5" t="str">
        <f t="array" ref="H26">IF(ROWS(H$5:H25)&gt;$D$2,"",INDEX(D$5:F$1097,SMALL(IF($D$5:$D$1097=$D$1,ROW($D$5:$D$1097)-ROW($D$5)+1),ROWS(H$5:H25)),COLUMNS($D25)))</f>
        <v/>
      </c>
      <c r="I26" s="5" t="str">
        <f t="array" ref="I26">IF(ROWS(I$5:I25)&gt;$D$2,"",INDEX(E$5:H$1100,SMALL(IF($D$5:$D$1097=$D$1,ROW($D$5:$D$1097)-ROW($D$5)+1),ROWS(I$5:I25)),COLUMNS($D25)))</f>
        <v/>
      </c>
      <c r="J26" s="5" t="str">
        <f t="array" ref="J26">IF(ROWS(J$5:J25)&gt;$D$2,"",INDEX(F$5:H$1100,SMALL(IF($D$5:$D$1097=$D$1,ROW($D$5:$D$1097)-ROW($D$5)+1),ROWS(J$5:J25)),COLUMNS($D25)))</f>
        <v/>
      </c>
      <c r="L26" s="1" t="s">
        <v>391</v>
      </c>
      <c r="M26" s="1" t="s">
        <v>1177</v>
      </c>
    </row>
    <row r="27" spans="1:13" x14ac:dyDescent="0.3">
      <c r="A27" t="s">
        <v>1178</v>
      </c>
      <c r="B27" s="2">
        <v>22</v>
      </c>
      <c r="D27" s="58">
        <v>2</v>
      </c>
      <c r="E27" s="58" t="s">
        <v>1179</v>
      </c>
      <c r="F27" s="58" t="s">
        <v>62</v>
      </c>
      <c r="H27" s="5" t="str">
        <f t="array" ref="H27">IF(ROWS(H$5:H26)&gt;$D$2,"",INDEX(D$5:F$1097,SMALL(IF($D$5:$D$1097=$D$1,ROW($D$5:$D$1097)-ROW($D$5)+1),ROWS(H$5:H26)),COLUMNS($D26)))</f>
        <v/>
      </c>
      <c r="I27" s="5" t="str">
        <f t="array" ref="I27">IF(ROWS(I$5:I26)&gt;$D$2,"",INDEX(E$5:H$1100,SMALL(IF($D$5:$D$1097=$D$1,ROW($D$5:$D$1097)-ROW($D$5)+1),ROWS(I$5:I26)),COLUMNS($D26)))</f>
        <v/>
      </c>
      <c r="J27" s="5" t="str">
        <f t="array" ref="J27">IF(ROWS(J$5:J26)&gt;$D$2,"",INDEX(F$5:H$1100,SMALL(IF($D$5:$D$1097=$D$1,ROW($D$5:$D$1097)-ROW($D$5)+1),ROWS(J$5:J26)),COLUMNS($D26)))</f>
        <v/>
      </c>
      <c r="L27" s="1" t="s">
        <v>1099</v>
      </c>
      <c r="M27" s="1" t="s">
        <v>1180</v>
      </c>
    </row>
    <row r="28" spans="1:13" x14ac:dyDescent="0.3">
      <c r="A28" t="s">
        <v>1181</v>
      </c>
      <c r="B28" s="2">
        <v>23</v>
      </c>
      <c r="D28" s="58">
        <v>2</v>
      </c>
      <c r="E28" s="58" t="s">
        <v>1182</v>
      </c>
      <c r="F28" s="58" t="s">
        <v>64</v>
      </c>
      <c r="H28" s="5" t="str">
        <f t="array" ref="H28">IF(ROWS(H$5:H27)&gt;$D$2,"",INDEX(D$5:F$1097,SMALL(IF($D$5:$D$1097=$D$1,ROW($D$5:$D$1097)-ROW($D$5)+1),ROWS(H$5:H27)),COLUMNS($D27)))</f>
        <v/>
      </c>
      <c r="I28" s="5" t="str">
        <f t="array" ref="I28">IF(ROWS(I$5:I27)&gt;$D$2,"",INDEX(E$5:H$1100,SMALL(IF($D$5:$D$1097=$D$1,ROW($D$5:$D$1097)-ROW($D$5)+1),ROWS(I$5:I27)),COLUMNS($D27)))</f>
        <v/>
      </c>
      <c r="J28" s="5" t="str">
        <f t="array" ref="J28">IF(ROWS(J$5:J27)&gt;$D$2,"",INDEX(F$5:H$1100,SMALL(IF($D$5:$D$1097=$D$1,ROW($D$5:$D$1097)-ROW($D$5)+1),ROWS(J$5:J27)),COLUMNS($D27)))</f>
        <v/>
      </c>
      <c r="L28" s="1" t="s">
        <v>1102</v>
      </c>
      <c r="M28" s="1" t="s">
        <v>1183</v>
      </c>
    </row>
    <row r="29" spans="1:13" x14ac:dyDescent="0.3">
      <c r="A29" t="s">
        <v>1184</v>
      </c>
      <c r="B29" s="2">
        <v>24</v>
      </c>
      <c r="D29" s="58">
        <v>2</v>
      </c>
      <c r="E29" s="58" t="s">
        <v>1185</v>
      </c>
      <c r="F29" s="58" t="s">
        <v>66</v>
      </c>
      <c r="L29" s="1" t="s">
        <v>641</v>
      </c>
      <c r="M29" s="1" t="s">
        <v>1186</v>
      </c>
    </row>
    <row r="30" spans="1:13" x14ac:dyDescent="0.3">
      <c r="A30" t="s">
        <v>1187</v>
      </c>
      <c r="B30" s="2">
        <v>25</v>
      </c>
      <c r="D30" s="58">
        <v>2</v>
      </c>
      <c r="E30" s="58" t="s">
        <v>1131</v>
      </c>
      <c r="F30" s="58" t="s">
        <v>84</v>
      </c>
      <c r="L30" s="1" t="s">
        <v>112</v>
      </c>
      <c r="M30" s="1" t="s">
        <v>1188</v>
      </c>
    </row>
    <row r="31" spans="1:13" x14ac:dyDescent="0.3">
      <c r="A31" t="s">
        <v>1189</v>
      </c>
      <c r="B31" s="2">
        <v>26</v>
      </c>
      <c r="D31" s="58">
        <v>2</v>
      </c>
      <c r="E31" s="58" t="s">
        <v>1190</v>
      </c>
      <c r="F31" s="58" t="s">
        <v>86</v>
      </c>
      <c r="L31" s="1" t="s">
        <v>1191</v>
      </c>
      <c r="M31" s="1" t="s">
        <v>1192</v>
      </c>
    </row>
    <row r="32" spans="1:13" x14ac:dyDescent="0.3">
      <c r="A32" t="s">
        <v>1193</v>
      </c>
      <c r="B32" s="2">
        <v>27</v>
      </c>
      <c r="D32" s="58">
        <v>2</v>
      </c>
      <c r="E32" s="58" t="s">
        <v>1194</v>
      </c>
      <c r="F32" s="58" t="s">
        <v>88</v>
      </c>
      <c r="L32" s="1" t="s">
        <v>601</v>
      </c>
      <c r="M32" s="1" t="s">
        <v>1195</v>
      </c>
    </row>
    <row r="33" spans="1:13" x14ac:dyDescent="0.3">
      <c r="A33" t="s">
        <v>1196</v>
      </c>
      <c r="B33" s="2">
        <v>28</v>
      </c>
      <c r="D33" s="58">
        <v>2</v>
      </c>
      <c r="E33" s="58" t="s">
        <v>1197</v>
      </c>
      <c r="F33" s="58" t="s">
        <v>90</v>
      </c>
      <c r="L33" s="1" t="s">
        <v>1098</v>
      </c>
      <c r="M33" s="1" t="s">
        <v>1198</v>
      </c>
    </row>
    <row r="34" spans="1:13" x14ac:dyDescent="0.3">
      <c r="A34" t="s">
        <v>1199</v>
      </c>
      <c r="B34" s="2">
        <v>29</v>
      </c>
      <c r="D34" s="58">
        <v>2</v>
      </c>
      <c r="E34" s="58" t="s">
        <v>1200</v>
      </c>
      <c r="F34" s="58" t="s">
        <v>92</v>
      </c>
      <c r="L34" s="1" t="s">
        <v>398</v>
      </c>
      <c r="M34" s="1" t="s">
        <v>1201</v>
      </c>
    </row>
    <row r="35" spans="1:13" x14ac:dyDescent="0.3">
      <c r="A35" t="s">
        <v>1202</v>
      </c>
      <c r="B35" s="2">
        <v>30</v>
      </c>
      <c r="D35" s="58">
        <v>2</v>
      </c>
      <c r="E35" s="58" t="s">
        <v>1203</v>
      </c>
      <c r="F35" s="58" t="s">
        <v>94</v>
      </c>
      <c r="L35" s="1" t="s">
        <v>1204</v>
      </c>
      <c r="M35" s="1" t="s">
        <v>1205</v>
      </c>
    </row>
    <row r="36" spans="1:13" x14ac:dyDescent="0.3">
      <c r="A36" t="s">
        <v>1206</v>
      </c>
      <c r="B36" s="2">
        <v>31</v>
      </c>
      <c r="D36" s="58">
        <v>2</v>
      </c>
      <c r="E36" s="58" t="s">
        <v>5</v>
      </c>
      <c r="F36" s="58" t="s">
        <v>96</v>
      </c>
      <c r="L36" s="1" t="s">
        <v>1207</v>
      </c>
      <c r="M36" s="1" t="s">
        <v>1208</v>
      </c>
    </row>
    <row r="37" spans="1:13" x14ac:dyDescent="0.3">
      <c r="A37" t="s">
        <v>1209</v>
      </c>
      <c r="B37" s="2">
        <v>32</v>
      </c>
      <c r="D37" s="58">
        <v>2</v>
      </c>
      <c r="E37" s="58" t="s">
        <v>1210</v>
      </c>
      <c r="F37" s="58" t="s">
        <v>99</v>
      </c>
      <c r="L37" s="1" t="s">
        <v>1211</v>
      </c>
      <c r="M37" s="1" t="s">
        <v>1212</v>
      </c>
    </row>
    <row r="38" spans="1:13" x14ac:dyDescent="0.3">
      <c r="A38" t="s">
        <v>1213</v>
      </c>
      <c r="B38" s="2">
        <v>33</v>
      </c>
      <c r="D38" s="58">
        <v>3</v>
      </c>
      <c r="E38" s="58" t="s">
        <v>1214</v>
      </c>
      <c r="F38" s="58" t="s">
        <v>34</v>
      </c>
      <c r="L38" s="1" t="s">
        <v>1215</v>
      </c>
      <c r="M38" s="1" t="s">
        <v>1216</v>
      </c>
    </row>
    <row r="39" spans="1:13" x14ac:dyDescent="0.3">
      <c r="A39" t="s">
        <v>1217</v>
      </c>
      <c r="B39" s="2">
        <v>34</v>
      </c>
      <c r="D39" s="58">
        <v>3</v>
      </c>
      <c r="E39" s="58" t="s">
        <v>1218</v>
      </c>
      <c r="F39" s="58" t="s">
        <v>42</v>
      </c>
      <c r="L39" s="1" t="s">
        <v>1219</v>
      </c>
      <c r="M39" s="1" t="s">
        <v>1220</v>
      </c>
    </row>
    <row r="40" spans="1:13" x14ac:dyDescent="0.3">
      <c r="A40" t="s">
        <v>1221</v>
      </c>
      <c r="B40" s="2">
        <v>35</v>
      </c>
      <c r="D40" s="58">
        <v>3</v>
      </c>
      <c r="E40" s="58" t="s">
        <v>1222</v>
      </c>
      <c r="F40" s="58" t="s">
        <v>47</v>
      </c>
      <c r="L40" s="1" t="s">
        <v>1223</v>
      </c>
      <c r="M40" s="1" t="s">
        <v>1224</v>
      </c>
    </row>
    <row r="41" spans="1:13" x14ac:dyDescent="0.3">
      <c r="A41" t="s">
        <v>1225</v>
      </c>
      <c r="B41" s="2">
        <v>36</v>
      </c>
      <c r="D41" s="58">
        <v>3</v>
      </c>
      <c r="E41" s="58" t="s">
        <v>1226</v>
      </c>
      <c r="F41" s="58" t="s">
        <v>49</v>
      </c>
      <c r="L41" s="1" t="s">
        <v>1227</v>
      </c>
      <c r="M41" s="1" t="s">
        <v>1228</v>
      </c>
    </row>
    <row r="42" spans="1:13" x14ac:dyDescent="0.3">
      <c r="A42" t="s">
        <v>1229</v>
      </c>
      <c r="B42" s="2">
        <v>37</v>
      </c>
      <c r="D42" s="58">
        <v>3</v>
      </c>
      <c r="E42" s="58" t="s">
        <v>1230</v>
      </c>
      <c r="F42" s="58" t="s">
        <v>51</v>
      </c>
      <c r="L42" s="1" t="s">
        <v>1231</v>
      </c>
      <c r="M42" s="1" t="s">
        <v>1232</v>
      </c>
    </row>
    <row r="43" spans="1:13" x14ac:dyDescent="0.3">
      <c r="A43" t="s">
        <v>1233</v>
      </c>
      <c r="B43" s="2">
        <v>38</v>
      </c>
      <c r="D43" s="58">
        <v>3</v>
      </c>
      <c r="E43" s="58" t="s">
        <v>1234</v>
      </c>
      <c r="F43" s="58" t="s">
        <v>53</v>
      </c>
      <c r="L43" s="1" t="s">
        <v>51</v>
      </c>
      <c r="M43" s="1" t="s">
        <v>1235</v>
      </c>
    </row>
    <row r="44" spans="1:13" x14ac:dyDescent="0.3">
      <c r="A44" t="s">
        <v>1236</v>
      </c>
      <c r="B44" s="2">
        <v>39</v>
      </c>
      <c r="D44" s="58">
        <v>3</v>
      </c>
      <c r="E44" s="58" t="s">
        <v>1237</v>
      </c>
      <c r="F44" s="58" t="s">
        <v>55</v>
      </c>
      <c r="L44" s="1" t="s">
        <v>1238</v>
      </c>
      <c r="M44" s="1" t="s">
        <v>1239</v>
      </c>
    </row>
    <row r="45" spans="1:13" x14ac:dyDescent="0.3">
      <c r="A45" t="s">
        <v>1240</v>
      </c>
      <c r="B45" s="2">
        <v>40</v>
      </c>
      <c r="D45" s="58">
        <v>3</v>
      </c>
      <c r="E45" s="58" t="s">
        <v>1165</v>
      </c>
      <c r="F45" s="58" t="s">
        <v>57</v>
      </c>
      <c r="L45" s="1" t="s">
        <v>579</v>
      </c>
      <c r="M45" s="1" t="s">
        <v>1241</v>
      </c>
    </row>
    <row r="46" spans="1:13" x14ac:dyDescent="0.3">
      <c r="A46" t="s">
        <v>1242</v>
      </c>
      <c r="B46" s="2">
        <v>41</v>
      </c>
      <c r="D46" s="58">
        <v>3</v>
      </c>
      <c r="E46" s="58" t="s">
        <v>1243</v>
      </c>
      <c r="F46" s="58" t="s">
        <v>60</v>
      </c>
      <c r="L46" s="1" t="s">
        <v>580</v>
      </c>
      <c r="M46" s="1" t="s">
        <v>1244</v>
      </c>
    </row>
    <row r="47" spans="1:13" x14ac:dyDescent="0.3">
      <c r="A47" t="s">
        <v>1245</v>
      </c>
      <c r="B47" s="2">
        <v>42</v>
      </c>
      <c r="D47" s="58">
        <v>3</v>
      </c>
      <c r="E47" s="58" t="s">
        <v>1246</v>
      </c>
      <c r="F47" s="58" t="s">
        <v>62</v>
      </c>
      <c r="L47" s="1" t="s">
        <v>115</v>
      </c>
      <c r="M47" s="1" t="s">
        <v>1247</v>
      </c>
    </row>
    <row r="48" spans="1:13" x14ac:dyDescent="0.3">
      <c r="A48" t="s">
        <v>1248</v>
      </c>
      <c r="B48" s="2">
        <v>43</v>
      </c>
      <c r="D48" s="58">
        <v>3</v>
      </c>
      <c r="E48" s="58" t="s">
        <v>1249</v>
      </c>
      <c r="F48" s="58" t="s">
        <v>64</v>
      </c>
      <c r="L48" s="1" t="s">
        <v>1250</v>
      </c>
      <c r="M48" s="1" t="s">
        <v>1251</v>
      </c>
    </row>
    <row r="49" spans="1:13" x14ac:dyDescent="0.3">
      <c r="A49" t="s">
        <v>1252</v>
      </c>
      <c r="B49" s="2">
        <v>44</v>
      </c>
      <c r="D49" s="58">
        <v>3</v>
      </c>
      <c r="E49" s="58" t="s">
        <v>1210</v>
      </c>
      <c r="F49" s="58" t="s">
        <v>66</v>
      </c>
      <c r="L49" s="1" t="s">
        <v>1253</v>
      </c>
      <c r="M49" s="1" t="s">
        <v>1254</v>
      </c>
    </row>
    <row r="50" spans="1:13" x14ac:dyDescent="0.3">
      <c r="A50" t="s">
        <v>1255</v>
      </c>
      <c r="B50" s="2">
        <v>45</v>
      </c>
      <c r="D50" s="58">
        <v>4</v>
      </c>
      <c r="E50" s="58" t="s">
        <v>1256</v>
      </c>
      <c r="F50" s="58" t="s">
        <v>34</v>
      </c>
      <c r="L50" s="1" t="s">
        <v>1257</v>
      </c>
      <c r="M50" s="1" t="s">
        <v>1258</v>
      </c>
    </row>
    <row r="51" spans="1:13" x14ac:dyDescent="0.3">
      <c r="A51" t="s">
        <v>1259</v>
      </c>
      <c r="B51" s="2">
        <v>46</v>
      </c>
      <c r="D51" s="58">
        <v>4</v>
      </c>
      <c r="E51" s="58" t="s">
        <v>1260</v>
      </c>
      <c r="F51" s="58" t="s">
        <v>42</v>
      </c>
      <c r="L51" s="1" t="s">
        <v>1261</v>
      </c>
      <c r="M51" s="1" t="s">
        <v>1262</v>
      </c>
    </row>
    <row r="52" spans="1:13" x14ac:dyDescent="0.3">
      <c r="A52" t="s">
        <v>1263</v>
      </c>
      <c r="B52" s="2">
        <v>47</v>
      </c>
      <c r="D52" s="58">
        <v>4</v>
      </c>
      <c r="E52" s="58" t="s">
        <v>1264</v>
      </c>
      <c r="F52" s="58" t="s">
        <v>47</v>
      </c>
      <c r="L52" s="1" t="s">
        <v>1265</v>
      </c>
      <c r="M52" s="1" t="s">
        <v>1266</v>
      </c>
    </row>
    <row r="53" spans="1:13" x14ac:dyDescent="0.3">
      <c r="A53" t="s">
        <v>1267</v>
      </c>
      <c r="B53" s="2">
        <v>48</v>
      </c>
      <c r="D53" s="58">
        <v>4</v>
      </c>
      <c r="E53" s="58" t="s">
        <v>1268</v>
      </c>
      <c r="F53" s="58" t="s">
        <v>49</v>
      </c>
      <c r="L53" s="1" t="s">
        <v>1269</v>
      </c>
      <c r="M53" s="1" t="s">
        <v>1270</v>
      </c>
    </row>
    <row r="54" spans="1:13" x14ac:dyDescent="0.3">
      <c r="A54" t="s">
        <v>1271</v>
      </c>
      <c r="B54" s="2">
        <v>49</v>
      </c>
      <c r="D54" s="58">
        <v>4</v>
      </c>
      <c r="E54" s="58" t="s">
        <v>1272</v>
      </c>
      <c r="F54" s="58" t="s">
        <v>51</v>
      </c>
      <c r="L54" s="1" t="s">
        <v>1273</v>
      </c>
      <c r="M54" s="1" t="s">
        <v>1274</v>
      </c>
    </row>
    <row r="55" spans="1:13" x14ac:dyDescent="0.3">
      <c r="A55" t="s">
        <v>1275</v>
      </c>
      <c r="B55" s="2">
        <v>50</v>
      </c>
      <c r="D55" s="58">
        <v>4</v>
      </c>
      <c r="E55" s="58" t="s">
        <v>1276</v>
      </c>
      <c r="F55" s="58" t="s">
        <v>53</v>
      </c>
    </row>
    <row r="56" spans="1:13" x14ac:dyDescent="0.3">
      <c r="A56" t="s">
        <v>1277</v>
      </c>
      <c r="B56" s="2">
        <v>51</v>
      </c>
      <c r="D56" s="58">
        <v>4</v>
      </c>
      <c r="E56" s="58" t="s">
        <v>1278</v>
      </c>
      <c r="F56" s="58" t="s">
        <v>55</v>
      </c>
    </row>
    <row r="57" spans="1:13" x14ac:dyDescent="0.3">
      <c r="A57" t="s">
        <v>1279</v>
      </c>
      <c r="B57" s="2">
        <v>52</v>
      </c>
      <c r="D57" s="58">
        <v>4</v>
      </c>
      <c r="E57" s="58" t="s">
        <v>1280</v>
      </c>
      <c r="F57" s="58" t="s">
        <v>57</v>
      </c>
    </row>
    <row r="58" spans="1:13" x14ac:dyDescent="0.3">
      <c r="A58" t="s">
        <v>1281</v>
      </c>
      <c r="B58" s="2">
        <v>53</v>
      </c>
      <c r="D58" s="58">
        <v>4</v>
      </c>
      <c r="E58" s="58" t="s">
        <v>1282</v>
      </c>
      <c r="F58" s="58" t="s">
        <v>60</v>
      </c>
    </row>
    <row r="59" spans="1:13" x14ac:dyDescent="0.3">
      <c r="A59" t="s">
        <v>1283</v>
      </c>
      <c r="B59" s="2">
        <v>54</v>
      </c>
      <c r="D59" s="58">
        <v>4</v>
      </c>
      <c r="E59" s="58" t="s">
        <v>1144</v>
      </c>
      <c r="F59" s="58" t="s">
        <v>62</v>
      </c>
    </row>
    <row r="60" spans="1:13" x14ac:dyDescent="0.3">
      <c r="A60" t="s">
        <v>1284</v>
      </c>
      <c r="B60" s="2">
        <v>55</v>
      </c>
      <c r="D60" s="58">
        <v>4</v>
      </c>
      <c r="E60" s="58" t="s">
        <v>1285</v>
      </c>
      <c r="F60" s="58" t="s">
        <v>64</v>
      </c>
    </row>
    <row r="61" spans="1:13" x14ac:dyDescent="0.3">
      <c r="A61" t="s">
        <v>1286</v>
      </c>
      <c r="B61" s="2">
        <v>56</v>
      </c>
      <c r="D61" s="58">
        <v>5</v>
      </c>
      <c r="E61" s="58" t="s">
        <v>1234</v>
      </c>
      <c r="F61" s="58" t="s">
        <v>34</v>
      </c>
    </row>
    <row r="62" spans="1:13" x14ac:dyDescent="0.3">
      <c r="A62" t="s">
        <v>1287</v>
      </c>
      <c r="B62" s="2">
        <v>57</v>
      </c>
      <c r="D62" s="58">
        <v>5</v>
      </c>
      <c r="E62" s="58" t="s">
        <v>1165</v>
      </c>
      <c r="F62" s="58" t="s">
        <v>42</v>
      </c>
    </row>
    <row r="63" spans="1:13" x14ac:dyDescent="0.3">
      <c r="A63" t="s">
        <v>1288</v>
      </c>
      <c r="B63" s="2">
        <v>58</v>
      </c>
      <c r="D63" s="58">
        <v>5</v>
      </c>
      <c r="E63" s="58" t="s">
        <v>1289</v>
      </c>
      <c r="F63" s="58" t="s">
        <v>47</v>
      </c>
    </row>
    <row r="64" spans="1:13" x14ac:dyDescent="0.3">
      <c r="A64" t="s">
        <v>1290</v>
      </c>
      <c r="B64" s="2">
        <v>59</v>
      </c>
      <c r="D64" s="58">
        <v>5</v>
      </c>
      <c r="E64" s="58" t="s">
        <v>5</v>
      </c>
      <c r="F64" s="58" t="s">
        <v>49</v>
      </c>
    </row>
    <row r="65" spans="1:6" x14ac:dyDescent="0.3">
      <c r="A65" t="s">
        <v>1291</v>
      </c>
      <c r="B65" s="2">
        <v>60</v>
      </c>
      <c r="D65" s="58">
        <v>6</v>
      </c>
      <c r="E65" s="58" t="s">
        <v>1260</v>
      </c>
      <c r="F65" s="58" t="s">
        <v>34</v>
      </c>
    </row>
    <row r="66" spans="1:6" x14ac:dyDescent="0.3">
      <c r="A66" t="s">
        <v>1292</v>
      </c>
      <c r="B66" s="2">
        <v>61</v>
      </c>
      <c r="D66" s="58">
        <v>6</v>
      </c>
      <c r="E66" s="58" t="s">
        <v>1293</v>
      </c>
      <c r="F66" s="58" t="s">
        <v>42</v>
      </c>
    </row>
    <row r="67" spans="1:6" x14ac:dyDescent="0.3">
      <c r="A67" t="s">
        <v>1294</v>
      </c>
      <c r="B67" s="2">
        <v>62</v>
      </c>
      <c r="D67" s="58">
        <v>6</v>
      </c>
      <c r="E67" s="58" t="s">
        <v>1234</v>
      </c>
      <c r="F67" s="58" t="s">
        <v>49</v>
      </c>
    </row>
    <row r="68" spans="1:6" x14ac:dyDescent="0.3">
      <c r="A68" t="s">
        <v>1295</v>
      </c>
      <c r="B68" s="2">
        <v>63</v>
      </c>
      <c r="D68" s="58">
        <v>6</v>
      </c>
      <c r="E68" s="58" t="s">
        <v>1165</v>
      </c>
      <c r="F68" s="58" t="s">
        <v>51</v>
      </c>
    </row>
    <row r="69" spans="1:6" x14ac:dyDescent="0.3">
      <c r="A69" t="s">
        <v>1296</v>
      </c>
      <c r="B69" s="2">
        <v>64</v>
      </c>
      <c r="D69" s="58">
        <v>6</v>
      </c>
      <c r="E69" s="58" t="s">
        <v>1125</v>
      </c>
      <c r="F69" s="58" t="s">
        <v>53</v>
      </c>
    </row>
    <row r="70" spans="1:6" x14ac:dyDescent="0.3">
      <c r="A70" t="s">
        <v>1297</v>
      </c>
      <c r="B70" s="2">
        <v>65</v>
      </c>
      <c r="D70" s="58">
        <v>6</v>
      </c>
      <c r="E70" s="58" t="s">
        <v>1179</v>
      </c>
      <c r="F70" s="58" t="s">
        <v>55</v>
      </c>
    </row>
    <row r="71" spans="1:6" x14ac:dyDescent="0.3">
      <c r="A71" t="s">
        <v>1298</v>
      </c>
      <c r="B71" s="2">
        <v>66</v>
      </c>
      <c r="D71" s="58">
        <v>6</v>
      </c>
      <c r="E71" s="58" t="s">
        <v>1299</v>
      </c>
      <c r="F71" s="58" t="s">
        <v>60</v>
      </c>
    </row>
    <row r="72" spans="1:6" x14ac:dyDescent="0.3">
      <c r="A72" t="s">
        <v>1300</v>
      </c>
      <c r="B72" s="2">
        <v>67</v>
      </c>
      <c r="D72" s="58">
        <v>6</v>
      </c>
      <c r="E72" s="58" t="s">
        <v>5</v>
      </c>
      <c r="F72" s="58" t="s">
        <v>64</v>
      </c>
    </row>
    <row r="73" spans="1:6" x14ac:dyDescent="0.3">
      <c r="A73" t="s">
        <v>1301</v>
      </c>
      <c r="B73" s="2">
        <v>68</v>
      </c>
      <c r="D73" s="58">
        <v>6</v>
      </c>
      <c r="E73" s="58" t="s">
        <v>1302</v>
      </c>
      <c r="F73" s="58" t="s">
        <v>66</v>
      </c>
    </row>
    <row r="74" spans="1:6" x14ac:dyDescent="0.3">
      <c r="A74" t="s">
        <v>1303</v>
      </c>
      <c r="B74" s="2">
        <v>69</v>
      </c>
      <c r="D74" s="58">
        <v>7</v>
      </c>
      <c r="E74" s="58" t="s">
        <v>1304</v>
      </c>
      <c r="F74" s="58" t="s">
        <v>34</v>
      </c>
    </row>
    <row r="75" spans="1:6" x14ac:dyDescent="0.3">
      <c r="A75" t="s">
        <v>1305</v>
      </c>
      <c r="B75" s="2">
        <v>70</v>
      </c>
      <c r="D75" s="58">
        <v>7</v>
      </c>
      <c r="E75" s="58" t="s">
        <v>1165</v>
      </c>
      <c r="F75" s="58" t="s">
        <v>42</v>
      </c>
    </row>
    <row r="76" spans="1:6" x14ac:dyDescent="0.3">
      <c r="A76" t="s">
        <v>1306</v>
      </c>
      <c r="B76" s="2">
        <v>71</v>
      </c>
      <c r="D76" s="58">
        <v>7</v>
      </c>
      <c r="E76" s="58" t="s">
        <v>1307</v>
      </c>
      <c r="F76" s="58" t="s">
        <v>47</v>
      </c>
    </row>
    <row r="77" spans="1:6" x14ac:dyDescent="0.3">
      <c r="A77" t="s">
        <v>1308</v>
      </c>
      <c r="B77" s="2">
        <v>72</v>
      </c>
      <c r="D77" s="58">
        <v>7</v>
      </c>
      <c r="E77" s="58" t="s">
        <v>5</v>
      </c>
      <c r="F77" s="58" t="s">
        <v>49</v>
      </c>
    </row>
    <row r="78" spans="1:6" x14ac:dyDescent="0.3">
      <c r="A78" t="s">
        <v>1309</v>
      </c>
      <c r="B78" s="2">
        <v>73</v>
      </c>
      <c r="D78" s="58">
        <v>8</v>
      </c>
      <c r="E78" s="58" t="s">
        <v>1155</v>
      </c>
      <c r="F78" s="58" t="s">
        <v>34</v>
      </c>
    </row>
    <row r="79" spans="1:6" x14ac:dyDescent="0.3">
      <c r="A79" t="s">
        <v>1310</v>
      </c>
      <c r="B79" s="2">
        <v>74</v>
      </c>
      <c r="D79" s="58">
        <v>8</v>
      </c>
      <c r="E79" s="58" t="s">
        <v>1311</v>
      </c>
      <c r="F79" s="58" t="s">
        <v>42</v>
      </c>
    </row>
    <row r="80" spans="1:6" x14ac:dyDescent="0.3">
      <c r="A80" t="s">
        <v>1312</v>
      </c>
      <c r="B80" s="2">
        <v>75</v>
      </c>
      <c r="D80" s="58">
        <v>8</v>
      </c>
      <c r="E80" s="58" t="s">
        <v>1313</v>
      </c>
      <c r="F80" s="58" t="s">
        <v>47</v>
      </c>
    </row>
    <row r="81" spans="1:6" x14ac:dyDescent="0.3">
      <c r="A81" t="s">
        <v>1314</v>
      </c>
      <c r="B81" s="2">
        <v>76</v>
      </c>
      <c r="D81" s="58">
        <v>8</v>
      </c>
      <c r="E81" s="58" t="s">
        <v>1214</v>
      </c>
      <c r="F81" s="58" t="s">
        <v>49</v>
      </c>
    </row>
    <row r="82" spans="1:6" x14ac:dyDescent="0.3">
      <c r="A82" t="s">
        <v>1315</v>
      </c>
      <c r="B82" s="2">
        <v>77</v>
      </c>
      <c r="D82" s="58">
        <v>8</v>
      </c>
      <c r="E82" s="58" t="s">
        <v>1316</v>
      </c>
      <c r="F82" s="58" t="s">
        <v>51</v>
      </c>
    </row>
    <row r="83" spans="1:6" x14ac:dyDescent="0.3">
      <c r="A83" t="s">
        <v>1317</v>
      </c>
      <c r="B83" s="2">
        <v>78</v>
      </c>
      <c r="D83" s="58">
        <v>8</v>
      </c>
      <c r="E83" s="58" t="s">
        <v>1318</v>
      </c>
      <c r="F83" s="58" t="s">
        <v>53</v>
      </c>
    </row>
    <row r="84" spans="1:6" x14ac:dyDescent="0.3">
      <c r="A84" t="s">
        <v>1319</v>
      </c>
      <c r="B84" s="2">
        <v>79</v>
      </c>
      <c r="D84" s="58">
        <v>8</v>
      </c>
      <c r="E84" s="58" t="s">
        <v>1165</v>
      </c>
      <c r="F84" s="58" t="s">
        <v>55</v>
      </c>
    </row>
    <row r="85" spans="1:6" x14ac:dyDescent="0.3">
      <c r="A85" t="s">
        <v>1320</v>
      </c>
      <c r="B85" s="2">
        <v>80</v>
      </c>
      <c r="D85" s="58">
        <v>8</v>
      </c>
      <c r="E85" s="58" t="s">
        <v>1125</v>
      </c>
      <c r="F85" s="58" t="s">
        <v>57</v>
      </c>
    </row>
    <row r="86" spans="1:6" x14ac:dyDescent="0.3">
      <c r="A86" t="s">
        <v>1321</v>
      </c>
      <c r="B86" s="2">
        <v>81</v>
      </c>
      <c r="D86" s="58">
        <v>8</v>
      </c>
      <c r="E86" s="58" t="s">
        <v>1322</v>
      </c>
      <c r="F86" s="58" t="s">
        <v>60</v>
      </c>
    </row>
    <row r="87" spans="1:6" x14ac:dyDescent="0.3">
      <c r="A87" t="s">
        <v>1323</v>
      </c>
      <c r="B87" s="2">
        <v>82</v>
      </c>
      <c r="D87" s="58"/>
      <c r="E87" s="58"/>
      <c r="F87" s="58"/>
    </row>
    <row r="88" spans="1:6" x14ac:dyDescent="0.3">
      <c r="A88" t="s">
        <v>1324</v>
      </c>
      <c r="B88" s="2">
        <v>83</v>
      </c>
      <c r="D88" s="58">
        <v>8</v>
      </c>
      <c r="E88" s="58" t="s">
        <v>1131</v>
      </c>
      <c r="F88" s="58" t="s">
        <v>64</v>
      </c>
    </row>
    <row r="89" spans="1:6" x14ac:dyDescent="0.3">
      <c r="A89" t="s">
        <v>1325</v>
      </c>
      <c r="B89" s="2">
        <v>84</v>
      </c>
      <c r="D89" s="58">
        <v>8</v>
      </c>
      <c r="E89" s="58" t="s">
        <v>1326</v>
      </c>
      <c r="F89" s="58" t="s">
        <v>66</v>
      </c>
    </row>
    <row r="90" spans="1:6" x14ac:dyDescent="0.3">
      <c r="A90" t="s">
        <v>1327</v>
      </c>
      <c r="B90" s="2">
        <v>85</v>
      </c>
      <c r="D90" s="58"/>
      <c r="E90" s="58"/>
      <c r="F90" s="58"/>
    </row>
    <row r="91" spans="1:6" x14ac:dyDescent="0.3">
      <c r="A91" t="s">
        <v>1328</v>
      </c>
      <c r="B91" s="2">
        <v>86</v>
      </c>
      <c r="D91" s="58">
        <v>8</v>
      </c>
      <c r="E91" s="58" t="s">
        <v>5</v>
      </c>
      <c r="F91" s="58" t="s">
        <v>86</v>
      </c>
    </row>
    <row r="92" spans="1:6" x14ac:dyDescent="0.3">
      <c r="A92" t="s">
        <v>1329</v>
      </c>
      <c r="B92" s="2">
        <v>87</v>
      </c>
      <c r="D92" s="58">
        <v>9</v>
      </c>
      <c r="E92" s="58" t="s">
        <v>1155</v>
      </c>
      <c r="F92" s="58" t="s">
        <v>34</v>
      </c>
    </row>
    <row r="93" spans="1:6" x14ac:dyDescent="0.3">
      <c r="A93" t="s">
        <v>1330</v>
      </c>
      <c r="B93" s="2">
        <v>88</v>
      </c>
      <c r="D93" s="58">
        <v>9</v>
      </c>
      <c r="E93" s="58" t="s">
        <v>1331</v>
      </c>
      <c r="F93" s="58" t="s">
        <v>42</v>
      </c>
    </row>
    <row r="94" spans="1:6" x14ac:dyDescent="0.3">
      <c r="A94" t="s">
        <v>1332</v>
      </c>
      <c r="B94" s="2">
        <v>89</v>
      </c>
      <c r="D94" s="58">
        <v>9</v>
      </c>
      <c r="E94" s="58" t="s">
        <v>1333</v>
      </c>
      <c r="F94" s="58" t="s">
        <v>47</v>
      </c>
    </row>
    <row r="95" spans="1:6" x14ac:dyDescent="0.3">
      <c r="A95" t="s">
        <v>1334</v>
      </c>
      <c r="B95" s="2">
        <v>90</v>
      </c>
      <c r="D95" s="58">
        <v>9</v>
      </c>
      <c r="E95" s="58" t="s">
        <v>1214</v>
      </c>
      <c r="F95" s="58" t="s">
        <v>49</v>
      </c>
    </row>
    <row r="96" spans="1:6" x14ac:dyDescent="0.3">
      <c r="A96" t="s">
        <v>1</v>
      </c>
      <c r="B96" s="2">
        <v>91</v>
      </c>
      <c r="D96" s="58">
        <v>9</v>
      </c>
      <c r="E96" s="58" t="s">
        <v>1293</v>
      </c>
      <c r="F96" s="58" t="s">
        <v>51</v>
      </c>
    </row>
    <row r="97" spans="1:6" x14ac:dyDescent="0.3">
      <c r="A97" t="s">
        <v>1335</v>
      </c>
      <c r="B97" s="2">
        <v>92</v>
      </c>
      <c r="D97" s="58">
        <v>9</v>
      </c>
      <c r="E97" s="58" t="s">
        <v>1316</v>
      </c>
      <c r="F97" s="58" t="s">
        <v>53</v>
      </c>
    </row>
    <row r="98" spans="1:6" x14ac:dyDescent="0.3">
      <c r="A98" t="s">
        <v>1336</v>
      </c>
      <c r="D98" s="58">
        <v>9</v>
      </c>
      <c r="E98" s="58" t="s">
        <v>1337</v>
      </c>
      <c r="F98" s="58" t="s">
        <v>55</v>
      </c>
    </row>
    <row r="99" spans="1:6" x14ac:dyDescent="0.3">
      <c r="A99" t="s">
        <v>1336</v>
      </c>
      <c r="D99" s="58">
        <v>9</v>
      </c>
      <c r="E99" s="58" t="s">
        <v>1234</v>
      </c>
      <c r="F99" s="58" t="s">
        <v>57</v>
      </c>
    </row>
    <row r="100" spans="1:6" x14ac:dyDescent="0.3">
      <c r="A100" t="s">
        <v>1336</v>
      </c>
      <c r="D100" s="58">
        <v>9</v>
      </c>
      <c r="E100" s="58" t="s">
        <v>1165</v>
      </c>
      <c r="F100" s="58" t="s">
        <v>60</v>
      </c>
    </row>
    <row r="101" spans="1:6" x14ac:dyDescent="0.3">
      <c r="A101" t="s">
        <v>1336</v>
      </c>
      <c r="D101" s="58">
        <v>9</v>
      </c>
      <c r="E101" s="58" t="s">
        <v>1125</v>
      </c>
      <c r="F101" s="58" t="s">
        <v>62</v>
      </c>
    </row>
    <row r="102" spans="1:6" x14ac:dyDescent="0.3">
      <c r="A102" t="s">
        <v>1336</v>
      </c>
      <c r="D102" s="58">
        <v>9</v>
      </c>
      <c r="E102" s="58" t="s">
        <v>1338</v>
      </c>
      <c r="F102" s="58" t="s">
        <v>64</v>
      </c>
    </row>
    <row r="103" spans="1:6" x14ac:dyDescent="0.3">
      <c r="A103" t="s">
        <v>1336</v>
      </c>
      <c r="D103" s="58">
        <v>9</v>
      </c>
      <c r="E103" s="58" t="s">
        <v>1339</v>
      </c>
      <c r="F103" s="58" t="s">
        <v>66</v>
      </c>
    </row>
    <row r="104" spans="1:6" x14ac:dyDescent="0.3">
      <c r="A104" t="s">
        <v>1336</v>
      </c>
      <c r="D104" s="58">
        <v>9</v>
      </c>
      <c r="E104" s="58" t="s">
        <v>1340</v>
      </c>
      <c r="F104" s="58" t="s">
        <v>84</v>
      </c>
    </row>
    <row r="105" spans="1:6" x14ac:dyDescent="0.3">
      <c r="A105" t="s">
        <v>1336</v>
      </c>
      <c r="D105" s="58">
        <v>9</v>
      </c>
      <c r="E105" s="58" t="s">
        <v>5</v>
      </c>
      <c r="F105" s="58" t="s">
        <v>86</v>
      </c>
    </row>
    <row r="106" spans="1:6" x14ac:dyDescent="0.3">
      <c r="A106" t="s">
        <v>1336</v>
      </c>
      <c r="D106" s="58">
        <v>10</v>
      </c>
      <c r="E106" s="58" t="s">
        <v>1331</v>
      </c>
      <c r="F106" s="58" t="s">
        <v>34</v>
      </c>
    </row>
    <row r="107" spans="1:6" x14ac:dyDescent="0.3">
      <c r="A107" t="s">
        <v>1336</v>
      </c>
      <c r="D107" s="58">
        <v>10</v>
      </c>
      <c r="E107" s="58" t="s">
        <v>1341</v>
      </c>
      <c r="F107" s="58" t="s">
        <v>42</v>
      </c>
    </row>
    <row r="108" spans="1:6" x14ac:dyDescent="0.3">
      <c r="A108" t="s">
        <v>1336</v>
      </c>
      <c r="D108" s="58">
        <v>10</v>
      </c>
      <c r="E108" s="58" t="s">
        <v>1342</v>
      </c>
      <c r="F108" s="58" t="s">
        <v>47</v>
      </c>
    </row>
    <row r="109" spans="1:6" x14ac:dyDescent="0.3">
      <c r="A109" t="s">
        <v>1336</v>
      </c>
      <c r="D109" s="58">
        <v>10</v>
      </c>
      <c r="E109" s="58" t="s">
        <v>1343</v>
      </c>
      <c r="F109" s="58" t="s">
        <v>49</v>
      </c>
    </row>
    <row r="110" spans="1:6" x14ac:dyDescent="0.3">
      <c r="A110" t="s">
        <v>1336</v>
      </c>
      <c r="D110" s="58">
        <v>10</v>
      </c>
      <c r="E110" s="58" t="s">
        <v>1131</v>
      </c>
      <c r="F110" s="58" t="s">
        <v>51</v>
      </c>
    </row>
    <row r="111" spans="1:6" x14ac:dyDescent="0.3">
      <c r="A111" t="s">
        <v>1336</v>
      </c>
      <c r="D111" s="58">
        <v>10</v>
      </c>
      <c r="E111" s="58" t="s">
        <v>1344</v>
      </c>
      <c r="F111" s="58" t="s">
        <v>53</v>
      </c>
    </row>
    <row r="112" spans="1:6" x14ac:dyDescent="0.3">
      <c r="A112" t="s">
        <v>1336</v>
      </c>
      <c r="D112" s="58">
        <v>10</v>
      </c>
      <c r="E112" s="58" t="s">
        <v>1345</v>
      </c>
      <c r="F112" s="58" t="s">
        <v>55</v>
      </c>
    </row>
    <row r="113" spans="1:6" x14ac:dyDescent="0.3">
      <c r="A113" t="s">
        <v>1336</v>
      </c>
      <c r="D113" s="58">
        <v>10</v>
      </c>
      <c r="E113" s="58" t="s">
        <v>1346</v>
      </c>
      <c r="F113" s="58" t="s">
        <v>57</v>
      </c>
    </row>
    <row r="114" spans="1:6" x14ac:dyDescent="0.3">
      <c r="A114" t="s">
        <v>1336</v>
      </c>
      <c r="D114" s="58">
        <v>10</v>
      </c>
      <c r="E114" s="58" t="s">
        <v>1144</v>
      </c>
      <c r="F114" s="58" t="s">
        <v>60</v>
      </c>
    </row>
    <row r="115" spans="1:6" x14ac:dyDescent="0.3">
      <c r="A115" t="s">
        <v>1336</v>
      </c>
      <c r="D115" s="58">
        <v>10</v>
      </c>
      <c r="E115" s="58" t="s">
        <v>1347</v>
      </c>
      <c r="F115" s="58" t="s">
        <v>62</v>
      </c>
    </row>
    <row r="116" spans="1:6" x14ac:dyDescent="0.3">
      <c r="A116" t="s">
        <v>1336</v>
      </c>
      <c r="D116" s="58">
        <v>10</v>
      </c>
      <c r="E116" s="58" t="s">
        <v>5</v>
      </c>
      <c r="F116" s="58" t="s">
        <v>64</v>
      </c>
    </row>
    <row r="117" spans="1:6" x14ac:dyDescent="0.3">
      <c r="A117" t="s">
        <v>1336</v>
      </c>
      <c r="D117" s="58">
        <v>10</v>
      </c>
      <c r="E117" s="58" t="s">
        <v>1348</v>
      </c>
      <c r="F117" s="58" t="s">
        <v>66</v>
      </c>
    </row>
    <row r="118" spans="1:6" x14ac:dyDescent="0.3">
      <c r="A118" t="s">
        <v>1336</v>
      </c>
      <c r="D118" s="58">
        <v>11</v>
      </c>
      <c r="E118" s="58" t="s">
        <v>1349</v>
      </c>
      <c r="F118" s="58" t="s">
        <v>34</v>
      </c>
    </row>
    <row r="119" spans="1:6" x14ac:dyDescent="0.3">
      <c r="A119" t="s">
        <v>1336</v>
      </c>
      <c r="D119" s="58">
        <v>11</v>
      </c>
      <c r="E119" s="58" t="s">
        <v>1350</v>
      </c>
      <c r="F119" s="58" t="s">
        <v>42</v>
      </c>
    </row>
    <row r="120" spans="1:6" x14ac:dyDescent="0.3">
      <c r="A120" t="s">
        <v>1336</v>
      </c>
      <c r="D120" s="58">
        <v>11</v>
      </c>
      <c r="E120" s="58" t="s">
        <v>1351</v>
      </c>
      <c r="F120" s="58" t="s">
        <v>47</v>
      </c>
    </row>
    <row r="121" spans="1:6" x14ac:dyDescent="0.3">
      <c r="A121" t="s">
        <v>1336</v>
      </c>
      <c r="D121" s="58">
        <v>11</v>
      </c>
      <c r="E121" s="58" t="s">
        <v>1234</v>
      </c>
      <c r="F121" s="58" t="s">
        <v>49</v>
      </c>
    </row>
    <row r="122" spans="1:6" x14ac:dyDescent="0.3">
      <c r="A122" t="s">
        <v>1336</v>
      </c>
      <c r="D122" s="58">
        <v>11</v>
      </c>
      <c r="E122" s="58" t="s">
        <v>1165</v>
      </c>
      <c r="F122" s="58" t="s">
        <v>51</v>
      </c>
    </row>
    <row r="123" spans="1:6" x14ac:dyDescent="0.3">
      <c r="A123" t="s">
        <v>1336</v>
      </c>
      <c r="D123" s="58">
        <v>11</v>
      </c>
      <c r="E123" s="58" t="s">
        <v>1352</v>
      </c>
      <c r="F123" s="58" t="s">
        <v>53</v>
      </c>
    </row>
    <row r="124" spans="1:6" x14ac:dyDescent="0.3">
      <c r="A124" t="s">
        <v>1336</v>
      </c>
      <c r="D124" s="58">
        <v>11</v>
      </c>
      <c r="E124" s="58" t="s">
        <v>1190</v>
      </c>
      <c r="F124" s="58" t="s">
        <v>55</v>
      </c>
    </row>
    <row r="125" spans="1:6" x14ac:dyDescent="0.3">
      <c r="A125" t="s">
        <v>1336</v>
      </c>
      <c r="D125" s="58">
        <v>11</v>
      </c>
      <c r="E125" s="58" t="s">
        <v>1353</v>
      </c>
      <c r="F125" s="58" t="s">
        <v>57</v>
      </c>
    </row>
    <row r="126" spans="1:6" x14ac:dyDescent="0.3">
      <c r="A126" t="s">
        <v>1336</v>
      </c>
      <c r="D126" s="58">
        <v>11</v>
      </c>
      <c r="E126" s="58" t="s">
        <v>1354</v>
      </c>
      <c r="F126" s="58" t="s">
        <v>60</v>
      </c>
    </row>
    <row r="127" spans="1:6" x14ac:dyDescent="0.3">
      <c r="A127" t="s">
        <v>1336</v>
      </c>
      <c r="D127" s="58">
        <v>11</v>
      </c>
      <c r="E127" s="58" t="s">
        <v>1307</v>
      </c>
      <c r="F127" s="58" t="s">
        <v>62</v>
      </c>
    </row>
    <row r="128" spans="1:6" x14ac:dyDescent="0.3">
      <c r="A128" t="s">
        <v>1336</v>
      </c>
      <c r="D128" s="58">
        <v>11</v>
      </c>
      <c r="E128" s="58" t="s">
        <v>5</v>
      </c>
      <c r="F128" s="58" t="s">
        <v>64</v>
      </c>
    </row>
    <row r="129" spans="1:6" x14ac:dyDescent="0.3">
      <c r="A129" t="s">
        <v>1336</v>
      </c>
      <c r="D129" s="58">
        <v>12</v>
      </c>
      <c r="E129" s="58" t="s">
        <v>1260</v>
      </c>
      <c r="F129" s="58" t="s">
        <v>34</v>
      </c>
    </row>
    <row r="130" spans="1:6" x14ac:dyDescent="0.3">
      <c r="A130" t="s">
        <v>1336</v>
      </c>
      <c r="D130" s="58">
        <v>12</v>
      </c>
      <c r="E130" s="58" t="s">
        <v>1355</v>
      </c>
      <c r="F130" s="58" t="s">
        <v>42</v>
      </c>
    </row>
    <row r="131" spans="1:6" x14ac:dyDescent="0.3">
      <c r="A131" t="s">
        <v>1336</v>
      </c>
      <c r="D131" s="58">
        <v>12</v>
      </c>
      <c r="E131" s="58" t="s">
        <v>1165</v>
      </c>
      <c r="F131" s="58" t="s">
        <v>47</v>
      </c>
    </row>
    <row r="132" spans="1:6" x14ac:dyDescent="0.3">
      <c r="A132" t="s">
        <v>1336</v>
      </c>
      <c r="D132" s="58">
        <v>12</v>
      </c>
      <c r="E132" s="58" t="s">
        <v>1356</v>
      </c>
      <c r="F132" s="58" t="s">
        <v>49</v>
      </c>
    </row>
    <row r="133" spans="1:6" x14ac:dyDescent="0.3">
      <c r="A133" t="s">
        <v>1336</v>
      </c>
      <c r="D133" s="58">
        <v>12</v>
      </c>
      <c r="E133" s="58" t="s">
        <v>1357</v>
      </c>
      <c r="F133" s="58" t="s">
        <v>51</v>
      </c>
    </row>
    <row r="134" spans="1:6" x14ac:dyDescent="0.3">
      <c r="A134" t="s">
        <v>1336</v>
      </c>
      <c r="D134" s="58">
        <v>12</v>
      </c>
      <c r="E134" s="58" t="s">
        <v>1176</v>
      </c>
      <c r="F134" s="58" t="s">
        <v>53</v>
      </c>
    </row>
    <row r="135" spans="1:6" x14ac:dyDescent="0.3">
      <c r="A135" t="s">
        <v>1336</v>
      </c>
      <c r="D135" s="58">
        <v>12</v>
      </c>
      <c r="E135" s="58" t="s">
        <v>1358</v>
      </c>
      <c r="F135" s="58" t="s">
        <v>55</v>
      </c>
    </row>
    <row r="136" spans="1:6" x14ac:dyDescent="0.3">
      <c r="A136" t="s">
        <v>1336</v>
      </c>
      <c r="D136" s="58">
        <v>12</v>
      </c>
      <c r="E136" s="58" t="s">
        <v>1345</v>
      </c>
      <c r="F136" s="58" t="s">
        <v>57</v>
      </c>
    </row>
    <row r="137" spans="1:6" x14ac:dyDescent="0.3">
      <c r="A137" t="s">
        <v>1336</v>
      </c>
      <c r="D137" s="58">
        <v>12</v>
      </c>
      <c r="E137" s="58" t="s">
        <v>1190</v>
      </c>
      <c r="F137" s="58" t="s">
        <v>60</v>
      </c>
    </row>
    <row r="138" spans="1:6" x14ac:dyDescent="0.3">
      <c r="A138" t="s">
        <v>1336</v>
      </c>
      <c r="D138" s="58">
        <v>12</v>
      </c>
      <c r="E138" s="58" t="s">
        <v>1359</v>
      </c>
      <c r="F138" s="58" t="s">
        <v>62</v>
      </c>
    </row>
    <row r="139" spans="1:6" x14ac:dyDescent="0.3">
      <c r="A139" t="s">
        <v>1336</v>
      </c>
      <c r="D139" s="58">
        <v>12</v>
      </c>
      <c r="E139" s="58" t="s">
        <v>1299</v>
      </c>
      <c r="F139" s="58" t="s">
        <v>64</v>
      </c>
    </row>
    <row r="140" spans="1:6" x14ac:dyDescent="0.3">
      <c r="A140" t="s">
        <v>1336</v>
      </c>
      <c r="D140" s="58">
        <v>12</v>
      </c>
      <c r="E140" s="58" t="s">
        <v>1144</v>
      </c>
      <c r="F140" s="58" t="s">
        <v>66</v>
      </c>
    </row>
    <row r="141" spans="1:6" x14ac:dyDescent="0.3">
      <c r="A141" t="s">
        <v>1336</v>
      </c>
      <c r="D141" s="58">
        <v>12</v>
      </c>
      <c r="E141" s="58" t="s">
        <v>1360</v>
      </c>
      <c r="F141" s="58" t="s">
        <v>84</v>
      </c>
    </row>
    <row r="142" spans="1:6" x14ac:dyDescent="0.3">
      <c r="A142" t="s">
        <v>1336</v>
      </c>
      <c r="D142" s="58">
        <v>12</v>
      </c>
      <c r="E142" s="58" t="s">
        <v>5</v>
      </c>
      <c r="F142" s="58" t="s">
        <v>86</v>
      </c>
    </row>
    <row r="143" spans="1:6" x14ac:dyDescent="0.3">
      <c r="A143" t="s">
        <v>1336</v>
      </c>
      <c r="D143" s="58">
        <v>13</v>
      </c>
      <c r="E143" s="58" t="s">
        <v>1333</v>
      </c>
      <c r="F143" s="58" t="s">
        <v>34</v>
      </c>
    </row>
    <row r="144" spans="1:6" x14ac:dyDescent="0.3">
      <c r="A144" t="s">
        <v>1336</v>
      </c>
      <c r="D144" s="58">
        <v>13</v>
      </c>
      <c r="E144" s="58" t="s">
        <v>1361</v>
      </c>
      <c r="F144" s="58" t="s">
        <v>42</v>
      </c>
    </row>
    <row r="145" spans="1:6" x14ac:dyDescent="0.3">
      <c r="A145" t="s">
        <v>1336</v>
      </c>
      <c r="D145" s="58">
        <v>13</v>
      </c>
      <c r="E145" s="58" t="s">
        <v>1356</v>
      </c>
      <c r="F145" s="58" t="s">
        <v>47</v>
      </c>
    </row>
    <row r="146" spans="1:6" x14ac:dyDescent="0.3">
      <c r="A146" t="s">
        <v>1336</v>
      </c>
      <c r="D146" s="58">
        <v>13</v>
      </c>
      <c r="E146" s="58" t="s">
        <v>1322</v>
      </c>
      <c r="F146" s="58" t="s">
        <v>49</v>
      </c>
    </row>
    <row r="147" spans="1:6" x14ac:dyDescent="0.3">
      <c r="A147" t="s">
        <v>1336</v>
      </c>
      <c r="D147" s="58">
        <v>13</v>
      </c>
      <c r="E147" s="58" t="s">
        <v>1243</v>
      </c>
      <c r="F147" s="58" t="s">
        <v>51</v>
      </c>
    </row>
    <row r="148" spans="1:6" x14ac:dyDescent="0.3">
      <c r="A148" t="s">
        <v>1336</v>
      </c>
      <c r="D148" s="58">
        <v>13</v>
      </c>
      <c r="E148" s="58" t="s">
        <v>1362</v>
      </c>
      <c r="F148" s="58" t="s">
        <v>53</v>
      </c>
    </row>
    <row r="149" spans="1:6" x14ac:dyDescent="0.3">
      <c r="A149" t="s">
        <v>1336</v>
      </c>
      <c r="D149" s="58">
        <v>13</v>
      </c>
      <c r="E149" s="58" t="s">
        <v>1363</v>
      </c>
      <c r="F149" s="58" t="s">
        <v>55</v>
      </c>
    </row>
    <row r="150" spans="1:6" x14ac:dyDescent="0.3">
      <c r="A150" t="s">
        <v>1336</v>
      </c>
      <c r="D150" s="58">
        <v>13</v>
      </c>
      <c r="E150" s="58" t="s">
        <v>1144</v>
      </c>
      <c r="F150" s="58" t="s">
        <v>57</v>
      </c>
    </row>
    <row r="151" spans="1:6" x14ac:dyDescent="0.3">
      <c r="A151" t="s">
        <v>1336</v>
      </c>
      <c r="D151" s="58">
        <v>13</v>
      </c>
      <c r="E151" s="58" t="s">
        <v>1364</v>
      </c>
      <c r="F151" s="58" t="s">
        <v>60</v>
      </c>
    </row>
    <row r="152" spans="1:6" x14ac:dyDescent="0.3">
      <c r="A152" t="s">
        <v>1336</v>
      </c>
      <c r="D152" s="58">
        <v>14</v>
      </c>
      <c r="E152" s="58" t="s">
        <v>1365</v>
      </c>
      <c r="F152" s="58" t="s">
        <v>34</v>
      </c>
    </row>
    <row r="153" spans="1:6" x14ac:dyDescent="0.3">
      <c r="A153" t="s">
        <v>1336</v>
      </c>
      <c r="D153" s="58">
        <v>14</v>
      </c>
      <c r="E153" s="58" t="s">
        <v>1366</v>
      </c>
      <c r="F153" s="58" t="s">
        <v>42</v>
      </c>
    </row>
    <row r="154" spans="1:6" x14ac:dyDescent="0.3">
      <c r="A154" t="s">
        <v>1336</v>
      </c>
      <c r="D154" s="58">
        <v>14</v>
      </c>
      <c r="E154" s="58" t="s">
        <v>1367</v>
      </c>
      <c r="F154" s="58" t="s">
        <v>47</v>
      </c>
    </row>
    <row r="155" spans="1:6" x14ac:dyDescent="0.3">
      <c r="A155" t="s">
        <v>1336</v>
      </c>
      <c r="D155" s="58">
        <v>14</v>
      </c>
      <c r="E155" s="58" t="s">
        <v>1234</v>
      </c>
      <c r="F155" s="58" t="s">
        <v>49</v>
      </c>
    </row>
    <row r="156" spans="1:6" x14ac:dyDescent="0.3">
      <c r="A156" t="s">
        <v>1336</v>
      </c>
      <c r="D156" s="58">
        <v>14</v>
      </c>
      <c r="E156" s="58" t="s">
        <v>1176</v>
      </c>
      <c r="F156" s="58" t="s">
        <v>51</v>
      </c>
    </row>
    <row r="157" spans="1:6" x14ac:dyDescent="0.3">
      <c r="A157" t="s">
        <v>1336</v>
      </c>
      <c r="D157" s="58">
        <v>14</v>
      </c>
      <c r="E157" s="58" t="s">
        <v>1368</v>
      </c>
      <c r="F157" s="58" t="s">
        <v>53</v>
      </c>
    </row>
    <row r="158" spans="1:6" x14ac:dyDescent="0.3">
      <c r="A158" t="s">
        <v>1336</v>
      </c>
      <c r="D158" s="58">
        <v>14</v>
      </c>
      <c r="E158" s="58" t="s">
        <v>1369</v>
      </c>
      <c r="F158" s="58" t="s">
        <v>55</v>
      </c>
    </row>
    <row r="159" spans="1:6" x14ac:dyDescent="0.3">
      <c r="A159" t="s">
        <v>1336</v>
      </c>
      <c r="D159" s="58">
        <v>14</v>
      </c>
      <c r="E159" s="58" t="s">
        <v>1307</v>
      </c>
      <c r="F159" s="58" t="s">
        <v>57</v>
      </c>
    </row>
    <row r="160" spans="1:6" x14ac:dyDescent="0.3">
      <c r="A160" t="s">
        <v>1336</v>
      </c>
      <c r="D160" s="58">
        <v>14</v>
      </c>
      <c r="E160" s="58" t="s">
        <v>1370</v>
      </c>
      <c r="F160" s="58" t="s">
        <v>60</v>
      </c>
    </row>
    <row r="161" spans="1:6" x14ac:dyDescent="0.3">
      <c r="A161" t="s">
        <v>1336</v>
      </c>
      <c r="D161" s="58">
        <v>14</v>
      </c>
      <c r="E161" s="58" t="s">
        <v>5</v>
      </c>
      <c r="F161" s="58" t="s">
        <v>62</v>
      </c>
    </row>
    <row r="162" spans="1:6" x14ac:dyDescent="0.3">
      <c r="A162" t="s">
        <v>1336</v>
      </c>
      <c r="D162" s="58">
        <v>15</v>
      </c>
      <c r="E162" s="58" t="s">
        <v>1371</v>
      </c>
      <c r="F162" s="58" t="s">
        <v>34</v>
      </c>
    </row>
    <row r="163" spans="1:6" x14ac:dyDescent="0.3">
      <c r="A163" t="s">
        <v>1336</v>
      </c>
      <c r="D163" s="58">
        <v>15</v>
      </c>
      <c r="E163" s="58" t="s">
        <v>1260</v>
      </c>
      <c r="F163" s="58" t="s">
        <v>42</v>
      </c>
    </row>
    <row r="164" spans="1:6" x14ac:dyDescent="0.3">
      <c r="A164" t="s">
        <v>1336</v>
      </c>
      <c r="D164" s="58">
        <v>15</v>
      </c>
      <c r="E164" s="58" t="s">
        <v>1214</v>
      </c>
      <c r="F164" s="58" t="s">
        <v>47</v>
      </c>
    </row>
    <row r="165" spans="1:6" x14ac:dyDescent="0.3">
      <c r="A165" t="s">
        <v>1336</v>
      </c>
      <c r="D165" s="58">
        <v>15</v>
      </c>
      <c r="E165" s="58" t="s">
        <v>1234</v>
      </c>
      <c r="F165" s="58" t="s">
        <v>49</v>
      </c>
    </row>
    <row r="166" spans="1:6" x14ac:dyDescent="0.3">
      <c r="A166" t="s">
        <v>1336</v>
      </c>
      <c r="D166" s="58">
        <v>15</v>
      </c>
      <c r="E166" s="58" t="s">
        <v>1372</v>
      </c>
      <c r="F166" s="58" t="s">
        <v>51</v>
      </c>
    </row>
    <row r="167" spans="1:6" x14ac:dyDescent="0.3">
      <c r="A167" t="s">
        <v>1336</v>
      </c>
      <c r="D167" s="58">
        <v>15</v>
      </c>
      <c r="E167" s="58" t="s">
        <v>1165</v>
      </c>
      <c r="F167" s="58" t="s">
        <v>53</v>
      </c>
    </row>
    <row r="168" spans="1:6" x14ac:dyDescent="0.3">
      <c r="A168" t="s">
        <v>1336</v>
      </c>
      <c r="D168" s="58">
        <v>15</v>
      </c>
      <c r="E168" s="58" t="s">
        <v>1373</v>
      </c>
      <c r="F168" s="58" t="s">
        <v>55</v>
      </c>
    </row>
    <row r="169" spans="1:6" x14ac:dyDescent="0.3">
      <c r="A169" t="s">
        <v>1336</v>
      </c>
      <c r="D169" s="58">
        <v>15</v>
      </c>
      <c r="E169" s="58" t="s">
        <v>1374</v>
      </c>
      <c r="F169" s="58" t="s">
        <v>57</v>
      </c>
    </row>
    <row r="170" spans="1:6" x14ac:dyDescent="0.3">
      <c r="A170" t="s">
        <v>1336</v>
      </c>
      <c r="D170" s="58">
        <v>15</v>
      </c>
      <c r="E170" s="58" t="s">
        <v>1375</v>
      </c>
      <c r="F170" s="58" t="s">
        <v>60</v>
      </c>
    </row>
    <row r="171" spans="1:6" x14ac:dyDescent="0.3">
      <c r="A171" t="s">
        <v>1336</v>
      </c>
      <c r="D171" s="58">
        <v>15</v>
      </c>
      <c r="E171" s="58" t="s">
        <v>1376</v>
      </c>
      <c r="F171" s="58" t="s">
        <v>62</v>
      </c>
    </row>
    <row r="172" spans="1:6" x14ac:dyDescent="0.3">
      <c r="A172" t="s">
        <v>1336</v>
      </c>
      <c r="D172" s="58">
        <v>15</v>
      </c>
      <c r="E172" s="58" t="s">
        <v>1377</v>
      </c>
      <c r="F172" s="58" t="s">
        <v>64</v>
      </c>
    </row>
    <row r="173" spans="1:6" x14ac:dyDescent="0.3">
      <c r="A173" t="s">
        <v>1336</v>
      </c>
      <c r="D173" s="58">
        <v>15</v>
      </c>
      <c r="E173" s="58" t="s">
        <v>1378</v>
      </c>
      <c r="F173" s="58" t="s">
        <v>66</v>
      </c>
    </row>
    <row r="174" spans="1:6" x14ac:dyDescent="0.3">
      <c r="A174" t="s">
        <v>1336</v>
      </c>
      <c r="D174" s="58">
        <v>15</v>
      </c>
      <c r="E174" s="58" t="s">
        <v>5</v>
      </c>
      <c r="F174" s="58" t="s">
        <v>84</v>
      </c>
    </row>
    <row r="175" spans="1:6" x14ac:dyDescent="0.3">
      <c r="A175" t="s">
        <v>1336</v>
      </c>
      <c r="D175" s="58">
        <v>15</v>
      </c>
      <c r="E175" s="58" t="s">
        <v>1285</v>
      </c>
      <c r="F175" s="58" t="s">
        <v>86</v>
      </c>
    </row>
    <row r="176" spans="1:6" x14ac:dyDescent="0.3">
      <c r="A176" t="s">
        <v>1336</v>
      </c>
      <c r="D176" s="58">
        <v>16</v>
      </c>
      <c r="E176" s="58" t="s">
        <v>1155</v>
      </c>
      <c r="F176" s="58" t="s">
        <v>34</v>
      </c>
    </row>
    <row r="177" spans="1:6" x14ac:dyDescent="0.3">
      <c r="A177" t="s">
        <v>1336</v>
      </c>
      <c r="D177" s="58">
        <v>16</v>
      </c>
      <c r="E177" s="58" t="s">
        <v>1214</v>
      </c>
      <c r="F177" s="58" t="s">
        <v>42</v>
      </c>
    </row>
    <row r="178" spans="1:6" x14ac:dyDescent="0.3">
      <c r="A178" t="s">
        <v>1336</v>
      </c>
      <c r="D178" s="58">
        <v>16</v>
      </c>
      <c r="E178" s="58" t="s">
        <v>1293</v>
      </c>
      <c r="F178" s="58" t="s">
        <v>47</v>
      </c>
    </row>
    <row r="179" spans="1:6" x14ac:dyDescent="0.3">
      <c r="A179" t="s">
        <v>1336</v>
      </c>
      <c r="D179" s="58">
        <v>16</v>
      </c>
      <c r="E179" s="58" t="s">
        <v>1379</v>
      </c>
      <c r="F179" s="58" t="s">
        <v>49</v>
      </c>
    </row>
    <row r="180" spans="1:6" x14ac:dyDescent="0.3">
      <c r="A180" t="s">
        <v>1336</v>
      </c>
      <c r="D180" s="58">
        <v>16</v>
      </c>
      <c r="E180" s="58" t="s">
        <v>1165</v>
      </c>
      <c r="F180" s="58" t="s">
        <v>51</v>
      </c>
    </row>
    <row r="181" spans="1:6" x14ac:dyDescent="0.3">
      <c r="A181" t="s">
        <v>1336</v>
      </c>
      <c r="D181" s="58">
        <v>16</v>
      </c>
      <c r="E181" s="58" t="s">
        <v>1179</v>
      </c>
      <c r="F181" s="58" t="s">
        <v>53</v>
      </c>
    </row>
    <row r="182" spans="1:6" x14ac:dyDescent="0.3">
      <c r="A182" t="s">
        <v>1336</v>
      </c>
      <c r="D182" s="58">
        <v>16</v>
      </c>
      <c r="E182" s="58" t="s">
        <v>1380</v>
      </c>
      <c r="F182" s="58" t="s">
        <v>55</v>
      </c>
    </row>
    <row r="183" spans="1:6" x14ac:dyDescent="0.3">
      <c r="A183" t="s">
        <v>1336</v>
      </c>
      <c r="D183" s="58">
        <v>16</v>
      </c>
      <c r="E183" s="58" t="s">
        <v>1249</v>
      </c>
      <c r="F183" s="58" t="s">
        <v>57</v>
      </c>
    </row>
    <row r="184" spans="1:6" x14ac:dyDescent="0.3">
      <c r="A184" t="s">
        <v>1336</v>
      </c>
      <c r="D184" s="58">
        <v>16</v>
      </c>
      <c r="E184" s="58" t="s">
        <v>5</v>
      </c>
      <c r="F184" s="58" t="s">
        <v>60</v>
      </c>
    </row>
    <row r="185" spans="1:6" x14ac:dyDescent="0.3">
      <c r="A185" t="s">
        <v>1336</v>
      </c>
      <c r="D185" s="58">
        <v>17</v>
      </c>
      <c r="E185" s="58" t="s">
        <v>1381</v>
      </c>
      <c r="F185" s="58" t="s">
        <v>34</v>
      </c>
    </row>
    <row r="186" spans="1:6" x14ac:dyDescent="0.3">
      <c r="A186" t="s">
        <v>1336</v>
      </c>
      <c r="D186" s="58">
        <v>17</v>
      </c>
      <c r="E186" s="58" t="s">
        <v>1382</v>
      </c>
      <c r="F186" s="58" t="s">
        <v>42</v>
      </c>
    </row>
    <row r="187" spans="1:6" x14ac:dyDescent="0.3">
      <c r="A187" t="s">
        <v>1336</v>
      </c>
      <c r="D187" s="58">
        <v>17</v>
      </c>
      <c r="E187" s="58" t="s">
        <v>1383</v>
      </c>
      <c r="F187" s="58" t="s">
        <v>47</v>
      </c>
    </row>
    <row r="188" spans="1:6" x14ac:dyDescent="0.3">
      <c r="A188" t="s">
        <v>1336</v>
      </c>
      <c r="D188" s="58">
        <v>17</v>
      </c>
      <c r="E188" s="58" t="s">
        <v>1384</v>
      </c>
      <c r="F188" s="58" t="s">
        <v>49</v>
      </c>
    </row>
    <row r="189" spans="1:6" x14ac:dyDescent="0.3">
      <c r="A189" t="s">
        <v>1336</v>
      </c>
      <c r="D189" s="58">
        <v>17</v>
      </c>
      <c r="E189" s="58" t="s">
        <v>1268</v>
      </c>
      <c r="F189" s="58" t="s">
        <v>51</v>
      </c>
    </row>
    <row r="190" spans="1:6" x14ac:dyDescent="0.3">
      <c r="A190" t="s">
        <v>1336</v>
      </c>
      <c r="D190" s="58">
        <v>17</v>
      </c>
      <c r="E190" s="58" t="s">
        <v>1165</v>
      </c>
      <c r="F190" s="58" t="s">
        <v>53</v>
      </c>
    </row>
    <row r="191" spans="1:6" x14ac:dyDescent="0.3">
      <c r="A191" t="s">
        <v>1336</v>
      </c>
      <c r="D191" s="58">
        <v>17</v>
      </c>
      <c r="E191" s="58" t="s">
        <v>1385</v>
      </c>
      <c r="F191" s="58" t="s">
        <v>55</v>
      </c>
    </row>
    <row r="192" spans="1:6" x14ac:dyDescent="0.3">
      <c r="A192" t="s">
        <v>1336</v>
      </c>
      <c r="D192" s="58">
        <v>17</v>
      </c>
      <c r="E192" s="58" t="s">
        <v>1386</v>
      </c>
      <c r="F192" s="58" t="s">
        <v>57</v>
      </c>
    </row>
    <row r="193" spans="1:6" x14ac:dyDescent="0.3">
      <c r="A193" t="s">
        <v>1336</v>
      </c>
      <c r="D193" s="58">
        <v>17</v>
      </c>
      <c r="E193" s="58" t="s">
        <v>1282</v>
      </c>
      <c r="F193" s="58" t="s">
        <v>60</v>
      </c>
    </row>
    <row r="194" spans="1:6" x14ac:dyDescent="0.3">
      <c r="A194" t="s">
        <v>1336</v>
      </c>
      <c r="D194" s="58">
        <v>17</v>
      </c>
      <c r="E194" s="58" t="s">
        <v>1387</v>
      </c>
      <c r="F194" s="58" t="s">
        <v>62</v>
      </c>
    </row>
    <row r="195" spans="1:6" x14ac:dyDescent="0.3">
      <c r="A195" t="s">
        <v>1336</v>
      </c>
      <c r="D195" s="58">
        <v>17</v>
      </c>
      <c r="E195" s="58" t="s">
        <v>1388</v>
      </c>
      <c r="F195" s="58" t="s">
        <v>64</v>
      </c>
    </row>
    <row r="196" spans="1:6" x14ac:dyDescent="0.3">
      <c r="A196" t="s">
        <v>1336</v>
      </c>
      <c r="D196" s="58">
        <v>17</v>
      </c>
      <c r="E196" s="58" t="s">
        <v>1389</v>
      </c>
      <c r="F196" s="58" t="s">
        <v>66</v>
      </c>
    </row>
    <row r="197" spans="1:6" x14ac:dyDescent="0.3">
      <c r="A197" t="s">
        <v>1336</v>
      </c>
      <c r="D197" s="58">
        <v>17</v>
      </c>
      <c r="E197" s="58" t="s">
        <v>1390</v>
      </c>
      <c r="F197" s="58" t="s">
        <v>84</v>
      </c>
    </row>
    <row r="198" spans="1:6" x14ac:dyDescent="0.3">
      <c r="A198" t="s">
        <v>1336</v>
      </c>
      <c r="D198" s="58">
        <v>17</v>
      </c>
      <c r="E198" s="58" t="s">
        <v>1144</v>
      </c>
      <c r="F198" s="58" t="s">
        <v>86</v>
      </c>
    </row>
    <row r="199" spans="1:6" x14ac:dyDescent="0.3">
      <c r="A199" t="s">
        <v>1336</v>
      </c>
      <c r="D199" s="58">
        <v>17</v>
      </c>
      <c r="E199" s="58" t="s">
        <v>1391</v>
      </c>
      <c r="F199" s="58" t="s">
        <v>88</v>
      </c>
    </row>
    <row r="200" spans="1:6" x14ac:dyDescent="0.3">
      <c r="A200" t="s">
        <v>1336</v>
      </c>
      <c r="D200" s="58">
        <v>18</v>
      </c>
      <c r="E200" s="58" t="s">
        <v>1260</v>
      </c>
      <c r="F200" s="58" t="s">
        <v>34</v>
      </c>
    </row>
    <row r="201" spans="1:6" x14ac:dyDescent="0.3">
      <c r="A201" t="s">
        <v>1336</v>
      </c>
      <c r="D201" s="58">
        <v>18</v>
      </c>
      <c r="E201" s="58" t="s">
        <v>1392</v>
      </c>
      <c r="F201" s="58" t="s">
        <v>42</v>
      </c>
    </row>
    <row r="202" spans="1:6" x14ac:dyDescent="0.3">
      <c r="A202" t="s">
        <v>1336</v>
      </c>
      <c r="D202" s="58">
        <v>18</v>
      </c>
      <c r="E202" s="58" t="s">
        <v>1393</v>
      </c>
      <c r="F202" s="58" t="s">
        <v>47</v>
      </c>
    </row>
    <row r="203" spans="1:6" x14ac:dyDescent="0.3">
      <c r="A203" t="s">
        <v>1336</v>
      </c>
      <c r="D203" s="58">
        <v>18</v>
      </c>
      <c r="E203" s="58" t="s">
        <v>1234</v>
      </c>
      <c r="F203" s="58" t="s">
        <v>49</v>
      </c>
    </row>
    <row r="204" spans="1:6" x14ac:dyDescent="0.3">
      <c r="A204" t="s">
        <v>1336</v>
      </c>
      <c r="D204" s="58">
        <v>18</v>
      </c>
      <c r="E204" s="58" t="s">
        <v>1322</v>
      </c>
      <c r="F204" s="58" t="s">
        <v>51</v>
      </c>
    </row>
    <row r="205" spans="1:6" x14ac:dyDescent="0.3">
      <c r="A205" t="s">
        <v>1336</v>
      </c>
      <c r="D205" s="58">
        <v>18</v>
      </c>
      <c r="E205" s="58" t="s">
        <v>1131</v>
      </c>
      <c r="F205" s="58" t="s">
        <v>53</v>
      </c>
    </row>
    <row r="206" spans="1:6" x14ac:dyDescent="0.3">
      <c r="A206" t="s">
        <v>1336</v>
      </c>
      <c r="D206" s="58">
        <v>18</v>
      </c>
      <c r="E206" s="58" t="s">
        <v>1394</v>
      </c>
      <c r="F206" s="58" t="s">
        <v>55</v>
      </c>
    </row>
    <row r="207" spans="1:6" x14ac:dyDescent="0.3">
      <c r="A207" t="s">
        <v>1336</v>
      </c>
      <c r="D207" s="58">
        <v>18</v>
      </c>
      <c r="E207" s="58" t="s">
        <v>1395</v>
      </c>
      <c r="F207" s="58" t="s">
        <v>57</v>
      </c>
    </row>
    <row r="208" spans="1:6" x14ac:dyDescent="0.3">
      <c r="A208" t="s">
        <v>1336</v>
      </c>
      <c r="D208" s="58">
        <v>18</v>
      </c>
      <c r="E208" s="58" t="s">
        <v>1190</v>
      </c>
      <c r="F208" s="58" t="s">
        <v>60</v>
      </c>
    </row>
    <row r="209" spans="1:6" x14ac:dyDescent="0.3">
      <c r="A209" t="s">
        <v>1336</v>
      </c>
      <c r="D209" s="58">
        <v>18</v>
      </c>
      <c r="E209" s="58" t="s">
        <v>1396</v>
      </c>
      <c r="F209" s="58" t="s">
        <v>62</v>
      </c>
    </row>
    <row r="210" spans="1:6" x14ac:dyDescent="0.3">
      <c r="A210" t="s">
        <v>1336</v>
      </c>
      <c r="D210" s="58">
        <v>18</v>
      </c>
      <c r="E210" s="58" t="s">
        <v>1144</v>
      </c>
      <c r="F210" s="58" t="s">
        <v>64</v>
      </c>
    </row>
    <row r="211" spans="1:6" x14ac:dyDescent="0.3">
      <c r="A211" t="s">
        <v>1336</v>
      </c>
      <c r="D211" s="58">
        <v>18</v>
      </c>
      <c r="E211" s="58" t="s">
        <v>5</v>
      </c>
      <c r="F211" s="58" t="s">
        <v>66</v>
      </c>
    </row>
    <row r="212" spans="1:6" x14ac:dyDescent="0.3">
      <c r="A212" t="s">
        <v>1336</v>
      </c>
      <c r="D212" s="58">
        <v>19</v>
      </c>
      <c r="E212" s="58" t="s">
        <v>1397</v>
      </c>
      <c r="F212" s="58" t="s">
        <v>34</v>
      </c>
    </row>
    <row r="213" spans="1:6" x14ac:dyDescent="0.3">
      <c r="A213" t="s">
        <v>1336</v>
      </c>
      <c r="D213" s="58">
        <v>19</v>
      </c>
      <c r="E213" s="58" t="s">
        <v>1333</v>
      </c>
      <c r="F213" s="58" t="s">
        <v>42</v>
      </c>
    </row>
    <row r="214" spans="1:6" x14ac:dyDescent="0.3">
      <c r="A214" t="s">
        <v>1336</v>
      </c>
      <c r="D214" s="58">
        <v>19</v>
      </c>
      <c r="E214" s="58" t="s">
        <v>1350</v>
      </c>
      <c r="F214" s="58" t="s">
        <v>47</v>
      </c>
    </row>
    <row r="215" spans="1:6" x14ac:dyDescent="0.3">
      <c r="A215" t="s">
        <v>1336</v>
      </c>
      <c r="D215" s="58">
        <v>19</v>
      </c>
      <c r="E215" s="58" t="s">
        <v>1398</v>
      </c>
      <c r="F215" s="58" t="s">
        <v>49</v>
      </c>
    </row>
    <row r="216" spans="1:6" x14ac:dyDescent="0.3">
      <c r="A216" t="s">
        <v>1336</v>
      </c>
      <c r="D216" s="58">
        <v>19</v>
      </c>
      <c r="E216" s="58" t="s">
        <v>1399</v>
      </c>
      <c r="F216" s="58" t="s">
        <v>51</v>
      </c>
    </row>
    <row r="217" spans="1:6" x14ac:dyDescent="0.3">
      <c r="A217" t="s">
        <v>1336</v>
      </c>
      <c r="D217" s="58">
        <v>19</v>
      </c>
      <c r="E217" s="58" t="s">
        <v>1400</v>
      </c>
      <c r="F217" s="58" t="s">
        <v>53</v>
      </c>
    </row>
    <row r="218" spans="1:6" x14ac:dyDescent="0.3">
      <c r="A218" t="s">
        <v>1336</v>
      </c>
      <c r="D218" s="58">
        <v>19</v>
      </c>
      <c r="E218" s="58" t="s">
        <v>1401</v>
      </c>
      <c r="F218" s="58" t="s">
        <v>55</v>
      </c>
    </row>
    <row r="219" spans="1:6" x14ac:dyDescent="0.3">
      <c r="A219" t="s">
        <v>1336</v>
      </c>
      <c r="D219" s="58">
        <v>19</v>
      </c>
      <c r="E219" s="58" t="s">
        <v>1165</v>
      </c>
      <c r="F219" s="58" t="s">
        <v>57</v>
      </c>
    </row>
    <row r="220" spans="1:6" x14ac:dyDescent="0.3">
      <c r="A220" t="s">
        <v>1336</v>
      </c>
      <c r="D220" s="58">
        <v>19</v>
      </c>
      <c r="E220" s="58" t="s">
        <v>1125</v>
      </c>
      <c r="F220" s="58" t="s">
        <v>60</v>
      </c>
    </row>
    <row r="221" spans="1:6" x14ac:dyDescent="0.3">
      <c r="A221" t="s">
        <v>1336</v>
      </c>
      <c r="D221" s="58">
        <v>19</v>
      </c>
      <c r="E221" s="58" t="s">
        <v>1176</v>
      </c>
      <c r="F221" s="58" t="s">
        <v>62</v>
      </c>
    </row>
    <row r="222" spans="1:6" x14ac:dyDescent="0.3">
      <c r="A222" t="s">
        <v>1336</v>
      </c>
      <c r="D222" s="58">
        <v>19</v>
      </c>
      <c r="E222" s="58" t="s">
        <v>1179</v>
      </c>
      <c r="F222" s="58" t="s">
        <v>64</v>
      </c>
    </row>
    <row r="223" spans="1:6" x14ac:dyDescent="0.3">
      <c r="A223" t="s">
        <v>1336</v>
      </c>
      <c r="D223" s="58">
        <v>19</v>
      </c>
      <c r="E223" s="58" t="s">
        <v>1362</v>
      </c>
      <c r="F223" s="58" t="s">
        <v>66</v>
      </c>
    </row>
    <row r="224" spans="1:6" x14ac:dyDescent="0.3">
      <c r="A224" t="s">
        <v>1336</v>
      </c>
      <c r="D224" s="58">
        <v>20</v>
      </c>
      <c r="E224" s="58" t="s">
        <v>1402</v>
      </c>
      <c r="F224" s="58" t="s">
        <v>34</v>
      </c>
    </row>
    <row r="225" spans="1:6" x14ac:dyDescent="0.3">
      <c r="A225" t="s">
        <v>1336</v>
      </c>
      <c r="D225" s="58">
        <v>20</v>
      </c>
      <c r="E225" s="58" t="s">
        <v>1403</v>
      </c>
      <c r="F225" s="58" t="s">
        <v>42</v>
      </c>
    </row>
    <row r="226" spans="1:6" x14ac:dyDescent="0.3">
      <c r="A226" t="s">
        <v>1336</v>
      </c>
      <c r="D226" s="58">
        <v>20</v>
      </c>
      <c r="E226" s="58" t="s">
        <v>1404</v>
      </c>
      <c r="F226" s="58" t="s">
        <v>47</v>
      </c>
    </row>
    <row r="227" spans="1:6" x14ac:dyDescent="0.3">
      <c r="A227" t="s">
        <v>1336</v>
      </c>
      <c r="D227" s="58">
        <v>20</v>
      </c>
      <c r="E227" s="58" t="s">
        <v>1293</v>
      </c>
      <c r="F227" s="58" t="s">
        <v>49</v>
      </c>
    </row>
    <row r="228" spans="1:6" x14ac:dyDescent="0.3">
      <c r="A228" t="s">
        <v>1336</v>
      </c>
      <c r="D228" s="58">
        <v>20</v>
      </c>
      <c r="E228" s="58" t="s">
        <v>1382</v>
      </c>
      <c r="F228" s="58" t="s">
        <v>51</v>
      </c>
    </row>
    <row r="229" spans="1:6" x14ac:dyDescent="0.3">
      <c r="A229" t="s">
        <v>1336</v>
      </c>
      <c r="D229" s="58">
        <v>20</v>
      </c>
      <c r="E229" s="58" t="s">
        <v>1405</v>
      </c>
      <c r="F229" s="58" t="s">
        <v>53</v>
      </c>
    </row>
    <row r="230" spans="1:6" x14ac:dyDescent="0.3">
      <c r="A230" t="s">
        <v>1336</v>
      </c>
      <c r="D230" s="58">
        <v>20</v>
      </c>
      <c r="E230" s="58" t="s">
        <v>1234</v>
      </c>
      <c r="F230" s="58" t="s">
        <v>55</v>
      </c>
    </row>
    <row r="231" spans="1:6" x14ac:dyDescent="0.3">
      <c r="A231" t="s">
        <v>1336</v>
      </c>
      <c r="D231" s="58">
        <v>20</v>
      </c>
      <c r="E231" s="58" t="s">
        <v>1165</v>
      </c>
      <c r="F231" s="58" t="s">
        <v>57</v>
      </c>
    </row>
    <row r="232" spans="1:6" x14ac:dyDescent="0.3">
      <c r="A232" t="s">
        <v>1336</v>
      </c>
      <c r="D232" s="58">
        <v>20</v>
      </c>
      <c r="E232" s="58" t="s">
        <v>1125</v>
      </c>
      <c r="F232" s="58" t="s">
        <v>60</v>
      </c>
    </row>
    <row r="233" spans="1:6" x14ac:dyDescent="0.3">
      <c r="A233" t="s">
        <v>1336</v>
      </c>
      <c r="D233" s="58">
        <v>20</v>
      </c>
      <c r="E233" s="58" t="s">
        <v>1406</v>
      </c>
      <c r="F233" s="58" t="s">
        <v>62</v>
      </c>
    </row>
    <row r="234" spans="1:6" x14ac:dyDescent="0.3">
      <c r="A234" t="s">
        <v>1336</v>
      </c>
      <c r="D234" s="58">
        <v>20</v>
      </c>
      <c r="E234" s="58" t="s">
        <v>1407</v>
      </c>
      <c r="F234" s="58" t="s">
        <v>64</v>
      </c>
    </row>
    <row r="235" spans="1:6" x14ac:dyDescent="0.3">
      <c r="A235" t="s">
        <v>1336</v>
      </c>
      <c r="D235" s="58">
        <v>20</v>
      </c>
      <c r="E235" s="58" t="s">
        <v>1408</v>
      </c>
      <c r="F235" s="58" t="s">
        <v>66</v>
      </c>
    </row>
    <row r="236" spans="1:6" x14ac:dyDescent="0.3">
      <c r="A236" t="s">
        <v>1336</v>
      </c>
      <c r="D236" s="58">
        <v>20</v>
      </c>
      <c r="E236" s="58" t="s">
        <v>1409</v>
      </c>
      <c r="F236" s="58" t="s">
        <v>84</v>
      </c>
    </row>
    <row r="237" spans="1:6" x14ac:dyDescent="0.3">
      <c r="A237" t="s">
        <v>1336</v>
      </c>
      <c r="D237" s="58">
        <v>20</v>
      </c>
      <c r="E237" s="58" t="s">
        <v>1144</v>
      </c>
      <c r="F237" s="58" t="s">
        <v>86</v>
      </c>
    </row>
    <row r="238" spans="1:6" x14ac:dyDescent="0.3">
      <c r="A238" t="s">
        <v>1336</v>
      </c>
      <c r="D238" s="58">
        <v>20</v>
      </c>
      <c r="E238" s="58" t="s">
        <v>5</v>
      </c>
      <c r="F238" s="58" t="s">
        <v>88</v>
      </c>
    </row>
    <row r="239" spans="1:6" x14ac:dyDescent="0.3">
      <c r="A239" t="s">
        <v>1336</v>
      </c>
      <c r="D239" s="58">
        <v>20</v>
      </c>
      <c r="E239" s="58" t="s">
        <v>1285</v>
      </c>
      <c r="F239" s="58" t="s">
        <v>90</v>
      </c>
    </row>
    <row r="240" spans="1:6" x14ac:dyDescent="0.3">
      <c r="A240" t="s">
        <v>1336</v>
      </c>
      <c r="D240" s="58">
        <v>21</v>
      </c>
      <c r="E240" s="58" t="s">
        <v>1398</v>
      </c>
      <c r="F240" s="58" t="s">
        <v>34</v>
      </c>
    </row>
    <row r="241" spans="1:6" x14ac:dyDescent="0.3">
      <c r="A241" t="s">
        <v>1336</v>
      </c>
      <c r="D241" s="58">
        <v>21</v>
      </c>
      <c r="E241" s="58" t="s">
        <v>1410</v>
      </c>
      <c r="F241" s="58" t="s">
        <v>42</v>
      </c>
    </row>
    <row r="242" spans="1:6" x14ac:dyDescent="0.3">
      <c r="A242" t="s">
        <v>1336</v>
      </c>
      <c r="D242" s="58">
        <v>21</v>
      </c>
      <c r="E242" s="58" t="s">
        <v>1411</v>
      </c>
      <c r="F242" s="58" t="s">
        <v>47</v>
      </c>
    </row>
    <row r="243" spans="1:6" x14ac:dyDescent="0.3">
      <c r="A243" t="s">
        <v>1336</v>
      </c>
      <c r="D243" s="58">
        <v>21</v>
      </c>
      <c r="E243" s="58" t="s">
        <v>1234</v>
      </c>
      <c r="F243" s="58" t="s">
        <v>49</v>
      </c>
    </row>
    <row r="244" spans="1:6" x14ac:dyDescent="0.3">
      <c r="A244" t="s">
        <v>1336</v>
      </c>
      <c r="D244" s="58">
        <v>21</v>
      </c>
      <c r="E244" s="58" t="s">
        <v>1165</v>
      </c>
      <c r="F244" s="58" t="s">
        <v>51</v>
      </c>
    </row>
    <row r="245" spans="1:6" x14ac:dyDescent="0.3">
      <c r="A245" t="s">
        <v>1336</v>
      </c>
      <c r="D245" s="58">
        <v>21</v>
      </c>
      <c r="E245" s="58" t="s">
        <v>1361</v>
      </c>
      <c r="F245" s="58" t="s">
        <v>53</v>
      </c>
    </row>
    <row r="246" spans="1:6" x14ac:dyDescent="0.3">
      <c r="A246" t="s">
        <v>1336</v>
      </c>
      <c r="D246" s="58">
        <v>21</v>
      </c>
      <c r="E246" s="58" t="s">
        <v>1412</v>
      </c>
      <c r="F246" s="58" t="s">
        <v>55</v>
      </c>
    </row>
    <row r="247" spans="1:6" x14ac:dyDescent="0.3">
      <c r="A247" t="s">
        <v>1336</v>
      </c>
      <c r="D247" s="58">
        <v>21</v>
      </c>
      <c r="E247" s="58" t="s">
        <v>1353</v>
      </c>
      <c r="F247" s="58" t="s">
        <v>57</v>
      </c>
    </row>
    <row r="248" spans="1:6" x14ac:dyDescent="0.3">
      <c r="A248" t="s">
        <v>1336</v>
      </c>
      <c r="D248" s="58">
        <v>21</v>
      </c>
      <c r="E248" s="58" t="s">
        <v>1413</v>
      </c>
      <c r="F248" s="58" t="s">
        <v>60</v>
      </c>
    </row>
    <row r="249" spans="1:6" x14ac:dyDescent="0.3">
      <c r="A249" t="s">
        <v>1336</v>
      </c>
      <c r="D249" s="58">
        <v>22</v>
      </c>
      <c r="E249" s="58" t="s">
        <v>1384</v>
      </c>
      <c r="F249" s="58" t="s">
        <v>34</v>
      </c>
    </row>
    <row r="250" spans="1:6" x14ac:dyDescent="0.3">
      <c r="A250" t="s">
        <v>1336</v>
      </c>
      <c r="D250" s="58">
        <v>22</v>
      </c>
      <c r="E250" s="58" t="s">
        <v>1414</v>
      </c>
      <c r="F250" s="58" t="s">
        <v>42</v>
      </c>
    </row>
    <row r="251" spans="1:6" x14ac:dyDescent="0.3">
      <c r="A251" t="s">
        <v>1336</v>
      </c>
      <c r="D251" s="58">
        <v>22</v>
      </c>
      <c r="E251" s="58" t="s">
        <v>1415</v>
      </c>
      <c r="F251" s="58" t="s">
        <v>47</v>
      </c>
    </row>
    <row r="252" spans="1:6" x14ac:dyDescent="0.3">
      <c r="A252" t="s">
        <v>1336</v>
      </c>
      <c r="D252" s="58">
        <v>22</v>
      </c>
      <c r="E252" s="58" t="s">
        <v>1170</v>
      </c>
      <c r="F252" s="58" t="s">
        <v>49</v>
      </c>
    </row>
    <row r="253" spans="1:6" x14ac:dyDescent="0.3">
      <c r="A253" t="s">
        <v>1336</v>
      </c>
      <c r="D253" s="58">
        <v>22</v>
      </c>
      <c r="E253" s="58" t="s">
        <v>1416</v>
      </c>
      <c r="F253" s="58" t="s">
        <v>51</v>
      </c>
    </row>
    <row r="254" spans="1:6" x14ac:dyDescent="0.3">
      <c r="A254" t="s">
        <v>1336</v>
      </c>
      <c r="D254" s="58">
        <v>23</v>
      </c>
      <c r="E254" s="58" t="s">
        <v>1417</v>
      </c>
      <c r="F254" s="58" t="s">
        <v>34</v>
      </c>
    </row>
    <row r="255" spans="1:6" x14ac:dyDescent="0.3">
      <c r="A255" t="s">
        <v>1336</v>
      </c>
      <c r="D255" s="58">
        <v>23</v>
      </c>
      <c r="E255" s="58" t="s">
        <v>1418</v>
      </c>
      <c r="F255" s="58" t="s">
        <v>42</v>
      </c>
    </row>
    <row r="256" spans="1:6" x14ac:dyDescent="0.3">
      <c r="A256" t="s">
        <v>1336</v>
      </c>
      <c r="D256" s="58">
        <v>23</v>
      </c>
      <c r="E256" s="58" t="s">
        <v>1419</v>
      </c>
      <c r="F256" s="58" t="s">
        <v>47</v>
      </c>
    </row>
    <row r="257" spans="1:6" x14ac:dyDescent="0.3">
      <c r="A257" t="s">
        <v>1336</v>
      </c>
      <c r="D257" s="58">
        <v>23</v>
      </c>
      <c r="E257" s="58" t="s">
        <v>1165</v>
      </c>
      <c r="F257" s="58" t="s">
        <v>49</v>
      </c>
    </row>
    <row r="258" spans="1:6" x14ac:dyDescent="0.3">
      <c r="A258" t="s">
        <v>1336</v>
      </c>
      <c r="D258" s="58">
        <v>23</v>
      </c>
      <c r="E258" s="58" t="s">
        <v>1375</v>
      </c>
      <c r="F258" s="58" t="s">
        <v>51</v>
      </c>
    </row>
    <row r="259" spans="1:6" x14ac:dyDescent="0.3">
      <c r="A259" t="s">
        <v>1336</v>
      </c>
      <c r="D259" s="58">
        <v>23</v>
      </c>
      <c r="E259" s="58" t="s">
        <v>1420</v>
      </c>
      <c r="F259" s="58" t="s">
        <v>53</v>
      </c>
    </row>
    <row r="260" spans="1:6" x14ac:dyDescent="0.3">
      <c r="A260" t="s">
        <v>1336</v>
      </c>
      <c r="D260" s="58">
        <v>23</v>
      </c>
      <c r="E260" s="58" t="s">
        <v>1282</v>
      </c>
      <c r="F260" s="58" t="s">
        <v>55</v>
      </c>
    </row>
    <row r="261" spans="1:6" x14ac:dyDescent="0.3">
      <c r="A261" t="s">
        <v>1336</v>
      </c>
      <c r="D261" s="58">
        <v>23</v>
      </c>
      <c r="E261" s="58" t="s">
        <v>1421</v>
      </c>
      <c r="F261" s="58" t="s">
        <v>57</v>
      </c>
    </row>
    <row r="262" spans="1:6" x14ac:dyDescent="0.3">
      <c r="A262" t="s">
        <v>1336</v>
      </c>
      <c r="D262" s="58">
        <v>23</v>
      </c>
      <c r="E262" s="58" t="s">
        <v>1390</v>
      </c>
      <c r="F262" s="58" t="s">
        <v>60</v>
      </c>
    </row>
    <row r="263" spans="1:6" x14ac:dyDescent="0.3">
      <c r="A263" t="s">
        <v>1336</v>
      </c>
      <c r="D263" s="58">
        <v>23</v>
      </c>
      <c r="E263" s="58" t="s">
        <v>1307</v>
      </c>
      <c r="F263" s="58" t="s">
        <v>62</v>
      </c>
    </row>
    <row r="264" spans="1:6" x14ac:dyDescent="0.3">
      <c r="A264" t="s">
        <v>1336</v>
      </c>
      <c r="D264" s="58">
        <v>23</v>
      </c>
      <c r="E264" s="58" t="s">
        <v>1147</v>
      </c>
      <c r="F264" s="58" t="s">
        <v>64</v>
      </c>
    </row>
    <row r="265" spans="1:6" x14ac:dyDescent="0.3">
      <c r="A265" t="s">
        <v>1336</v>
      </c>
      <c r="D265" s="58">
        <v>24</v>
      </c>
      <c r="E265" s="58" t="s">
        <v>1422</v>
      </c>
      <c r="F265" s="58" t="s">
        <v>34</v>
      </c>
    </row>
    <row r="266" spans="1:6" x14ac:dyDescent="0.3">
      <c r="A266" t="s">
        <v>1336</v>
      </c>
      <c r="D266" s="58">
        <v>24</v>
      </c>
      <c r="E266" s="58" t="s">
        <v>1423</v>
      </c>
      <c r="F266" s="58" t="s">
        <v>42</v>
      </c>
    </row>
    <row r="267" spans="1:6" x14ac:dyDescent="0.3">
      <c r="A267" t="s">
        <v>1336</v>
      </c>
      <c r="D267" s="58">
        <v>24</v>
      </c>
      <c r="E267" s="58" t="s">
        <v>1424</v>
      </c>
      <c r="F267" s="58" t="s">
        <v>47</v>
      </c>
    </row>
    <row r="268" spans="1:6" x14ac:dyDescent="0.3">
      <c r="A268" t="s">
        <v>1336</v>
      </c>
      <c r="D268" s="58">
        <v>24</v>
      </c>
      <c r="E268" s="58" t="s">
        <v>1381</v>
      </c>
      <c r="F268" s="58" t="s">
        <v>49</v>
      </c>
    </row>
    <row r="269" spans="1:6" x14ac:dyDescent="0.3">
      <c r="A269" t="s">
        <v>1336</v>
      </c>
      <c r="D269" s="58">
        <v>24</v>
      </c>
      <c r="E269" s="58" t="s">
        <v>1383</v>
      </c>
      <c r="F269" s="58" t="s">
        <v>51</v>
      </c>
    </row>
    <row r="270" spans="1:6" x14ac:dyDescent="0.3">
      <c r="A270" t="s">
        <v>1336</v>
      </c>
      <c r="D270" s="58">
        <v>24</v>
      </c>
      <c r="E270" s="58" t="s">
        <v>1425</v>
      </c>
      <c r="F270" s="58" t="s">
        <v>53</v>
      </c>
    </row>
    <row r="271" spans="1:6" x14ac:dyDescent="0.3">
      <c r="A271" t="s">
        <v>1336</v>
      </c>
      <c r="D271" s="58">
        <v>24</v>
      </c>
      <c r="E271" s="58" t="s">
        <v>1426</v>
      </c>
      <c r="F271" s="58" t="s">
        <v>55</v>
      </c>
    </row>
    <row r="272" spans="1:6" x14ac:dyDescent="0.3">
      <c r="A272" t="s">
        <v>1336</v>
      </c>
      <c r="D272" s="58">
        <v>24</v>
      </c>
      <c r="E272" s="58" t="s">
        <v>1427</v>
      </c>
      <c r="F272" s="58" t="s">
        <v>57</v>
      </c>
    </row>
    <row r="273" spans="1:6" x14ac:dyDescent="0.3">
      <c r="A273" t="s">
        <v>1336</v>
      </c>
      <c r="D273" s="58">
        <v>24</v>
      </c>
      <c r="E273" s="58" t="s">
        <v>1353</v>
      </c>
      <c r="F273" s="58" t="s">
        <v>60</v>
      </c>
    </row>
    <row r="274" spans="1:6" x14ac:dyDescent="0.3">
      <c r="A274" t="s">
        <v>1336</v>
      </c>
      <c r="D274" s="58">
        <v>24</v>
      </c>
      <c r="E274" s="58" t="s">
        <v>1428</v>
      </c>
      <c r="F274" s="58" t="s">
        <v>62</v>
      </c>
    </row>
    <row r="275" spans="1:6" x14ac:dyDescent="0.3">
      <c r="A275" t="s">
        <v>1336</v>
      </c>
      <c r="D275" s="58">
        <v>24</v>
      </c>
      <c r="E275" s="58" t="s">
        <v>1429</v>
      </c>
      <c r="F275" s="58" t="s">
        <v>64</v>
      </c>
    </row>
    <row r="276" spans="1:6" x14ac:dyDescent="0.3">
      <c r="A276" t="s">
        <v>1336</v>
      </c>
      <c r="D276" s="58">
        <v>24</v>
      </c>
      <c r="E276" s="58" t="s">
        <v>1200</v>
      </c>
      <c r="F276" s="58" t="s">
        <v>66</v>
      </c>
    </row>
    <row r="277" spans="1:6" x14ac:dyDescent="0.3">
      <c r="A277" t="s">
        <v>1336</v>
      </c>
      <c r="D277" s="58">
        <v>24</v>
      </c>
      <c r="E277" s="58" t="s">
        <v>1430</v>
      </c>
      <c r="F277" s="58" t="s">
        <v>84</v>
      </c>
    </row>
    <row r="278" spans="1:6" x14ac:dyDescent="0.3">
      <c r="A278" t="s">
        <v>1336</v>
      </c>
      <c r="D278" s="58">
        <v>25</v>
      </c>
      <c r="E278" s="58" t="s">
        <v>1431</v>
      </c>
      <c r="F278" s="58" t="s">
        <v>34</v>
      </c>
    </row>
    <row r="279" spans="1:6" x14ac:dyDescent="0.3">
      <c r="A279" t="s">
        <v>1336</v>
      </c>
      <c r="D279" s="58">
        <v>25</v>
      </c>
      <c r="E279" s="58" t="s">
        <v>1432</v>
      </c>
      <c r="F279" s="58" t="s">
        <v>42</v>
      </c>
    </row>
    <row r="280" spans="1:6" x14ac:dyDescent="0.3">
      <c r="A280" t="s">
        <v>1336</v>
      </c>
      <c r="D280" s="58">
        <v>25</v>
      </c>
      <c r="E280" s="58" t="s">
        <v>1322</v>
      </c>
      <c r="F280" s="58" t="s">
        <v>47</v>
      </c>
    </row>
    <row r="281" spans="1:6" x14ac:dyDescent="0.3">
      <c r="A281" t="s">
        <v>1336</v>
      </c>
      <c r="D281" s="58">
        <v>25</v>
      </c>
      <c r="E281" s="58" t="s">
        <v>1433</v>
      </c>
      <c r="F281" s="58" t="s">
        <v>49</v>
      </c>
    </row>
    <row r="282" spans="1:6" x14ac:dyDescent="0.3">
      <c r="A282" t="s">
        <v>1336</v>
      </c>
      <c r="D282" s="58">
        <v>25</v>
      </c>
      <c r="E282" s="58" t="s">
        <v>1282</v>
      </c>
      <c r="F282" s="58" t="s">
        <v>51</v>
      </c>
    </row>
    <row r="283" spans="1:6" x14ac:dyDescent="0.3">
      <c r="A283" t="s">
        <v>1336</v>
      </c>
      <c r="D283" s="58">
        <v>25</v>
      </c>
      <c r="E283" s="58" t="s">
        <v>1434</v>
      </c>
      <c r="F283" s="58" t="s">
        <v>53</v>
      </c>
    </row>
    <row r="284" spans="1:6" x14ac:dyDescent="0.3">
      <c r="A284" t="s">
        <v>1336</v>
      </c>
      <c r="D284" s="58">
        <v>25</v>
      </c>
      <c r="E284" s="58" t="s">
        <v>1144</v>
      </c>
      <c r="F284" s="58" t="s">
        <v>55</v>
      </c>
    </row>
    <row r="285" spans="1:6" x14ac:dyDescent="0.3">
      <c r="A285" t="s">
        <v>1336</v>
      </c>
      <c r="D285" s="58">
        <v>25</v>
      </c>
      <c r="E285" s="58" t="s">
        <v>1210</v>
      </c>
      <c r="F285" s="58" t="s">
        <v>57</v>
      </c>
    </row>
    <row r="286" spans="1:6" x14ac:dyDescent="0.3">
      <c r="A286" t="s">
        <v>1336</v>
      </c>
      <c r="D286" s="58">
        <v>26</v>
      </c>
      <c r="E286" s="58" t="s">
        <v>1435</v>
      </c>
      <c r="F286" s="58" t="s">
        <v>34</v>
      </c>
    </row>
    <row r="287" spans="1:6" x14ac:dyDescent="0.3">
      <c r="A287" t="s">
        <v>1336</v>
      </c>
      <c r="D287" s="58">
        <v>26</v>
      </c>
      <c r="E287" s="58" t="s">
        <v>1260</v>
      </c>
      <c r="F287" s="58" t="s">
        <v>42</v>
      </c>
    </row>
    <row r="288" spans="1:6" x14ac:dyDescent="0.3">
      <c r="A288" t="s">
        <v>1336</v>
      </c>
      <c r="D288" s="58">
        <v>26</v>
      </c>
      <c r="E288" s="58" t="s">
        <v>1398</v>
      </c>
      <c r="F288" s="58" t="s">
        <v>47</v>
      </c>
    </row>
    <row r="289" spans="1:6" x14ac:dyDescent="0.3">
      <c r="A289" t="s">
        <v>1336</v>
      </c>
      <c r="D289" s="58">
        <v>26</v>
      </c>
      <c r="E289" s="58" t="s">
        <v>1356</v>
      </c>
      <c r="F289" s="58" t="s">
        <v>49</v>
      </c>
    </row>
    <row r="290" spans="1:6" x14ac:dyDescent="0.3">
      <c r="A290" t="s">
        <v>1336</v>
      </c>
      <c r="D290" s="58">
        <v>26</v>
      </c>
      <c r="E290" s="58" t="s">
        <v>1436</v>
      </c>
      <c r="F290" s="58" t="s">
        <v>51</v>
      </c>
    </row>
    <row r="291" spans="1:6" x14ac:dyDescent="0.3">
      <c r="A291" t="s">
        <v>1336</v>
      </c>
      <c r="D291" s="58">
        <v>26</v>
      </c>
      <c r="E291" s="58" t="s">
        <v>1362</v>
      </c>
      <c r="F291" s="58" t="s">
        <v>53</v>
      </c>
    </row>
    <row r="292" spans="1:6" x14ac:dyDescent="0.3">
      <c r="A292" t="s">
        <v>1336</v>
      </c>
      <c r="D292" s="58">
        <v>26</v>
      </c>
      <c r="E292" s="58" t="s">
        <v>1144</v>
      </c>
      <c r="F292" s="58" t="s">
        <v>55</v>
      </c>
    </row>
    <row r="293" spans="1:6" x14ac:dyDescent="0.3">
      <c r="A293" t="s">
        <v>1336</v>
      </c>
      <c r="D293" s="58">
        <v>26</v>
      </c>
      <c r="E293" s="58" t="s">
        <v>1147</v>
      </c>
      <c r="F293" s="58" t="s">
        <v>57</v>
      </c>
    </row>
    <row r="294" spans="1:6" x14ac:dyDescent="0.3">
      <c r="A294" t="s">
        <v>1336</v>
      </c>
      <c r="D294" s="58">
        <v>26</v>
      </c>
      <c r="E294" s="58" t="s">
        <v>5</v>
      </c>
      <c r="F294" s="58" t="s">
        <v>60</v>
      </c>
    </row>
    <row r="295" spans="1:6" x14ac:dyDescent="0.3">
      <c r="A295" t="s">
        <v>1336</v>
      </c>
      <c r="D295" s="58">
        <v>26</v>
      </c>
      <c r="E295" s="58" t="s">
        <v>1437</v>
      </c>
      <c r="F295" s="58" t="s">
        <v>62</v>
      </c>
    </row>
    <row r="296" spans="1:6" x14ac:dyDescent="0.3">
      <c r="A296" t="s">
        <v>1336</v>
      </c>
      <c r="D296" s="58">
        <v>27</v>
      </c>
      <c r="E296" s="58" t="s">
        <v>1260</v>
      </c>
      <c r="F296" s="58" t="s">
        <v>34</v>
      </c>
    </row>
    <row r="297" spans="1:6" x14ac:dyDescent="0.3">
      <c r="A297" t="s">
        <v>1336</v>
      </c>
      <c r="D297" s="58">
        <v>27</v>
      </c>
      <c r="E297" s="58" t="s">
        <v>1438</v>
      </c>
      <c r="F297" s="58" t="s">
        <v>42</v>
      </c>
    </row>
    <row r="298" spans="1:6" x14ac:dyDescent="0.3">
      <c r="A298" t="s">
        <v>1336</v>
      </c>
      <c r="D298" s="58">
        <v>27</v>
      </c>
      <c r="E298" s="58" t="s">
        <v>1384</v>
      </c>
      <c r="F298" s="58" t="s">
        <v>47</v>
      </c>
    </row>
    <row r="299" spans="1:6" x14ac:dyDescent="0.3">
      <c r="A299" t="s">
        <v>1336</v>
      </c>
      <c r="D299" s="58">
        <v>27</v>
      </c>
      <c r="E299" s="58" t="s">
        <v>1439</v>
      </c>
      <c r="F299" s="58" t="s">
        <v>49</v>
      </c>
    </row>
    <row r="300" spans="1:6" x14ac:dyDescent="0.3">
      <c r="A300" t="s">
        <v>1336</v>
      </c>
      <c r="D300" s="58">
        <v>27</v>
      </c>
      <c r="E300" s="58" t="s">
        <v>1125</v>
      </c>
      <c r="F300" s="58" t="s">
        <v>51</v>
      </c>
    </row>
    <row r="301" spans="1:6" x14ac:dyDescent="0.3">
      <c r="A301" t="s">
        <v>1336</v>
      </c>
      <c r="D301" s="58">
        <v>27</v>
      </c>
      <c r="E301" s="58" t="s">
        <v>1322</v>
      </c>
      <c r="F301" s="58" t="s">
        <v>53</v>
      </c>
    </row>
    <row r="302" spans="1:6" x14ac:dyDescent="0.3">
      <c r="A302" t="s">
        <v>1336</v>
      </c>
      <c r="D302" s="58">
        <v>27</v>
      </c>
      <c r="E302" s="58" t="s">
        <v>1440</v>
      </c>
      <c r="F302" s="58" t="s">
        <v>55</v>
      </c>
    </row>
    <row r="303" spans="1:6" x14ac:dyDescent="0.3">
      <c r="A303" t="s">
        <v>1336</v>
      </c>
      <c r="D303" s="58">
        <v>27</v>
      </c>
      <c r="E303" s="58" t="s">
        <v>1131</v>
      </c>
      <c r="F303" s="58" t="s">
        <v>57</v>
      </c>
    </row>
    <row r="304" spans="1:6" x14ac:dyDescent="0.3">
      <c r="A304" t="s">
        <v>1336</v>
      </c>
      <c r="D304" s="58">
        <v>27</v>
      </c>
      <c r="E304" s="58" t="s">
        <v>1194</v>
      </c>
      <c r="F304" s="58" t="s">
        <v>60</v>
      </c>
    </row>
    <row r="305" spans="1:6" x14ac:dyDescent="0.3">
      <c r="A305" t="s">
        <v>1336</v>
      </c>
      <c r="D305" s="58">
        <v>27</v>
      </c>
      <c r="E305" s="58" t="s">
        <v>1282</v>
      </c>
      <c r="F305" s="58" t="s">
        <v>62</v>
      </c>
    </row>
    <row r="306" spans="1:6" x14ac:dyDescent="0.3">
      <c r="A306" t="s">
        <v>1336</v>
      </c>
      <c r="D306" s="58">
        <v>27</v>
      </c>
      <c r="E306" s="58" t="s">
        <v>1441</v>
      </c>
      <c r="F306" s="58" t="s">
        <v>64</v>
      </c>
    </row>
    <row r="307" spans="1:6" x14ac:dyDescent="0.3">
      <c r="A307" t="s">
        <v>1336</v>
      </c>
      <c r="D307" s="58">
        <v>27</v>
      </c>
      <c r="E307" s="58" t="s">
        <v>1307</v>
      </c>
      <c r="F307" s="58" t="s">
        <v>66</v>
      </c>
    </row>
    <row r="308" spans="1:6" x14ac:dyDescent="0.3">
      <c r="A308" t="s">
        <v>1336</v>
      </c>
      <c r="D308" s="58">
        <v>27</v>
      </c>
      <c r="E308" s="58" t="s">
        <v>5</v>
      </c>
      <c r="F308" s="58" t="s">
        <v>84</v>
      </c>
    </row>
    <row r="309" spans="1:6" x14ac:dyDescent="0.3">
      <c r="A309" t="s">
        <v>1336</v>
      </c>
      <c r="D309" s="58">
        <v>28</v>
      </c>
      <c r="E309" s="58" t="s">
        <v>1442</v>
      </c>
      <c r="F309" s="58" t="s">
        <v>34</v>
      </c>
    </row>
    <row r="310" spans="1:6" x14ac:dyDescent="0.3">
      <c r="A310" t="s">
        <v>1336</v>
      </c>
      <c r="D310" s="58">
        <v>28</v>
      </c>
      <c r="E310" s="58" t="s">
        <v>1350</v>
      </c>
      <c r="F310" s="58" t="s">
        <v>42</v>
      </c>
    </row>
    <row r="311" spans="1:6" x14ac:dyDescent="0.3">
      <c r="A311" t="s">
        <v>1336</v>
      </c>
      <c r="D311" s="58">
        <v>28</v>
      </c>
      <c r="E311" s="58" t="s">
        <v>1260</v>
      </c>
      <c r="F311" s="58" t="s">
        <v>47</v>
      </c>
    </row>
    <row r="312" spans="1:6" x14ac:dyDescent="0.3">
      <c r="A312" t="s">
        <v>1336</v>
      </c>
      <c r="D312" s="58">
        <v>28</v>
      </c>
      <c r="E312" s="58" t="s">
        <v>1443</v>
      </c>
      <c r="F312" s="58" t="s">
        <v>49</v>
      </c>
    </row>
    <row r="313" spans="1:6" x14ac:dyDescent="0.3">
      <c r="A313" t="s">
        <v>1336</v>
      </c>
      <c r="D313" s="58">
        <v>28</v>
      </c>
      <c r="E313" s="58" t="s">
        <v>1268</v>
      </c>
      <c r="F313" s="58" t="s">
        <v>51</v>
      </c>
    </row>
    <row r="314" spans="1:6" x14ac:dyDescent="0.3">
      <c r="A314" t="s">
        <v>1336</v>
      </c>
      <c r="D314" s="58">
        <v>28</v>
      </c>
      <c r="E314" s="58" t="s">
        <v>1425</v>
      </c>
      <c r="F314" s="58" t="s">
        <v>53</v>
      </c>
    </row>
    <row r="315" spans="1:6" x14ac:dyDescent="0.3">
      <c r="A315" t="s">
        <v>1336</v>
      </c>
      <c r="D315" s="58">
        <v>28</v>
      </c>
      <c r="E315" s="58" t="s">
        <v>1165</v>
      </c>
      <c r="F315" s="58" t="s">
        <v>55</v>
      </c>
    </row>
    <row r="316" spans="1:6" x14ac:dyDescent="0.3">
      <c r="A316" t="s">
        <v>1336</v>
      </c>
      <c r="D316" s="58">
        <v>28</v>
      </c>
      <c r="E316" s="58" t="s">
        <v>1125</v>
      </c>
      <c r="F316" s="58" t="s">
        <v>57</v>
      </c>
    </row>
    <row r="317" spans="1:6" x14ac:dyDescent="0.3">
      <c r="A317" t="s">
        <v>1336</v>
      </c>
      <c r="D317" s="58">
        <v>28</v>
      </c>
      <c r="E317" s="58" t="s">
        <v>1282</v>
      </c>
      <c r="F317" s="58" t="s">
        <v>60</v>
      </c>
    </row>
    <row r="318" spans="1:6" x14ac:dyDescent="0.3">
      <c r="A318" t="s">
        <v>1336</v>
      </c>
      <c r="D318" s="58">
        <v>28</v>
      </c>
      <c r="E318" s="58" t="s">
        <v>1444</v>
      </c>
      <c r="F318" s="58" t="s">
        <v>62</v>
      </c>
    </row>
    <row r="319" spans="1:6" x14ac:dyDescent="0.3">
      <c r="A319" t="s">
        <v>1336</v>
      </c>
      <c r="D319" s="58">
        <v>28</v>
      </c>
      <c r="E319" s="58" t="s">
        <v>1389</v>
      </c>
      <c r="F319" s="58" t="s">
        <v>64</v>
      </c>
    </row>
    <row r="320" spans="1:6" x14ac:dyDescent="0.3">
      <c r="A320" t="s">
        <v>1336</v>
      </c>
      <c r="D320" s="58">
        <v>28</v>
      </c>
      <c r="E320" s="58" t="s">
        <v>1445</v>
      </c>
      <c r="F320" s="58" t="s">
        <v>66</v>
      </c>
    </row>
    <row r="321" spans="1:6" x14ac:dyDescent="0.3">
      <c r="A321" t="s">
        <v>1336</v>
      </c>
      <c r="D321" s="58">
        <v>28</v>
      </c>
      <c r="E321" s="58" t="s">
        <v>1446</v>
      </c>
      <c r="F321" s="58" t="s">
        <v>84</v>
      </c>
    </row>
    <row r="322" spans="1:6" x14ac:dyDescent="0.3">
      <c r="A322" t="s">
        <v>1336</v>
      </c>
      <c r="D322" s="58">
        <v>28</v>
      </c>
      <c r="E322" s="58" t="s">
        <v>5</v>
      </c>
      <c r="F322" s="58" t="s">
        <v>86</v>
      </c>
    </row>
    <row r="323" spans="1:6" x14ac:dyDescent="0.3">
      <c r="A323" t="s">
        <v>1336</v>
      </c>
      <c r="D323" s="58">
        <v>28</v>
      </c>
      <c r="E323" s="58" t="s">
        <v>1447</v>
      </c>
      <c r="F323" s="58" t="s">
        <v>88</v>
      </c>
    </row>
    <row r="324" spans="1:6" x14ac:dyDescent="0.3">
      <c r="A324" t="s">
        <v>1336</v>
      </c>
      <c r="D324" s="58"/>
      <c r="E324" s="58"/>
      <c r="F324" s="58"/>
    </row>
    <row r="325" spans="1:6" x14ac:dyDescent="0.3">
      <c r="A325" t="s">
        <v>1336</v>
      </c>
      <c r="D325" s="58">
        <v>29</v>
      </c>
      <c r="E325" s="58" t="s">
        <v>1214</v>
      </c>
      <c r="F325" s="58" t="s">
        <v>42</v>
      </c>
    </row>
    <row r="326" spans="1:6" x14ac:dyDescent="0.3">
      <c r="A326" t="s">
        <v>1336</v>
      </c>
      <c r="D326" s="58">
        <v>29</v>
      </c>
      <c r="E326" s="58" t="s">
        <v>1392</v>
      </c>
      <c r="F326" s="58" t="s">
        <v>47</v>
      </c>
    </row>
    <row r="327" spans="1:6" x14ac:dyDescent="0.3">
      <c r="A327" t="s">
        <v>1336</v>
      </c>
      <c r="D327" s="58">
        <v>29</v>
      </c>
      <c r="E327" s="58" t="s">
        <v>1448</v>
      </c>
      <c r="F327" s="58" t="s">
        <v>49</v>
      </c>
    </row>
    <row r="328" spans="1:6" x14ac:dyDescent="0.3">
      <c r="A328" t="s">
        <v>1336</v>
      </c>
      <c r="D328" s="58">
        <v>29</v>
      </c>
      <c r="E328" s="58" t="s">
        <v>1165</v>
      </c>
      <c r="F328" s="58" t="s">
        <v>51</v>
      </c>
    </row>
    <row r="329" spans="1:6" x14ac:dyDescent="0.3">
      <c r="A329" t="s">
        <v>1336</v>
      </c>
      <c r="D329" s="58">
        <v>29</v>
      </c>
      <c r="E329" s="58" t="s">
        <v>1449</v>
      </c>
      <c r="F329" s="58" t="s">
        <v>53</v>
      </c>
    </row>
    <row r="330" spans="1:6" x14ac:dyDescent="0.3">
      <c r="A330" t="s">
        <v>1336</v>
      </c>
      <c r="D330" s="58">
        <v>29</v>
      </c>
      <c r="E330" s="58" t="s">
        <v>5</v>
      </c>
      <c r="F330" s="58" t="s">
        <v>55</v>
      </c>
    </row>
    <row r="331" spans="1:6" x14ac:dyDescent="0.3">
      <c r="A331" t="s">
        <v>1336</v>
      </c>
      <c r="D331" s="58">
        <v>29</v>
      </c>
      <c r="E331" s="58" t="s">
        <v>1210</v>
      </c>
      <c r="F331" s="58" t="s">
        <v>57</v>
      </c>
    </row>
    <row r="332" spans="1:6" x14ac:dyDescent="0.3">
      <c r="A332" t="s">
        <v>1336</v>
      </c>
      <c r="D332" s="58">
        <v>29</v>
      </c>
      <c r="E332" s="58" t="s">
        <v>1437</v>
      </c>
      <c r="F332" s="58" t="s">
        <v>60</v>
      </c>
    </row>
    <row r="333" spans="1:6" x14ac:dyDescent="0.3">
      <c r="A333" t="s">
        <v>1336</v>
      </c>
      <c r="D333" s="58">
        <v>30</v>
      </c>
      <c r="E333" s="58" t="s">
        <v>1450</v>
      </c>
      <c r="F333" s="58" t="s">
        <v>34</v>
      </c>
    </row>
    <row r="334" spans="1:6" x14ac:dyDescent="0.3">
      <c r="A334" t="s">
        <v>1336</v>
      </c>
      <c r="D334" s="58">
        <v>30</v>
      </c>
      <c r="E334" s="58" t="s">
        <v>1451</v>
      </c>
      <c r="F334" s="58" t="s">
        <v>42</v>
      </c>
    </row>
    <row r="335" spans="1:6" x14ac:dyDescent="0.3">
      <c r="A335" t="s">
        <v>1336</v>
      </c>
      <c r="D335" s="58">
        <v>30</v>
      </c>
      <c r="E335" s="58" t="s">
        <v>1452</v>
      </c>
      <c r="F335" s="58" t="s">
        <v>47</v>
      </c>
    </row>
    <row r="336" spans="1:6" x14ac:dyDescent="0.3">
      <c r="A336" t="s">
        <v>1336</v>
      </c>
      <c r="D336" s="58">
        <v>30</v>
      </c>
      <c r="E336" s="58" t="s">
        <v>1453</v>
      </c>
      <c r="F336" s="58" t="s">
        <v>49</v>
      </c>
    </row>
    <row r="337" spans="1:6" x14ac:dyDescent="0.3">
      <c r="A337" t="s">
        <v>1336</v>
      </c>
      <c r="D337" s="58">
        <v>30</v>
      </c>
      <c r="E337" s="58" t="s">
        <v>1260</v>
      </c>
      <c r="F337" s="58" t="s">
        <v>51</v>
      </c>
    </row>
    <row r="338" spans="1:6" x14ac:dyDescent="0.3">
      <c r="A338" t="s">
        <v>1336</v>
      </c>
      <c r="D338" s="58">
        <v>30</v>
      </c>
      <c r="E338" s="58" t="s">
        <v>1439</v>
      </c>
      <c r="F338" s="58" t="s">
        <v>53</v>
      </c>
    </row>
    <row r="339" spans="1:6" x14ac:dyDescent="0.3">
      <c r="A339" t="s">
        <v>1336</v>
      </c>
      <c r="D339" s="58">
        <v>30</v>
      </c>
      <c r="E339" s="58" t="s">
        <v>1165</v>
      </c>
      <c r="F339" s="58" t="s">
        <v>55</v>
      </c>
    </row>
    <row r="340" spans="1:6" x14ac:dyDescent="0.3">
      <c r="A340" t="s">
        <v>1336</v>
      </c>
      <c r="D340" s="58">
        <v>30</v>
      </c>
      <c r="E340" s="58" t="s">
        <v>1299</v>
      </c>
      <c r="F340" s="58" t="s">
        <v>57</v>
      </c>
    </row>
    <row r="341" spans="1:6" x14ac:dyDescent="0.3">
      <c r="A341" t="s">
        <v>1336</v>
      </c>
      <c r="D341" s="58">
        <v>30</v>
      </c>
      <c r="E341" s="58" t="s">
        <v>1454</v>
      </c>
      <c r="F341" s="58" t="s">
        <v>60</v>
      </c>
    </row>
    <row r="342" spans="1:6" x14ac:dyDescent="0.3">
      <c r="A342" t="s">
        <v>1336</v>
      </c>
      <c r="D342" s="58">
        <v>31</v>
      </c>
      <c r="E342" s="58" t="s">
        <v>1450</v>
      </c>
      <c r="F342" s="58" t="s">
        <v>34</v>
      </c>
    </row>
    <row r="343" spans="1:6" x14ac:dyDescent="0.3">
      <c r="A343" t="s">
        <v>1336</v>
      </c>
      <c r="D343" s="58">
        <v>31</v>
      </c>
      <c r="E343" s="58" t="s">
        <v>1333</v>
      </c>
      <c r="F343" s="58" t="s">
        <v>42</v>
      </c>
    </row>
    <row r="344" spans="1:6" x14ac:dyDescent="0.3">
      <c r="A344" t="s">
        <v>1336</v>
      </c>
      <c r="D344" s="58">
        <v>31</v>
      </c>
      <c r="E344" s="58" t="s">
        <v>1384</v>
      </c>
      <c r="F344" s="58" t="s">
        <v>47</v>
      </c>
    </row>
    <row r="345" spans="1:6" x14ac:dyDescent="0.3">
      <c r="A345" t="s">
        <v>1336</v>
      </c>
      <c r="D345" s="58">
        <v>31</v>
      </c>
      <c r="E345" s="58" t="s">
        <v>1234</v>
      </c>
      <c r="F345" s="58" t="s">
        <v>49</v>
      </c>
    </row>
    <row r="346" spans="1:6" x14ac:dyDescent="0.3">
      <c r="A346" t="s">
        <v>1336</v>
      </c>
      <c r="D346" s="58">
        <v>31</v>
      </c>
      <c r="E346" s="58" t="s">
        <v>1455</v>
      </c>
      <c r="F346" s="58" t="s">
        <v>51</v>
      </c>
    </row>
    <row r="347" spans="1:6" x14ac:dyDescent="0.3">
      <c r="A347" t="s">
        <v>1336</v>
      </c>
      <c r="D347" s="58">
        <v>31</v>
      </c>
      <c r="E347" s="58" t="s">
        <v>1165</v>
      </c>
      <c r="F347" s="58" t="s">
        <v>53</v>
      </c>
    </row>
    <row r="348" spans="1:6" x14ac:dyDescent="0.3">
      <c r="A348" t="s">
        <v>1336</v>
      </c>
      <c r="D348" s="58">
        <v>31</v>
      </c>
      <c r="E348" s="58" t="s">
        <v>1456</v>
      </c>
      <c r="F348" s="58" t="s">
        <v>55</v>
      </c>
    </row>
    <row r="349" spans="1:6" x14ac:dyDescent="0.3">
      <c r="A349" t="s">
        <v>1336</v>
      </c>
      <c r="D349" s="58">
        <v>31</v>
      </c>
      <c r="E349" s="58" t="s">
        <v>1353</v>
      </c>
      <c r="F349" s="58" t="s">
        <v>57</v>
      </c>
    </row>
    <row r="350" spans="1:6" x14ac:dyDescent="0.3">
      <c r="A350" t="s">
        <v>1336</v>
      </c>
      <c r="D350" s="58">
        <v>31</v>
      </c>
      <c r="E350" s="58" t="s">
        <v>1388</v>
      </c>
      <c r="F350" s="58" t="s">
        <v>60</v>
      </c>
    </row>
    <row r="351" spans="1:6" x14ac:dyDescent="0.3">
      <c r="A351" t="s">
        <v>1336</v>
      </c>
      <c r="D351" s="58">
        <v>31</v>
      </c>
      <c r="E351" s="58" t="s">
        <v>1446</v>
      </c>
      <c r="F351" s="58" t="s">
        <v>62</v>
      </c>
    </row>
    <row r="352" spans="1:6" x14ac:dyDescent="0.3">
      <c r="A352" t="s">
        <v>1336</v>
      </c>
      <c r="D352" s="58">
        <v>31</v>
      </c>
      <c r="E352" s="58" t="s">
        <v>5</v>
      </c>
      <c r="F352" s="58" t="s">
        <v>64</v>
      </c>
    </row>
    <row r="353" spans="1:6" x14ac:dyDescent="0.3">
      <c r="A353" t="s">
        <v>1336</v>
      </c>
      <c r="D353" s="58">
        <v>31</v>
      </c>
      <c r="E353" s="58" t="s">
        <v>1457</v>
      </c>
      <c r="F353" s="58" t="s">
        <v>66</v>
      </c>
    </row>
    <row r="354" spans="1:6" x14ac:dyDescent="0.3">
      <c r="A354" t="s">
        <v>1336</v>
      </c>
      <c r="D354" s="58">
        <v>32</v>
      </c>
      <c r="E354" s="58" t="s">
        <v>1452</v>
      </c>
      <c r="F354" s="58" t="s">
        <v>34</v>
      </c>
    </row>
    <row r="355" spans="1:6" x14ac:dyDescent="0.3">
      <c r="A355" t="s">
        <v>1336</v>
      </c>
      <c r="D355" s="58">
        <v>32</v>
      </c>
      <c r="E355" s="58" t="s">
        <v>1260</v>
      </c>
      <c r="F355" s="58" t="s">
        <v>42</v>
      </c>
    </row>
    <row r="356" spans="1:6" x14ac:dyDescent="0.3">
      <c r="A356" t="s">
        <v>1336</v>
      </c>
      <c r="D356" s="58">
        <v>32</v>
      </c>
      <c r="E356" s="58" t="s">
        <v>1214</v>
      </c>
      <c r="F356" s="58" t="s">
        <v>47</v>
      </c>
    </row>
    <row r="357" spans="1:6" x14ac:dyDescent="0.3">
      <c r="A357" t="s">
        <v>1336</v>
      </c>
      <c r="D357" s="58">
        <v>32</v>
      </c>
      <c r="E357" s="58" t="s">
        <v>1161</v>
      </c>
      <c r="F357" s="58" t="s">
        <v>49</v>
      </c>
    </row>
    <row r="358" spans="1:6" x14ac:dyDescent="0.3">
      <c r="A358" t="s">
        <v>1336</v>
      </c>
      <c r="D358" s="58">
        <v>32</v>
      </c>
      <c r="E358" s="58" t="s">
        <v>1384</v>
      </c>
      <c r="F358" s="58" t="s">
        <v>51</v>
      </c>
    </row>
    <row r="359" spans="1:6" x14ac:dyDescent="0.3">
      <c r="A359" t="s">
        <v>1336</v>
      </c>
      <c r="D359" s="58">
        <v>32</v>
      </c>
      <c r="E359" s="58" t="s">
        <v>1458</v>
      </c>
      <c r="F359" s="58" t="s">
        <v>53</v>
      </c>
    </row>
    <row r="360" spans="1:6" x14ac:dyDescent="0.3">
      <c r="A360" t="s">
        <v>1336</v>
      </c>
      <c r="D360" s="58">
        <v>32</v>
      </c>
      <c r="E360" s="58" t="s">
        <v>1322</v>
      </c>
      <c r="F360" s="58" t="s">
        <v>55</v>
      </c>
    </row>
    <row r="361" spans="1:6" x14ac:dyDescent="0.3">
      <c r="A361" t="s">
        <v>1336</v>
      </c>
      <c r="D361" s="58">
        <v>32</v>
      </c>
      <c r="E361" s="58" t="s">
        <v>1459</v>
      </c>
      <c r="F361" s="58" t="s">
        <v>57</v>
      </c>
    </row>
    <row r="362" spans="1:6" x14ac:dyDescent="0.3">
      <c r="A362" t="s">
        <v>1336</v>
      </c>
      <c r="D362" s="58">
        <v>32</v>
      </c>
      <c r="E362" s="58" t="s">
        <v>1179</v>
      </c>
      <c r="F362" s="58" t="s">
        <v>60</v>
      </c>
    </row>
    <row r="363" spans="1:6" x14ac:dyDescent="0.3">
      <c r="A363" t="s">
        <v>1336</v>
      </c>
      <c r="D363" s="58">
        <v>32</v>
      </c>
      <c r="E363" s="58" t="s">
        <v>1460</v>
      </c>
      <c r="F363" s="58" t="s">
        <v>62</v>
      </c>
    </row>
    <row r="364" spans="1:6" x14ac:dyDescent="0.3">
      <c r="A364" t="s">
        <v>1336</v>
      </c>
      <c r="D364" s="58">
        <v>32</v>
      </c>
      <c r="E364" s="58" t="s">
        <v>1144</v>
      </c>
      <c r="F364" s="58" t="s">
        <v>64</v>
      </c>
    </row>
    <row r="365" spans="1:6" x14ac:dyDescent="0.3">
      <c r="A365" t="s">
        <v>1336</v>
      </c>
      <c r="D365" s="58">
        <v>32</v>
      </c>
      <c r="E365" s="58" t="s">
        <v>5</v>
      </c>
      <c r="F365" s="58" t="s">
        <v>66</v>
      </c>
    </row>
    <row r="366" spans="1:6" x14ac:dyDescent="0.3">
      <c r="A366" t="s">
        <v>1336</v>
      </c>
      <c r="D366" s="58">
        <v>33</v>
      </c>
      <c r="E366" s="58" t="s">
        <v>1450</v>
      </c>
      <c r="F366" s="58" t="s">
        <v>34</v>
      </c>
    </row>
    <row r="367" spans="1:6" x14ac:dyDescent="0.3">
      <c r="A367" t="s">
        <v>1336</v>
      </c>
      <c r="D367" s="58">
        <v>33</v>
      </c>
      <c r="E367" s="58" t="s">
        <v>1461</v>
      </c>
      <c r="F367" s="58" t="s">
        <v>42</v>
      </c>
    </row>
    <row r="368" spans="1:6" x14ac:dyDescent="0.3">
      <c r="A368" t="s">
        <v>1336</v>
      </c>
      <c r="D368" s="58">
        <v>33</v>
      </c>
      <c r="E368" s="58" t="s">
        <v>1448</v>
      </c>
      <c r="F368" s="58" t="s">
        <v>47</v>
      </c>
    </row>
    <row r="369" spans="1:6" x14ac:dyDescent="0.3">
      <c r="A369" t="s">
        <v>1336</v>
      </c>
      <c r="D369" s="58">
        <v>33</v>
      </c>
      <c r="E369" s="58" t="s">
        <v>1384</v>
      </c>
      <c r="F369" s="58" t="s">
        <v>49</v>
      </c>
    </row>
    <row r="370" spans="1:6" x14ac:dyDescent="0.3">
      <c r="A370" t="s">
        <v>1336</v>
      </c>
      <c r="D370" s="58">
        <v>33</v>
      </c>
      <c r="E370" s="58" t="s">
        <v>1462</v>
      </c>
      <c r="F370" s="58" t="s">
        <v>51</v>
      </c>
    </row>
    <row r="371" spans="1:6" x14ac:dyDescent="0.3">
      <c r="A371" t="s">
        <v>1336</v>
      </c>
      <c r="D371" s="58">
        <v>33</v>
      </c>
      <c r="E371" s="58" t="s">
        <v>1234</v>
      </c>
      <c r="F371" s="58" t="s">
        <v>53</v>
      </c>
    </row>
    <row r="372" spans="1:6" x14ac:dyDescent="0.3">
      <c r="A372" t="s">
        <v>1336</v>
      </c>
      <c r="D372" s="58">
        <v>33</v>
      </c>
      <c r="E372" s="58" t="s">
        <v>1432</v>
      </c>
      <c r="F372" s="58" t="s">
        <v>55</v>
      </c>
    </row>
    <row r="373" spans="1:6" x14ac:dyDescent="0.3">
      <c r="A373" t="s">
        <v>1336</v>
      </c>
      <c r="D373" s="58">
        <v>33</v>
      </c>
      <c r="E373" s="58" t="s">
        <v>1125</v>
      </c>
      <c r="F373" s="58" t="s">
        <v>57</v>
      </c>
    </row>
    <row r="374" spans="1:6" x14ac:dyDescent="0.3">
      <c r="A374" t="s">
        <v>1336</v>
      </c>
      <c r="D374" s="58">
        <v>33</v>
      </c>
      <c r="E374" s="58" t="s">
        <v>1322</v>
      </c>
      <c r="F374" s="58" t="s">
        <v>60</v>
      </c>
    </row>
    <row r="375" spans="1:6" x14ac:dyDescent="0.3">
      <c r="A375" t="s">
        <v>1336</v>
      </c>
      <c r="D375" s="58">
        <v>33</v>
      </c>
      <c r="E375" s="58" t="s">
        <v>1463</v>
      </c>
      <c r="F375" s="58" t="s">
        <v>62</v>
      </c>
    </row>
    <row r="376" spans="1:6" x14ac:dyDescent="0.3">
      <c r="A376" t="s">
        <v>1336</v>
      </c>
      <c r="D376" s="58">
        <v>33</v>
      </c>
      <c r="E376" s="58" t="s">
        <v>1464</v>
      </c>
      <c r="F376" s="58" t="s">
        <v>64</v>
      </c>
    </row>
    <row r="377" spans="1:6" x14ac:dyDescent="0.3">
      <c r="A377" t="s">
        <v>1336</v>
      </c>
      <c r="D377" s="58">
        <v>33</v>
      </c>
      <c r="E377" s="58" t="s">
        <v>1465</v>
      </c>
      <c r="F377" s="58" t="s">
        <v>66</v>
      </c>
    </row>
    <row r="378" spans="1:6" x14ac:dyDescent="0.3">
      <c r="A378" t="s">
        <v>1336</v>
      </c>
      <c r="D378" s="58">
        <v>33</v>
      </c>
      <c r="E378" s="58" t="s">
        <v>1210</v>
      </c>
      <c r="F378" s="58" t="s">
        <v>84</v>
      </c>
    </row>
    <row r="379" spans="1:6" x14ac:dyDescent="0.3">
      <c r="A379" t="s">
        <v>1336</v>
      </c>
      <c r="D379" s="58">
        <v>34</v>
      </c>
      <c r="E379" s="58" t="s">
        <v>1260</v>
      </c>
      <c r="F379" s="58" t="s">
        <v>34</v>
      </c>
    </row>
    <row r="380" spans="1:6" x14ac:dyDescent="0.3">
      <c r="A380" t="s">
        <v>1336</v>
      </c>
      <c r="D380" s="58">
        <v>34</v>
      </c>
      <c r="E380" s="58" t="s">
        <v>1214</v>
      </c>
      <c r="F380" s="58" t="s">
        <v>42</v>
      </c>
    </row>
    <row r="381" spans="1:6" x14ac:dyDescent="0.3">
      <c r="A381" t="s">
        <v>1336</v>
      </c>
      <c r="D381" s="58">
        <v>34</v>
      </c>
      <c r="E381" s="58" t="s">
        <v>1466</v>
      </c>
      <c r="F381" s="58" t="s">
        <v>47</v>
      </c>
    </row>
    <row r="382" spans="1:6" x14ac:dyDescent="0.3">
      <c r="A382" t="s">
        <v>1336</v>
      </c>
      <c r="D382" s="58">
        <v>34</v>
      </c>
      <c r="E382" s="58" t="s">
        <v>1234</v>
      </c>
      <c r="F382" s="58" t="s">
        <v>49</v>
      </c>
    </row>
    <row r="383" spans="1:6" x14ac:dyDescent="0.3">
      <c r="A383" t="s">
        <v>1336</v>
      </c>
      <c r="D383" s="58">
        <v>34</v>
      </c>
      <c r="E383" s="58" t="s">
        <v>1467</v>
      </c>
      <c r="F383" s="58" t="s">
        <v>51</v>
      </c>
    </row>
    <row r="384" spans="1:6" x14ac:dyDescent="0.3">
      <c r="A384" t="s">
        <v>1336</v>
      </c>
      <c r="D384" s="58">
        <v>34</v>
      </c>
      <c r="E384" s="58" t="s">
        <v>1468</v>
      </c>
      <c r="F384" s="58" t="s">
        <v>53</v>
      </c>
    </row>
    <row r="385" spans="1:6" x14ac:dyDescent="0.3">
      <c r="A385" t="s">
        <v>1336</v>
      </c>
      <c r="D385" s="58">
        <v>34</v>
      </c>
      <c r="E385" s="58" t="s">
        <v>1165</v>
      </c>
      <c r="F385" s="58" t="s">
        <v>55</v>
      </c>
    </row>
    <row r="386" spans="1:6" x14ac:dyDescent="0.3">
      <c r="A386" t="s">
        <v>1336</v>
      </c>
      <c r="D386" s="58">
        <v>34</v>
      </c>
      <c r="E386" s="58" t="s">
        <v>1322</v>
      </c>
      <c r="F386" s="58" t="s">
        <v>57</v>
      </c>
    </row>
    <row r="387" spans="1:6" x14ac:dyDescent="0.3">
      <c r="A387" t="s">
        <v>1336</v>
      </c>
      <c r="D387" s="58">
        <v>34</v>
      </c>
      <c r="E387" s="58" t="s">
        <v>1131</v>
      </c>
      <c r="F387" s="58" t="s">
        <v>60</v>
      </c>
    </row>
    <row r="388" spans="1:6" x14ac:dyDescent="0.3">
      <c r="A388" t="s">
        <v>1336</v>
      </c>
      <c r="D388" s="58">
        <v>34</v>
      </c>
      <c r="E388" s="58" t="s">
        <v>1446</v>
      </c>
      <c r="F388" s="58" t="s">
        <v>62</v>
      </c>
    </row>
    <row r="389" spans="1:6" x14ac:dyDescent="0.3">
      <c r="A389" t="s">
        <v>1336</v>
      </c>
      <c r="D389" s="58">
        <v>34</v>
      </c>
      <c r="E389" s="58" t="s">
        <v>1144</v>
      </c>
      <c r="F389" s="58" t="s">
        <v>64</v>
      </c>
    </row>
    <row r="390" spans="1:6" x14ac:dyDescent="0.3">
      <c r="A390" t="s">
        <v>1336</v>
      </c>
      <c r="D390" s="58">
        <v>35</v>
      </c>
      <c r="E390" s="58" t="s">
        <v>1469</v>
      </c>
      <c r="F390" s="58" t="s">
        <v>34</v>
      </c>
    </row>
    <row r="391" spans="1:6" x14ac:dyDescent="0.3">
      <c r="A391" t="s">
        <v>1336</v>
      </c>
      <c r="D391" s="58">
        <v>35</v>
      </c>
      <c r="E391" s="58" t="s">
        <v>1470</v>
      </c>
      <c r="F391" s="58" t="s">
        <v>42</v>
      </c>
    </row>
    <row r="392" spans="1:6" x14ac:dyDescent="0.3">
      <c r="A392" t="s">
        <v>1336</v>
      </c>
      <c r="D392" s="58">
        <v>35</v>
      </c>
      <c r="E392" s="58" t="s">
        <v>1471</v>
      </c>
      <c r="F392" s="58" t="s">
        <v>47</v>
      </c>
    </row>
    <row r="393" spans="1:6" x14ac:dyDescent="0.3">
      <c r="A393" t="s">
        <v>1336</v>
      </c>
      <c r="D393" s="58">
        <v>35</v>
      </c>
      <c r="E393" s="58" t="s">
        <v>1165</v>
      </c>
      <c r="F393" s="58" t="s">
        <v>49</v>
      </c>
    </row>
    <row r="394" spans="1:6" x14ac:dyDescent="0.3">
      <c r="A394" t="s">
        <v>1336</v>
      </c>
      <c r="D394" s="58">
        <v>35</v>
      </c>
      <c r="E394" s="58" t="s">
        <v>1125</v>
      </c>
      <c r="F394" s="58" t="s">
        <v>51</v>
      </c>
    </row>
    <row r="395" spans="1:6" x14ac:dyDescent="0.3">
      <c r="A395" t="s">
        <v>1336</v>
      </c>
      <c r="D395" s="58">
        <v>35</v>
      </c>
      <c r="E395" s="58" t="s">
        <v>1472</v>
      </c>
      <c r="F395" s="58" t="s">
        <v>53</v>
      </c>
    </row>
    <row r="396" spans="1:6" x14ac:dyDescent="0.3">
      <c r="A396" t="s">
        <v>1336</v>
      </c>
      <c r="D396" s="58">
        <v>35</v>
      </c>
      <c r="E396" s="58" t="s">
        <v>1473</v>
      </c>
      <c r="F396" s="58" t="s">
        <v>55</v>
      </c>
    </row>
    <row r="397" spans="1:6" x14ac:dyDescent="0.3">
      <c r="A397" t="s">
        <v>1336</v>
      </c>
      <c r="D397" s="58">
        <v>35</v>
      </c>
      <c r="E397" s="58" t="s">
        <v>1326</v>
      </c>
      <c r="F397" s="58" t="s">
        <v>57</v>
      </c>
    </row>
    <row r="398" spans="1:6" x14ac:dyDescent="0.3">
      <c r="A398" t="s">
        <v>1336</v>
      </c>
      <c r="D398" s="58">
        <v>35</v>
      </c>
      <c r="E398" s="58" t="s">
        <v>1474</v>
      </c>
      <c r="F398" s="58" t="s">
        <v>60</v>
      </c>
    </row>
    <row r="399" spans="1:6" x14ac:dyDescent="0.3">
      <c r="A399" t="s">
        <v>1336</v>
      </c>
      <c r="D399" s="58">
        <v>35</v>
      </c>
      <c r="E399" s="58" t="s">
        <v>1144</v>
      </c>
      <c r="F399" s="58" t="s">
        <v>62</v>
      </c>
    </row>
    <row r="400" spans="1:6" x14ac:dyDescent="0.3">
      <c r="A400" t="s">
        <v>1336</v>
      </c>
      <c r="D400" s="58">
        <v>35</v>
      </c>
      <c r="E400" s="58" t="s">
        <v>1360</v>
      </c>
      <c r="F400" s="58" t="s">
        <v>64</v>
      </c>
    </row>
    <row r="401" spans="1:6" x14ac:dyDescent="0.3">
      <c r="A401" t="s">
        <v>1336</v>
      </c>
      <c r="D401" s="58">
        <v>35</v>
      </c>
      <c r="E401" s="58" t="s">
        <v>1210</v>
      </c>
      <c r="F401" s="58" t="s">
        <v>66</v>
      </c>
    </row>
    <row r="402" spans="1:6" x14ac:dyDescent="0.3">
      <c r="A402" t="s">
        <v>1336</v>
      </c>
      <c r="D402" s="58">
        <v>36</v>
      </c>
      <c r="E402" s="58" t="s">
        <v>1475</v>
      </c>
      <c r="F402" s="58" t="s">
        <v>34</v>
      </c>
    </row>
    <row r="403" spans="1:6" x14ac:dyDescent="0.3">
      <c r="A403" t="s">
        <v>1336</v>
      </c>
      <c r="D403" s="58">
        <v>36</v>
      </c>
      <c r="E403" s="58" t="s">
        <v>1341</v>
      </c>
      <c r="F403" s="58" t="s">
        <v>42</v>
      </c>
    </row>
    <row r="404" spans="1:6" x14ac:dyDescent="0.3">
      <c r="A404" t="s">
        <v>1336</v>
      </c>
      <c r="D404" s="58">
        <v>36</v>
      </c>
      <c r="E404" s="58" t="s">
        <v>1476</v>
      </c>
      <c r="F404" s="58" t="s">
        <v>47</v>
      </c>
    </row>
    <row r="405" spans="1:6" x14ac:dyDescent="0.3">
      <c r="A405" t="s">
        <v>1336</v>
      </c>
      <c r="D405" s="58">
        <v>36</v>
      </c>
      <c r="E405" s="58" t="s">
        <v>1477</v>
      </c>
      <c r="F405" s="58" t="s">
        <v>49</v>
      </c>
    </row>
    <row r="406" spans="1:6" x14ac:dyDescent="0.3">
      <c r="A406" t="s">
        <v>1336</v>
      </c>
      <c r="D406" s="58">
        <v>36</v>
      </c>
      <c r="E406" s="58" t="s">
        <v>1393</v>
      </c>
      <c r="F406" s="58" t="s">
        <v>51</v>
      </c>
    </row>
    <row r="407" spans="1:6" x14ac:dyDescent="0.3">
      <c r="A407" t="s">
        <v>1336</v>
      </c>
      <c r="D407" s="58">
        <v>36</v>
      </c>
      <c r="E407" s="58" t="s">
        <v>1165</v>
      </c>
      <c r="F407" s="58" t="s">
        <v>53</v>
      </c>
    </row>
    <row r="408" spans="1:6" x14ac:dyDescent="0.3">
      <c r="A408" t="s">
        <v>1336</v>
      </c>
      <c r="D408" s="58">
        <v>36</v>
      </c>
      <c r="E408" s="58" t="s">
        <v>1345</v>
      </c>
      <c r="F408" s="58" t="s">
        <v>55</v>
      </c>
    </row>
    <row r="409" spans="1:6" x14ac:dyDescent="0.3">
      <c r="A409" t="s">
        <v>1336</v>
      </c>
      <c r="D409" s="58">
        <v>36</v>
      </c>
      <c r="E409" s="58" t="s">
        <v>1478</v>
      </c>
      <c r="F409" s="58" t="s">
        <v>57</v>
      </c>
    </row>
    <row r="410" spans="1:6" x14ac:dyDescent="0.3">
      <c r="A410" t="s">
        <v>1336</v>
      </c>
      <c r="D410" s="58">
        <v>36</v>
      </c>
      <c r="E410" s="58" t="s">
        <v>1479</v>
      </c>
      <c r="F410" s="58" t="s">
        <v>60</v>
      </c>
    </row>
    <row r="411" spans="1:6" x14ac:dyDescent="0.3">
      <c r="A411" t="s">
        <v>1336</v>
      </c>
      <c r="D411" s="58">
        <v>36</v>
      </c>
      <c r="E411" s="58" t="s">
        <v>1429</v>
      </c>
      <c r="F411" s="58" t="s">
        <v>62</v>
      </c>
    </row>
    <row r="412" spans="1:6" x14ac:dyDescent="0.3">
      <c r="A412" t="s">
        <v>1336</v>
      </c>
      <c r="D412" s="58">
        <v>36</v>
      </c>
      <c r="E412" s="58" t="s">
        <v>1454</v>
      </c>
      <c r="F412" s="58" t="s">
        <v>64</v>
      </c>
    </row>
    <row r="413" spans="1:6" x14ac:dyDescent="0.3">
      <c r="A413" t="s">
        <v>1336</v>
      </c>
      <c r="D413" s="58">
        <v>36</v>
      </c>
      <c r="E413" s="58" t="s">
        <v>5</v>
      </c>
      <c r="F413" s="58" t="s">
        <v>66</v>
      </c>
    </row>
    <row r="414" spans="1:6" x14ac:dyDescent="0.3">
      <c r="A414" t="s">
        <v>1336</v>
      </c>
      <c r="D414" s="58">
        <v>37</v>
      </c>
      <c r="E414" s="58" t="s">
        <v>1480</v>
      </c>
      <c r="F414" s="58" t="s">
        <v>34</v>
      </c>
    </row>
    <row r="415" spans="1:6" x14ac:dyDescent="0.3">
      <c r="A415" t="s">
        <v>1336</v>
      </c>
      <c r="D415" s="58">
        <v>37</v>
      </c>
      <c r="E415" s="58" t="s">
        <v>1481</v>
      </c>
      <c r="F415" s="58" t="s">
        <v>42</v>
      </c>
    </row>
    <row r="416" spans="1:6" x14ac:dyDescent="0.3">
      <c r="A416" t="s">
        <v>1336</v>
      </c>
      <c r="D416" s="58">
        <v>37</v>
      </c>
      <c r="E416" s="58" t="s">
        <v>1482</v>
      </c>
      <c r="F416" s="58" t="s">
        <v>47</v>
      </c>
    </row>
    <row r="417" spans="1:6" x14ac:dyDescent="0.3">
      <c r="A417" t="s">
        <v>1336</v>
      </c>
      <c r="D417" s="58">
        <v>37</v>
      </c>
      <c r="E417" s="58" t="s">
        <v>1483</v>
      </c>
      <c r="F417" s="58" t="s">
        <v>49</v>
      </c>
    </row>
    <row r="418" spans="1:6" x14ac:dyDescent="0.3">
      <c r="A418" t="s">
        <v>1336</v>
      </c>
      <c r="D418" s="58">
        <v>37</v>
      </c>
      <c r="E418" s="58" t="s">
        <v>1484</v>
      </c>
      <c r="F418" s="58" t="s">
        <v>51</v>
      </c>
    </row>
    <row r="419" spans="1:6" x14ac:dyDescent="0.3">
      <c r="A419" t="s">
        <v>1336</v>
      </c>
      <c r="D419" s="58">
        <v>37</v>
      </c>
      <c r="E419" s="58" t="s">
        <v>1485</v>
      </c>
      <c r="F419" s="58" t="s">
        <v>53</v>
      </c>
    </row>
    <row r="420" spans="1:6" x14ac:dyDescent="0.3">
      <c r="A420" t="s">
        <v>1336</v>
      </c>
      <c r="D420" s="58">
        <v>37</v>
      </c>
      <c r="E420" s="58" t="s">
        <v>1486</v>
      </c>
      <c r="F420" s="58" t="s">
        <v>55</v>
      </c>
    </row>
    <row r="421" spans="1:6" x14ac:dyDescent="0.3">
      <c r="A421" t="s">
        <v>1336</v>
      </c>
      <c r="D421" s="58">
        <v>37</v>
      </c>
      <c r="E421" s="58" t="s">
        <v>1179</v>
      </c>
      <c r="F421" s="58" t="s">
        <v>57</v>
      </c>
    </row>
    <row r="422" spans="1:6" x14ac:dyDescent="0.3">
      <c r="A422" t="s">
        <v>1336</v>
      </c>
      <c r="D422" s="58">
        <v>37</v>
      </c>
      <c r="E422" s="58" t="s">
        <v>1487</v>
      </c>
      <c r="F422" s="58" t="s">
        <v>60</v>
      </c>
    </row>
    <row r="423" spans="1:6" x14ac:dyDescent="0.3">
      <c r="A423" t="s">
        <v>1336</v>
      </c>
      <c r="D423" s="58">
        <v>37</v>
      </c>
      <c r="E423" s="58" t="s">
        <v>1488</v>
      </c>
      <c r="F423" s="58" t="s">
        <v>62</v>
      </c>
    </row>
    <row r="424" spans="1:6" x14ac:dyDescent="0.3">
      <c r="A424" t="s">
        <v>1336</v>
      </c>
      <c r="D424" s="58">
        <v>37</v>
      </c>
      <c r="E424" s="58" t="s">
        <v>1144</v>
      </c>
      <c r="F424" s="58" t="s">
        <v>64</v>
      </c>
    </row>
    <row r="425" spans="1:6" x14ac:dyDescent="0.3">
      <c r="A425" t="s">
        <v>1336</v>
      </c>
      <c r="D425" s="58">
        <v>37</v>
      </c>
      <c r="E425" s="58" t="s">
        <v>1489</v>
      </c>
      <c r="F425" s="58" t="s">
        <v>66</v>
      </c>
    </row>
    <row r="426" spans="1:6" x14ac:dyDescent="0.3">
      <c r="A426" t="s">
        <v>1336</v>
      </c>
      <c r="D426" s="58">
        <v>37</v>
      </c>
      <c r="E426" s="58" t="s">
        <v>1490</v>
      </c>
      <c r="F426" s="58" t="s">
        <v>84</v>
      </c>
    </row>
    <row r="427" spans="1:6" x14ac:dyDescent="0.3">
      <c r="A427" t="s">
        <v>1336</v>
      </c>
      <c r="D427" s="58">
        <v>38</v>
      </c>
      <c r="E427" s="58" t="s">
        <v>1491</v>
      </c>
      <c r="F427" s="58" t="s">
        <v>34</v>
      </c>
    </row>
    <row r="428" spans="1:6" x14ac:dyDescent="0.3">
      <c r="A428" t="s">
        <v>1336</v>
      </c>
      <c r="D428" s="58">
        <v>38</v>
      </c>
      <c r="E428" s="58" t="s">
        <v>1492</v>
      </c>
      <c r="F428" s="58" t="s">
        <v>42</v>
      </c>
    </row>
    <row r="429" spans="1:6" x14ac:dyDescent="0.3">
      <c r="A429" t="s">
        <v>1336</v>
      </c>
      <c r="D429" s="58">
        <v>38</v>
      </c>
      <c r="E429" s="58" t="s">
        <v>1165</v>
      </c>
      <c r="F429" s="58" t="s">
        <v>47</v>
      </c>
    </row>
    <row r="430" spans="1:6" x14ac:dyDescent="0.3">
      <c r="A430" t="s">
        <v>1336</v>
      </c>
      <c r="D430" s="58">
        <v>38</v>
      </c>
      <c r="E430" s="58" t="s">
        <v>1125</v>
      </c>
      <c r="F430" s="58" t="s">
        <v>49</v>
      </c>
    </row>
    <row r="431" spans="1:6" x14ac:dyDescent="0.3">
      <c r="A431" t="s">
        <v>1336</v>
      </c>
      <c r="D431" s="58">
        <v>38</v>
      </c>
      <c r="E431" s="58" t="s">
        <v>1493</v>
      </c>
      <c r="F431" s="58" t="s">
        <v>51</v>
      </c>
    </row>
    <row r="432" spans="1:6" x14ac:dyDescent="0.3">
      <c r="A432" t="s">
        <v>1336</v>
      </c>
      <c r="D432" s="58">
        <v>38</v>
      </c>
      <c r="E432" s="58" t="s">
        <v>1176</v>
      </c>
      <c r="F432" s="58" t="s">
        <v>53</v>
      </c>
    </row>
    <row r="433" spans="1:6" x14ac:dyDescent="0.3">
      <c r="A433" t="s">
        <v>1336</v>
      </c>
      <c r="D433" s="58">
        <v>38</v>
      </c>
      <c r="E433" s="58" t="s">
        <v>1339</v>
      </c>
      <c r="F433" s="58" t="s">
        <v>55</v>
      </c>
    </row>
    <row r="434" spans="1:6" x14ac:dyDescent="0.3">
      <c r="A434" t="s">
        <v>1336</v>
      </c>
      <c r="D434" s="58">
        <v>38</v>
      </c>
      <c r="E434" s="58" t="s">
        <v>1494</v>
      </c>
      <c r="F434" s="58" t="s">
        <v>57</v>
      </c>
    </row>
    <row r="435" spans="1:6" x14ac:dyDescent="0.3">
      <c r="A435" t="s">
        <v>1336</v>
      </c>
      <c r="D435" s="58">
        <v>38</v>
      </c>
      <c r="E435" s="58" t="s">
        <v>1495</v>
      </c>
      <c r="F435" s="58" t="s">
        <v>60</v>
      </c>
    </row>
    <row r="436" spans="1:6" x14ac:dyDescent="0.3">
      <c r="A436" t="s">
        <v>1336</v>
      </c>
      <c r="D436" s="58">
        <v>38</v>
      </c>
      <c r="E436" s="58" t="s">
        <v>1282</v>
      </c>
      <c r="F436" s="58" t="s">
        <v>62</v>
      </c>
    </row>
    <row r="437" spans="1:6" x14ac:dyDescent="0.3">
      <c r="A437" t="s">
        <v>1336</v>
      </c>
      <c r="D437" s="58">
        <v>38</v>
      </c>
      <c r="E437" s="58" t="s">
        <v>1147</v>
      </c>
      <c r="F437" s="58" t="s">
        <v>64</v>
      </c>
    </row>
    <row r="438" spans="1:6" x14ac:dyDescent="0.3">
      <c r="A438" t="s">
        <v>1336</v>
      </c>
      <c r="D438" s="58">
        <v>38</v>
      </c>
      <c r="E438" s="58" t="s">
        <v>1210</v>
      </c>
      <c r="F438" s="58" t="s">
        <v>66</v>
      </c>
    </row>
    <row r="439" spans="1:6" x14ac:dyDescent="0.3">
      <c r="A439" t="s">
        <v>1336</v>
      </c>
      <c r="D439" s="58">
        <v>39</v>
      </c>
      <c r="E439" s="58" t="s">
        <v>1496</v>
      </c>
      <c r="F439" s="58" t="s">
        <v>34</v>
      </c>
    </row>
    <row r="440" spans="1:6" x14ac:dyDescent="0.3">
      <c r="A440" t="s">
        <v>1336</v>
      </c>
      <c r="D440" s="58">
        <v>39</v>
      </c>
      <c r="E440" s="58" t="s">
        <v>1497</v>
      </c>
      <c r="F440" s="58" t="s">
        <v>42</v>
      </c>
    </row>
    <row r="441" spans="1:6" x14ac:dyDescent="0.3">
      <c r="A441" t="s">
        <v>1336</v>
      </c>
      <c r="D441" s="58">
        <v>39</v>
      </c>
      <c r="E441" s="58" t="s">
        <v>1472</v>
      </c>
      <c r="F441" s="58" t="s">
        <v>47</v>
      </c>
    </row>
    <row r="442" spans="1:6" x14ac:dyDescent="0.3">
      <c r="A442" t="s">
        <v>1336</v>
      </c>
      <c r="D442" s="58">
        <v>39</v>
      </c>
      <c r="E442" s="58" t="s">
        <v>1176</v>
      </c>
      <c r="F442" s="58" t="s">
        <v>49</v>
      </c>
    </row>
    <row r="443" spans="1:6" x14ac:dyDescent="0.3">
      <c r="A443" t="s">
        <v>1336</v>
      </c>
      <c r="D443" s="58">
        <v>39</v>
      </c>
      <c r="E443" s="58" t="s">
        <v>1498</v>
      </c>
      <c r="F443" s="58" t="s">
        <v>51</v>
      </c>
    </row>
    <row r="444" spans="1:6" x14ac:dyDescent="0.3">
      <c r="A444" t="s">
        <v>1336</v>
      </c>
      <c r="D444" s="58">
        <v>39</v>
      </c>
      <c r="E444" s="58" t="s">
        <v>1131</v>
      </c>
      <c r="F444" s="58" t="s">
        <v>53</v>
      </c>
    </row>
    <row r="445" spans="1:6" x14ac:dyDescent="0.3">
      <c r="A445" t="s">
        <v>1336</v>
      </c>
      <c r="D445" s="58">
        <v>39</v>
      </c>
      <c r="E445" s="58" t="s">
        <v>1499</v>
      </c>
      <c r="F445" s="58" t="s">
        <v>55</v>
      </c>
    </row>
    <row r="446" spans="1:6" x14ac:dyDescent="0.3">
      <c r="A446" t="s">
        <v>1336</v>
      </c>
      <c r="D446" s="58">
        <v>39</v>
      </c>
      <c r="E446" s="58" t="s">
        <v>1500</v>
      </c>
      <c r="F446" s="58" t="s">
        <v>57</v>
      </c>
    </row>
    <row r="447" spans="1:6" x14ac:dyDescent="0.3">
      <c r="A447" t="s">
        <v>1336</v>
      </c>
      <c r="D447" s="58">
        <v>39</v>
      </c>
      <c r="E447" s="58" t="s">
        <v>1501</v>
      </c>
      <c r="F447" s="58" t="s">
        <v>60</v>
      </c>
    </row>
    <row r="448" spans="1:6" x14ac:dyDescent="0.3">
      <c r="A448" t="s">
        <v>1336</v>
      </c>
      <c r="D448" s="58">
        <v>39</v>
      </c>
      <c r="E448" s="58" t="s">
        <v>1502</v>
      </c>
      <c r="F448" s="58" t="s">
        <v>62</v>
      </c>
    </row>
    <row r="449" spans="1:6" x14ac:dyDescent="0.3">
      <c r="A449" t="s">
        <v>1336</v>
      </c>
      <c r="D449" s="58">
        <v>40</v>
      </c>
      <c r="E449" s="58" t="s">
        <v>1503</v>
      </c>
      <c r="F449" s="58" t="s">
        <v>34</v>
      </c>
    </row>
    <row r="450" spans="1:6" x14ac:dyDescent="0.3">
      <c r="A450" t="s">
        <v>1336</v>
      </c>
      <c r="D450" s="58">
        <v>40</v>
      </c>
      <c r="E450" s="58" t="s">
        <v>1504</v>
      </c>
      <c r="F450" s="58" t="s">
        <v>42</v>
      </c>
    </row>
    <row r="451" spans="1:6" x14ac:dyDescent="0.3">
      <c r="A451" t="s">
        <v>1336</v>
      </c>
      <c r="D451" s="58">
        <v>40</v>
      </c>
      <c r="E451" s="58" t="s">
        <v>1260</v>
      </c>
      <c r="F451" s="58" t="s">
        <v>47</v>
      </c>
    </row>
    <row r="452" spans="1:6" x14ac:dyDescent="0.3">
      <c r="A452" t="s">
        <v>1336</v>
      </c>
      <c r="D452" s="58">
        <v>40</v>
      </c>
      <c r="E452" s="58" t="s">
        <v>1398</v>
      </c>
      <c r="F452" s="58" t="s">
        <v>49</v>
      </c>
    </row>
    <row r="453" spans="1:6" x14ac:dyDescent="0.3">
      <c r="A453" t="s">
        <v>1336</v>
      </c>
      <c r="D453" s="58">
        <v>40</v>
      </c>
      <c r="E453" s="58" t="s">
        <v>1505</v>
      </c>
      <c r="F453" s="58" t="s">
        <v>51</v>
      </c>
    </row>
    <row r="454" spans="1:6" x14ac:dyDescent="0.3">
      <c r="A454" t="s">
        <v>1336</v>
      </c>
      <c r="D454" s="58">
        <v>40</v>
      </c>
      <c r="E454" s="58" t="s">
        <v>1506</v>
      </c>
      <c r="F454" s="58" t="s">
        <v>53</v>
      </c>
    </row>
    <row r="455" spans="1:6" x14ac:dyDescent="0.3">
      <c r="A455" t="s">
        <v>1336</v>
      </c>
      <c r="D455" s="58">
        <v>40</v>
      </c>
      <c r="E455" s="58" t="s">
        <v>1179</v>
      </c>
      <c r="F455" s="58" t="s">
        <v>55</v>
      </c>
    </row>
    <row r="456" spans="1:6" x14ac:dyDescent="0.3">
      <c r="A456" t="s">
        <v>1336</v>
      </c>
      <c r="D456" s="58">
        <v>40</v>
      </c>
      <c r="E456" s="58" t="s">
        <v>1436</v>
      </c>
      <c r="F456" s="58" t="s">
        <v>57</v>
      </c>
    </row>
    <row r="457" spans="1:6" x14ac:dyDescent="0.3">
      <c r="A457" t="s">
        <v>1336</v>
      </c>
      <c r="D457" s="58">
        <v>40</v>
      </c>
      <c r="E457" s="58" t="s">
        <v>1507</v>
      </c>
      <c r="F457" s="58" t="s">
        <v>60</v>
      </c>
    </row>
    <row r="458" spans="1:6" x14ac:dyDescent="0.3">
      <c r="A458" t="s">
        <v>1336</v>
      </c>
      <c r="D458" s="58">
        <v>40</v>
      </c>
      <c r="E458" s="58" t="s">
        <v>1388</v>
      </c>
      <c r="F458" s="58" t="s">
        <v>62</v>
      </c>
    </row>
    <row r="459" spans="1:6" x14ac:dyDescent="0.3">
      <c r="A459" t="s">
        <v>1336</v>
      </c>
      <c r="D459" s="58">
        <v>40</v>
      </c>
      <c r="E459" s="58" t="s">
        <v>1454</v>
      </c>
      <c r="F459" s="58" t="s">
        <v>64</v>
      </c>
    </row>
    <row r="460" spans="1:6" x14ac:dyDescent="0.3">
      <c r="A460" t="s">
        <v>1336</v>
      </c>
      <c r="D460" s="58">
        <v>41</v>
      </c>
      <c r="E460" s="58" t="s">
        <v>1450</v>
      </c>
      <c r="F460" s="58" t="s">
        <v>34</v>
      </c>
    </row>
    <row r="461" spans="1:6" x14ac:dyDescent="0.3">
      <c r="A461" t="s">
        <v>1336</v>
      </c>
      <c r="D461" s="58">
        <v>41</v>
      </c>
      <c r="E461" s="58" t="s">
        <v>1508</v>
      </c>
      <c r="F461" s="58" t="s">
        <v>42</v>
      </c>
    </row>
    <row r="462" spans="1:6" x14ac:dyDescent="0.3">
      <c r="A462" t="s">
        <v>1336</v>
      </c>
      <c r="D462" s="58">
        <v>41</v>
      </c>
      <c r="E462" s="58" t="s">
        <v>1194</v>
      </c>
      <c r="F462" s="58" t="s">
        <v>55</v>
      </c>
    </row>
    <row r="463" spans="1:6" x14ac:dyDescent="0.3">
      <c r="A463" t="s">
        <v>1336</v>
      </c>
      <c r="D463" s="58">
        <v>41</v>
      </c>
      <c r="E463" s="58" t="s">
        <v>1437</v>
      </c>
      <c r="F463" s="58" t="s">
        <v>60</v>
      </c>
    </row>
    <row r="464" spans="1:6" x14ac:dyDescent="0.3">
      <c r="A464" t="s">
        <v>1336</v>
      </c>
      <c r="D464" s="30">
        <v>41</v>
      </c>
      <c r="E464" s="30" t="s">
        <v>1509</v>
      </c>
      <c r="F464" s="30" t="s">
        <v>62</v>
      </c>
    </row>
    <row r="465" spans="1:6" x14ac:dyDescent="0.3">
      <c r="A465" t="s">
        <v>1336</v>
      </c>
      <c r="D465" s="30">
        <v>41</v>
      </c>
      <c r="E465" s="30" t="s">
        <v>1510</v>
      </c>
      <c r="F465" s="30" t="s">
        <v>64</v>
      </c>
    </row>
    <row r="466" spans="1:6" x14ac:dyDescent="0.3">
      <c r="A466" t="s">
        <v>1336</v>
      </c>
      <c r="D466" s="58">
        <v>42</v>
      </c>
      <c r="E466" s="58" t="s">
        <v>1511</v>
      </c>
      <c r="F466" s="58" t="s">
        <v>34</v>
      </c>
    </row>
    <row r="467" spans="1:6" x14ac:dyDescent="0.3">
      <c r="A467" t="s">
        <v>1336</v>
      </c>
      <c r="D467" s="58">
        <v>42</v>
      </c>
      <c r="E467" s="58" t="s">
        <v>1512</v>
      </c>
      <c r="F467" s="58" t="s">
        <v>42</v>
      </c>
    </row>
    <row r="468" spans="1:6" x14ac:dyDescent="0.3">
      <c r="A468" t="s">
        <v>1336</v>
      </c>
      <c r="D468" s="58">
        <v>42</v>
      </c>
      <c r="E468" s="58" t="s">
        <v>1234</v>
      </c>
      <c r="F468" s="58" t="s">
        <v>47</v>
      </c>
    </row>
    <row r="469" spans="1:6" x14ac:dyDescent="0.3">
      <c r="A469" t="s">
        <v>1336</v>
      </c>
      <c r="D469" s="58">
        <v>42</v>
      </c>
      <c r="E469" s="58" t="s">
        <v>1356</v>
      </c>
      <c r="F469" s="58" t="s">
        <v>49</v>
      </c>
    </row>
    <row r="470" spans="1:6" x14ac:dyDescent="0.3">
      <c r="A470" t="s">
        <v>1336</v>
      </c>
      <c r="D470" s="58">
        <v>42</v>
      </c>
      <c r="E470" s="58" t="s">
        <v>1513</v>
      </c>
      <c r="F470" s="58" t="s">
        <v>51</v>
      </c>
    </row>
    <row r="471" spans="1:6" x14ac:dyDescent="0.3">
      <c r="A471" t="s">
        <v>1336</v>
      </c>
      <c r="D471" s="58">
        <v>42</v>
      </c>
      <c r="E471" s="58" t="s">
        <v>1514</v>
      </c>
      <c r="F471" s="58" t="s">
        <v>53</v>
      </c>
    </row>
    <row r="472" spans="1:6" x14ac:dyDescent="0.3">
      <c r="A472" t="s">
        <v>1336</v>
      </c>
      <c r="D472" s="58">
        <v>42</v>
      </c>
      <c r="E472" s="58" t="s">
        <v>1515</v>
      </c>
      <c r="F472" s="58" t="s">
        <v>55</v>
      </c>
    </row>
    <row r="473" spans="1:6" x14ac:dyDescent="0.3">
      <c r="A473" t="s">
        <v>1336</v>
      </c>
      <c r="D473" s="58">
        <v>42</v>
      </c>
      <c r="E473" s="58" t="s">
        <v>1516</v>
      </c>
      <c r="F473" s="58" t="s">
        <v>57</v>
      </c>
    </row>
    <row r="474" spans="1:6" x14ac:dyDescent="0.3">
      <c r="A474" t="s">
        <v>1336</v>
      </c>
      <c r="D474" s="58">
        <v>42</v>
      </c>
      <c r="E474" s="58" t="s">
        <v>5</v>
      </c>
      <c r="F474" s="58" t="s">
        <v>60</v>
      </c>
    </row>
    <row r="475" spans="1:6" x14ac:dyDescent="0.3">
      <c r="A475" t="s">
        <v>1336</v>
      </c>
      <c r="D475" s="58">
        <v>42</v>
      </c>
      <c r="E475" s="58" t="s">
        <v>1517</v>
      </c>
      <c r="F475" s="58" t="s">
        <v>62</v>
      </c>
    </row>
    <row r="476" spans="1:6" x14ac:dyDescent="0.3">
      <c r="A476" t="s">
        <v>1336</v>
      </c>
      <c r="D476" s="58">
        <v>43</v>
      </c>
      <c r="E476" s="58" t="s">
        <v>1214</v>
      </c>
      <c r="F476" s="58" t="s">
        <v>34</v>
      </c>
    </row>
    <row r="477" spans="1:6" x14ac:dyDescent="0.3">
      <c r="A477" t="s">
        <v>1336</v>
      </c>
      <c r="D477" s="58">
        <v>43</v>
      </c>
      <c r="E477" s="58" t="s">
        <v>1518</v>
      </c>
      <c r="F477" s="58" t="s">
        <v>42</v>
      </c>
    </row>
    <row r="478" spans="1:6" x14ac:dyDescent="0.3">
      <c r="A478" t="s">
        <v>1336</v>
      </c>
      <c r="D478" s="58">
        <v>43</v>
      </c>
      <c r="E478" s="58" t="s">
        <v>1384</v>
      </c>
      <c r="F478" s="58" t="s">
        <v>47</v>
      </c>
    </row>
    <row r="479" spans="1:6" x14ac:dyDescent="0.3">
      <c r="A479" t="s">
        <v>1336</v>
      </c>
      <c r="D479" s="58">
        <v>43</v>
      </c>
      <c r="E479" s="58" t="s">
        <v>1234</v>
      </c>
      <c r="F479" s="58" t="s">
        <v>49</v>
      </c>
    </row>
    <row r="480" spans="1:6" x14ac:dyDescent="0.3">
      <c r="A480" t="s">
        <v>1336</v>
      </c>
      <c r="D480" s="58">
        <v>43</v>
      </c>
      <c r="E480" s="58" t="s">
        <v>1165</v>
      </c>
      <c r="F480" s="58" t="s">
        <v>51</v>
      </c>
    </row>
    <row r="481" spans="1:6" x14ac:dyDescent="0.3">
      <c r="A481" t="s">
        <v>1336</v>
      </c>
      <c r="D481" s="58">
        <v>43</v>
      </c>
      <c r="E481" s="58" t="s">
        <v>1125</v>
      </c>
      <c r="F481" s="58" t="s">
        <v>53</v>
      </c>
    </row>
    <row r="482" spans="1:6" x14ac:dyDescent="0.3">
      <c r="A482" t="s">
        <v>1336</v>
      </c>
      <c r="D482" s="58">
        <v>43</v>
      </c>
      <c r="E482" s="58" t="s">
        <v>1173</v>
      </c>
      <c r="F482" s="58" t="s">
        <v>55</v>
      </c>
    </row>
    <row r="483" spans="1:6" x14ac:dyDescent="0.3">
      <c r="A483" t="s">
        <v>1336</v>
      </c>
      <c r="D483" s="58">
        <v>43</v>
      </c>
      <c r="E483" s="58" t="s">
        <v>1131</v>
      </c>
      <c r="F483" s="58" t="s">
        <v>57</v>
      </c>
    </row>
    <row r="484" spans="1:6" x14ac:dyDescent="0.3">
      <c r="A484" t="s">
        <v>1336</v>
      </c>
      <c r="D484" s="58">
        <v>43</v>
      </c>
      <c r="E484" s="58" t="s">
        <v>1519</v>
      </c>
      <c r="F484" s="58" t="s">
        <v>60</v>
      </c>
    </row>
    <row r="485" spans="1:6" x14ac:dyDescent="0.3">
      <c r="A485" t="s">
        <v>1336</v>
      </c>
      <c r="D485" s="58">
        <v>43</v>
      </c>
      <c r="E485" s="58" t="s">
        <v>1463</v>
      </c>
      <c r="F485" s="58" t="s">
        <v>62</v>
      </c>
    </row>
    <row r="486" spans="1:6" x14ac:dyDescent="0.3">
      <c r="A486" t="s">
        <v>1336</v>
      </c>
      <c r="D486" s="58">
        <v>43</v>
      </c>
      <c r="E486" s="58" t="s">
        <v>1520</v>
      </c>
      <c r="F486" s="58" t="s">
        <v>64</v>
      </c>
    </row>
    <row r="487" spans="1:6" x14ac:dyDescent="0.3">
      <c r="A487" t="s">
        <v>1336</v>
      </c>
      <c r="D487" s="58">
        <v>43</v>
      </c>
      <c r="E487" s="58" t="s">
        <v>1521</v>
      </c>
      <c r="F487" s="58" t="s">
        <v>66</v>
      </c>
    </row>
    <row r="488" spans="1:6" x14ac:dyDescent="0.3">
      <c r="A488" t="s">
        <v>1336</v>
      </c>
      <c r="D488" s="58">
        <v>43</v>
      </c>
      <c r="E488" s="58" t="s">
        <v>1522</v>
      </c>
      <c r="F488" s="58" t="s">
        <v>84</v>
      </c>
    </row>
    <row r="489" spans="1:6" x14ac:dyDescent="0.3">
      <c r="A489" t="s">
        <v>1336</v>
      </c>
      <c r="D489" s="58">
        <v>43</v>
      </c>
      <c r="E489" s="58" t="s">
        <v>1523</v>
      </c>
      <c r="F489" s="58" t="s">
        <v>86</v>
      </c>
    </row>
    <row r="490" spans="1:6" x14ac:dyDescent="0.3">
      <c r="A490" t="s">
        <v>1336</v>
      </c>
      <c r="D490" s="58">
        <v>43</v>
      </c>
      <c r="E490" s="58" t="s">
        <v>1307</v>
      </c>
      <c r="F490" s="58" t="s">
        <v>88</v>
      </c>
    </row>
    <row r="491" spans="1:6" x14ac:dyDescent="0.3">
      <c r="A491" t="s">
        <v>1336</v>
      </c>
      <c r="D491" s="58">
        <v>43</v>
      </c>
      <c r="E491" s="58" t="s">
        <v>5</v>
      </c>
      <c r="F491" s="58" t="s">
        <v>90</v>
      </c>
    </row>
    <row r="492" spans="1:6" x14ac:dyDescent="0.3">
      <c r="A492" t="s">
        <v>1336</v>
      </c>
      <c r="D492" s="58">
        <v>43</v>
      </c>
      <c r="E492" s="58" t="s">
        <v>1210</v>
      </c>
      <c r="F492" s="58" t="s">
        <v>92</v>
      </c>
    </row>
    <row r="493" spans="1:6" x14ac:dyDescent="0.3">
      <c r="A493" t="s">
        <v>1336</v>
      </c>
      <c r="D493" s="58">
        <v>44</v>
      </c>
      <c r="E493" s="58" t="s">
        <v>1524</v>
      </c>
      <c r="F493" s="58" t="s">
        <v>34</v>
      </c>
    </row>
    <row r="494" spans="1:6" x14ac:dyDescent="0.3">
      <c r="A494" t="s">
        <v>1336</v>
      </c>
      <c r="D494" s="58">
        <v>44</v>
      </c>
      <c r="E494" s="58" t="s">
        <v>1214</v>
      </c>
      <c r="F494" s="58" t="s">
        <v>42</v>
      </c>
    </row>
    <row r="495" spans="1:6" x14ac:dyDescent="0.3">
      <c r="A495" t="s">
        <v>1336</v>
      </c>
      <c r="D495" s="58">
        <v>44</v>
      </c>
      <c r="E495" s="58" t="s">
        <v>1525</v>
      </c>
      <c r="F495" s="58" t="s">
        <v>47</v>
      </c>
    </row>
    <row r="496" spans="1:6" x14ac:dyDescent="0.3">
      <c r="A496" t="s">
        <v>1336</v>
      </c>
      <c r="D496" s="58">
        <v>44</v>
      </c>
      <c r="E496" s="58" t="s">
        <v>1526</v>
      </c>
      <c r="F496" s="58" t="s">
        <v>49</v>
      </c>
    </row>
    <row r="497" spans="1:6" x14ac:dyDescent="0.3">
      <c r="A497" t="s">
        <v>1336</v>
      </c>
      <c r="D497" s="58">
        <v>44</v>
      </c>
      <c r="E497" s="58" t="s">
        <v>1527</v>
      </c>
      <c r="F497" s="58" t="s">
        <v>51</v>
      </c>
    </row>
    <row r="498" spans="1:6" x14ac:dyDescent="0.3">
      <c r="A498" t="s">
        <v>1336</v>
      </c>
      <c r="D498" s="58">
        <v>44</v>
      </c>
      <c r="E498" s="58" t="s">
        <v>1356</v>
      </c>
      <c r="F498" s="58" t="s">
        <v>53</v>
      </c>
    </row>
    <row r="499" spans="1:6" x14ac:dyDescent="0.3">
      <c r="A499" t="s">
        <v>1336</v>
      </c>
      <c r="D499" s="58">
        <v>44</v>
      </c>
      <c r="E499" s="58" t="s">
        <v>1528</v>
      </c>
      <c r="F499" s="58" t="s">
        <v>55</v>
      </c>
    </row>
    <row r="500" spans="1:6" x14ac:dyDescent="0.3">
      <c r="A500" t="s">
        <v>1336</v>
      </c>
      <c r="D500" s="58">
        <v>44</v>
      </c>
      <c r="E500" s="58" t="s">
        <v>1529</v>
      </c>
      <c r="F500" s="58" t="s">
        <v>57</v>
      </c>
    </row>
    <row r="501" spans="1:6" x14ac:dyDescent="0.3">
      <c r="A501" t="s">
        <v>1336</v>
      </c>
      <c r="D501" s="58">
        <v>44</v>
      </c>
      <c r="E501" s="58" t="s">
        <v>1530</v>
      </c>
      <c r="F501" s="58" t="s">
        <v>60</v>
      </c>
    </row>
    <row r="502" spans="1:6" x14ac:dyDescent="0.3">
      <c r="A502" t="s">
        <v>1336</v>
      </c>
      <c r="D502" s="58">
        <v>44</v>
      </c>
      <c r="E502" s="58" t="s">
        <v>1200</v>
      </c>
      <c r="F502" s="58" t="s">
        <v>62</v>
      </c>
    </row>
    <row r="503" spans="1:6" x14ac:dyDescent="0.3">
      <c r="A503" t="s">
        <v>1336</v>
      </c>
      <c r="D503" s="58">
        <v>44</v>
      </c>
      <c r="E503" s="58" t="s">
        <v>1307</v>
      </c>
      <c r="F503" s="58" t="s">
        <v>64</v>
      </c>
    </row>
    <row r="504" spans="1:6" x14ac:dyDescent="0.3">
      <c r="A504" t="s">
        <v>1336</v>
      </c>
      <c r="D504" s="58">
        <v>45</v>
      </c>
      <c r="E504" s="58" t="s">
        <v>1531</v>
      </c>
      <c r="F504" s="58" t="s">
        <v>34</v>
      </c>
    </row>
    <row r="505" spans="1:6" x14ac:dyDescent="0.3">
      <c r="A505" t="s">
        <v>1336</v>
      </c>
      <c r="D505" s="58">
        <v>45</v>
      </c>
      <c r="E505" s="58" t="s">
        <v>1158</v>
      </c>
      <c r="F505" s="58" t="s">
        <v>42</v>
      </c>
    </row>
    <row r="506" spans="1:6" x14ac:dyDescent="0.3">
      <c r="A506" t="s">
        <v>1336</v>
      </c>
      <c r="D506" s="58">
        <v>45</v>
      </c>
      <c r="E506" s="58" t="s">
        <v>1260</v>
      </c>
      <c r="F506" s="58" t="s">
        <v>47</v>
      </c>
    </row>
    <row r="507" spans="1:6" x14ac:dyDescent="0.3">
      <c r="A507" t="s">
        <v>1336</v>
      </c>
      <c r="D507" s="58">
        <v>45</v>
      </c>
      <c r="E507" s="58" t="s">
        <v>1532</v>
      </c>
      <c r="F507" s="58" t="s">
        <v>49</v>
      </c>
    </row>
    <row r="508" spans="1:6" x14ac:dyDescent="0.3">
      <c r="A508" t="s">
        <v>1336</v>
      </c>
      <c r="D508" s="58">
        <v>45</v>
      </c>
      <c r="E508" s="58" t="s">
        <v>1497</v>
      </c>
      <c r="F508" s="58" t="s">
        <v>51</v>
      </c>
    </row>
    <row r="509" spans="1:6" x14ac:dyDescent="0.3">
      <c r="A509" t="s">
        <v>1336</v>
      </c>
      <c r="D509" s="58">
        <v>45</v>
      </c>
      <c r="E509" s="58" t="s">
        <v>1533</v>
      </c>
      <c r="F509" s="58" t="s">
        <v>53</v>
      </c>
    </row>
    <row r="510" spans="1:6" x14ac:dyDescent="0.3">
      <c r="A510" t="s">
        <v>1336</v>
      </c>
      <c r="D510" s="58">
        <v>45</v>
      </c>
      <c r="E510" s="58" t="s">
        <v>1534</v>
      </c>
      <c r="F510" s="58" t="s">
        <v>55</v>
      </c>
    </row>
    <row r="511" spans="1:6" x14ac:dyDescent="0.3">
      <c r="A511" t="s">
        <v>1336</v>
      </c>
      <c r="D511" s="58">
        <v>45</v>
      </c>
      <c r="E511" s="58" t="s">
        <v>1359</v>
      </c>
      <c r="F511" s="58" t="s">
        <v>57</v>
      </c>
    </row>
    <row r="512" spans="1:6" x14ac:dyDescent="0.3">
      <c r="A512" t="s">
        <v>1336</v>
      </c>
      <c r="D512" s="58">
        <v>45</v>
      </c>
      <c r="E512" s="58" t="s">
        <v>1535</v>
      </c>
      <c r="F512" s="58" t="s">
        <v>60</v>
      </c>
    </row>
    <row r="513" spans="1:6" x14ac:dyDescent="0.3">
      <c r="A513" t="s">
        <v>1336</v>
      </c>
      <c r="D513" s="58">
        <v>45</v>
      </c>
      <c r="E513" s="58" t="s">
        <v>1536</v>
      </c>
      <c r="F513" s="58" t="s">
        <v>62</v>
      </c>
    </row>
    <row r="514" spans="1:6" x14ac:dyDescent="0.3">
      <c r="A514" t="s">
        <v>1336</v>
      </c>
      <c r="D514" s="58">
        <v>45</v>
      </c>
      <c r="E514" s="58" t="s">
        <v>1537</v>
      </c>
      <c r="F514" s="58" t="s">
        <v>64</v>
      </c>
    </row>
    <row r="515" spans="1:6" x14ac:dyDescent="0.3">
      <c r="A515" t="s">
        <v>1336</v>
      </c>
      <c r="D515" s="58">
        <v>46</v>
      </c>
      <c r="E515" s="58" t="s">
        <v>1350</v>
      </c>
      <c r="F515" s="58" t="s">
        <v>34</v>
      </c>
    </row>
    <row r="516" spans="1:6" x14ac:dyDescent="0.3">
      <c r="A516" t="s">
        <v>1336</v>
      </c>
      <c r="D516" s="58">
        <v>46</v>
      </c>
      <c r="E516" s="58" t="s">
        <v>1260</v>
      </c>
      <c r="F516" s="58" t="s">
        <v>42</v>
      </c>
    </row>
    <row r="517" spans="1:6" x14ac:dyDescent="0.3">
      <c r="A517" t="s">
        <v>1336</v>
      </c>
      <c r="D517" s="58">
        <v>46</v>
      </c>
      <c r="E517" s="58" t="s">
        <v>1293</v>
      </c>
      <c r="F517" s="58" t="s">
        <v>47</v>
      </c>
    </row>
    <row r="518" spans="1:6" x14ac:dyDescent="0.3">
      <c r="A518" t="s">
        <v>1336</v>
      </c>
      <c r="D518" s="58">
        <v>46</v>
      </c>
      <c r="E518" s="58" t="s">
        <v>1538</v>
      </c>
      <c r="F518" s="58" t="s">
        <v>49</v>
      </c>
    </row>
    <row r="519" spans="1:6" x14ac:dyDescent="0.3">
      <c r="A519" t="s">
        <v>1336</v>
      </c>
      <c r="D519" s="58">
        <v>46</v>
      </c>
      <c r="E519" s="58" t="s">
        <v>1539</v>
      </c>
      <c r="F519" s="58" t="s">
        <v>51</v>
      </c>
    </row>
    <row r="520" spans="1:6" x14ac:dyDescent="0.3">
      <c r="A520" t="s">
        <v>1336</v>
      </c>
      <c r="D520" s="58">
        <v>46</v>
      </c>
      <c r="E520" s="58" t="s">
        <v>1540</v>
      </c>
      <c r="F520" s="58" t="s">
        <v>53</v>
      </c>
    </row>
    <row r="521" spans="1:6" x14ac:dyDescent="0.3">
      <c r="A521" t="s">
        <v>1336</v>
      </c>
      <c r="D521" s="58">
        <v>46</v>
      </c>
      <c r="E521" s="58" t="s">
        <v>1541</v>
      </c>
      <c r="F521" s="58" t="s">
        <v>55</v>
      </c>
    </row>
    <row r="522" spans="1:6" x14ac:dyDescent="0.3">
      <c r="A522" t="s">
        <v>1336</v>
      </c>
      <c r="D522" s="58">
        <v>46</v>
      </c>
      <c r="E522" s="58" t="s">
        <v>1542</v>
      </c>
      <c r="F522" s="58" t="s">
        <v>57</v>
      </c>
    </row>
    <row r="523" spans="1:6" x14ac:dyDescent="0.3">
      <c r="A523" t="s">
        <v>1336</v>
      </c>
      <c r="D523" s="58">
        <v>46</v>
      </c>
      <c r="E523" s="58" t="s">
        <v>1356</v>
      </c>
      <c r="F523" s="58" t="s">
        <v>60</v>
      </c>
    </row>
    <row r="524" spans="1:6" x14ac:dyDescent="0.3">
      <c r="A524" t="s">
        <v>1336</v>
      </c>
      <c r="D524" s="58">
        <v>46</v>
      </c>
      <c r="E524" s="58" t="s">
        <v>1485</v>
      </c>
      <c r="F524" s="58" t="s">
        <v>62</v>
      </c>
    </row>
    <row r="525" spans="1:6" x14ac:dyDescent="0.3">
      <c r="A525" t="s">
        <v>1336</v>
      </c>
      <c r="D525" s="58">
        <v>46</v>
      </c>
      <c r="E525" s="58" t="s">
        <v>1459</v>
      </c>
      <c r="F525" s="58" t="s">
        <v>64</v>
      </c>
    </row>
    <row r="526" spans="1:6" x14ac:dyDescent="0.3">
      <c r="A526" t="s">
        <v>1336</v>
      </c>
      <c r="D526" s="58">
        <v>46</v>
      </c>
      <c r="E526" s="58" t="s">
        <v>1358</v>
      </c>
      <c r="F526" s="58" t="s">
        <v>66</v>
      </c>
    </row>
    <row r="527" spans="1:6" x14ac:dyDescent="0.3">
      <c r="A527" t="s">
        <v>1336</v>
      </c>
      <c r="D527" s="58">
        <v>46</v>
      </c>
      <c r="E527" s="58" t="s">
        <v>1543</v>
      </c>
      <c r="F527" s="58" t="s">
        <v>84</v>
      </c>
    </row>
    <row r="528" spans="1:6" x14ac:dyDescent="0.3">
      <c r="A528" t="s">
        <v>1336</v>
      </c>
      <c r="D528" s="58">
        <v>46</v>
      </c>
      <c r="E528" s="58" t="s">
        <v>1339</v>
      </c>
      <c r="F528" s="58" t="s">
        <v>86</v>
      </c>
    </row>
    <row r="529" spans="1:6" x14ac:dyDescent="0.3">
      <c r="A529" t="s">
        <v>1336</v>
      </c>
      <c r="D529" s="58">
        <v>46</v>
      </c>
      <c r="E529" s="58" t="s">
        <v>1194</v>
      </c>
      <c r="F529" s="58" t="s">
        <v>88</v>
      </c>
    </row>
    <row r="530" spans="1:6" x14ac:dyDescent="0.3">
      <c r="A530" t="s">
        <v>1336</v>
      </c>
      <c r="D530" s="58">
        <v>46</v>
      </c>
      <c r="E530" s="58" t="s">
        <v>1463</v>
      </c>
      <c r="F530" s="58" t="s">
        <v>90</v>
      </c>
    </row>
    <row r="531" spans="1:6" x14ac:dyDescent="0.3">
      <c r="A531" t="s">
        <v>1336</v>
      </c>
      <c r="D531" s="58">
        <v>46</v>
      </c>
      <c r="E531" s="58" t="s">
        <v>1197</v>
      </c>
      <c r="F531" s="58" t="s">
        <v>92</v>
      </c>
    </row>
    <row r="532" spans="1:6" x14ac:dyDescent="0.3">
      <c r="A532" t="s">
        <v>1336</v>
      </c>
      <c r="D532" s="58">
        <v>46</v>
      </c>
      <c r="E532" s="58" t="s">
        <v>1200</v>
      </c>
      <c r="F532" s="58" t="s">
        <v>94</v>
      </c>
    </row>
    <row r="533" spans="1:6" x14ac:dyDescent="0.3">
      <c r="A533" t="s">
        <v>1336</v>
      </c>
      <c r="D533" s="58">
        <v>46</v>
      </c>
      <c r="E533" s="58" t="s">
        <v>1144</v>
      </c>
      <c r="F533" s="58" t="s">
        <v>96</v>
      </c>
    </row>
    <row r="534" spans="1:6" x14ac:dyDescent="0.3">
      <c r="A534" t="s">
        <v>1336</v>
      </c>
      <c r="D534" s="58">
        <v>46</v>
      </c>
      <c r="E534" s="58" t="s">
        <v>5</v>
      </c>
      <c r="F534" s="58" t="s">
        <v>99</v>
      </c>
    </row>
    <row r="535" spans="1:6" x14ac:dyDescent="0.3">
      <c r="A535" t="s">
        <v>1336</v>
      </c>
      <c r="D535" s="58">
        <v>46</v>
      </c>
      <c r="E535" s="58" t="s">
        <v>1544</v>
      </c>
      <c r="F535" s="58" t="s">
        <v>612</v>
      </c>
    </row>
    <row r="536" spans="1:6" x14ac:dyDescent="0.3">
      <c r="A536" t="s">
        <v>1336</v>
      </c>
      <c r="D536" s="58">
        <v>47</v>
      </c>
      <c r="E536" s="58" t="s">
        <v>1545</v>
      </c>
      <c r="F536" s="58" t="s">
        <v>34</v>
      </c>
    </row>
    <row r="537" spans="1:6" x14ac:dyDescent="0.3">
      <c r="A537" t="s">
        <v>1336</v>
      </c>
      <c r="D537" s="58">
        <v>47</v>
      </c>
      <c r="E537" s="58" t="s">
        <v>1546</v>
      </c>
      <c r="F537" s="58" t="s">
        <v>42</v>
      </c>
    </row>
    <row r="538" spans="1:6" x14ac:dyDescent="0.3">
      <c r="A538" t="s">
        <v>1336</v>
      </c>
      <c r="D538" s="58">
        <v>47</v>
      </c>
      <c r="E538" s="58" t="s">
        <v>1547</v>
      </c>
      <c r="F538" s="58" t="s">
        <v>47</v>
      </c>
    </row>
    <row r="539" spans="1:6" x14ac:dyDescent="0.3">
      <c r="A539" t="s">
        <v>1336</v>
      </c>
      <c r="D539" s="58">
        <v>47</v>
      </c>
      <c r="E539" s="58" t="s">
        <v>1179</v>
      </c>
      <c r="F539" s="58" t="s">
        <v>49</v>
      </c>
    </row>
    <row r="540" spans="1:6" x14ac:dyDescent="0.3">
      <c r="A540" t="s">
        <v>1336</v>
      </c>
      <c r="D540" s="58">
        <v>47</v>
      </c>
      <c r="E540" s="58" t="s">
        <v>1548</v>
      </c>
      <c r="F540" s="58" t="s">
        <v>51</v>
      </c>
    </row>
    <row r="541" spans="1:6" x14ac:dyDescent="0.3">
      <c r="A541" t="s">
        <v>1336</v>
      </c>
      <c r="D541" s="58">
        <v>47</v>
      </c>
      <c r="E541" s="58" t="s">
        <v>1190</v>
      </c>
      <c r="F541" s="58" t="s">
        <v>53</v>
      </c>
    </row>
    <row r="542" spans="1:6" x14ac:dyDescent="0.3">
      <c r="A542" t="s">
        <v>1336</v>
      </c>
      <c r="D542" s="58">
        <v>47</v>
      </c>
      <c r="E542" s="58" t="s">
        <v>1549</v>
      </c>
      <c r="F542" s="58" t="s">
        <v>55</v>
      </c>
    </row>
    <row r="543" spans="1:6" x14ac:dyDescent="0.3">
      <c r="A543" t="s">
        <v>1336</v>
      </c>
      <c r="D543" s="58">
        <v>47</v>
      </c>
      <c r="E543" s="58" t="s">
        <v>1550</v>
      </c>
      <c r="F543" s="58" t="s">
        <v>57</v>
      </c>
    </row>
    <row r="544" spans="1:6" x14ac:dyDescent="0.3">
      <c r="A544" t="s">
        <v>1336</v>
      </c>
      <c r="D544" s="58">
        <v>47</v>
      </c>
      <c r="E544" s="58" t="s">
        <v>1551</v>
      </c>
      <c r="F544" s="58" t="s">
        <v>60</v>
      </c>
    </row>
    <row r="545" spans="1:6" x14ac:dyDescent="0.3">
      <c r="A545" t="s">
        <v>1336</v>
      </c>
      <c r="D545" s="58">
        <v>48</v>
      </c>
      <c r="E545" s="58" t="s">
        <v>1155</v>
      </c>
      <c r="F545" s="58" t="s">
        <v>34</v>
      </c>
    </row>
    <row r="546" spans="1:6" x14ac:dyDescent="0.3">
      <c r="A546" t="s">
        <v>1336</v>
      </c>
      <c r="D546" s="58">
        <v>48</v>
      </c>
      <c r="E546" s="58" t="s">
        <v>1552</v>
      </c>
      <c r="F546" s="58" t="s">
        <v>42</v>
      </c>
    </row>
    <row r="547" spans="1:6" x14ac:dyDescent="0.3">
      <c r="A547" t="s">
        <v>1336</v>
      </c>
      <c r="D547" s="58">
        <v>48</v>
      </c>
      <c r="E547" s="58" t="s">
        <v>1333</v>
      </c>
      <c r="F547" s="58" t="s">
        <v>47</v>
      </c>
    </row>
    <row r="548" spans="1:6" x14ac:dyDescent="0.3">
      <c r="A548" t="s">
        <v>1336</v>
      </c>
      <c r="D548" s="58">
        <v>48</v>
      </c>
      <c r="E548" s="58" t="s">
        <v>1553</v>
      </c>
      <c r="F548" s="58" t="s">
        <v>49</v>
      </c>
    </row>
    <row r="549" spans="1:6" x14ac:dyDescent="0.3">
      <c r="A549" t="s">
        <v>1336</v>
      </c>
      <c r="D549" s="58">
        <v>48</v>
      </c>
      <c r="E549" s="58" t="s">
        <v>1448</v>
      </c>
      <c r="F549" s="58" t="s">
        <v>51</v>
      </c>
    </row>
    <row r="550" spans="1:6" x14ac:dyDescent="0.3">
      <c r="A550" t="s">
        <v>1336</v>
      </c>
      <c r="D550" s="58">
        <v>48</v>
      </c>
      <c r="E550" s="58" t="s">
        <v>1439</v>
      </c>
      <c r="F550" s="58" t="s">
        <v>53</v>
      </c>
    </row>
    <row r="551" spans="1:6" x14ac:dyDescent="0.3">
      <c r="A551" t="s">
        <v>1336</v>
      </c>
      <c r="D551" s="58">
        <v>48</v>
      </c>
      <c r="E551" s="58" t="s">
        <v>1165</v>
      </c>
      <c r="F551" s="58" t="s">
        <v>55</v>
      </c>
    </row>
    <row r="552" spans="1:6" x14ac:dyDescent="0.3">
      <c r="A552" t="s">
        <v>1336</v>
      </c>
      <c r="D552" s="58">
        <v>48</v>
      </c>
      <c r="E552" s="58" t="s">
        <v>1170</v>
      </c>
      <c r="F552" s="58" t="s">
        <v>57</v>
      </c>
    </row>
    <row r="553" spans="1:6" x14ac:dyDescent="0.3">
      <c r="A553" t="s">
        <v>1336</v>
      </c>
      <c r="D553" s="58">
        <v>48</v>
      </c>
      <c r="E553" s="58" t="s">
        <v>1131</v>
      </c>
      <c r="F553" s="58" t="s">
        <v>60</v>
      </c>
    </row>
    <row r="554" spans="1:6" x14ac:dyDescent="0.3">
      <c r="A554" t="s">
        <v>1336</v>
      </c>
      <c r="D554" s="58">
        <v>48</v>
      </c>
      <c r="E554" s="58" t="s">
        <v>1554</v>
      </c>
      <c r="F554" s="58" t="s">
        <v>62</v>
      </c>
    </row>
    <row r="555" spans="1:6" x14ac:dyDescent="0.3">
      <c r="A555" t="s">
        <v>1336</v>
      </c>
      <c r="D555" s="58">
        <v>48</v>
      </c>
      <c r="E555" s="58" t="s">
        <v>1282</v>
      </c>
      <c r="F555" s="58" t="s">
        <v>64</v>
      </c>
    </row>
    <row r="556" spans="1:6" x14ac:dyDescent="0.3">
      <c r="A556" t="s">
        <v>1336</v>
      </c>
      <c r="D556" s="58">
        <v>48</v>
      </c>
      <c r="E556" s="58" t="s">
        <v>1555</v>
      </c>
      <c r="F556" s="58" t="s">
        <v>66</v>
      </c>
    </row>
    <row r="557" spans="1:6" x14ac:dyDescent="0.3">
      <c r="A557" t="s">
        <v>1336</v>
      </c>
      <c r="D557" s="58">
        <v>48</v>
      </c>
      <c r="E557" s="58" t="s">
        <v>1144</v>
      </c>
      <c r="F557" s="58" t="s">
        <v>84</v>
      </c>
    </row>
    <row r="558" spans="1:6" x14ac:dyDescent="0.3">
      <c r="A558" t="s">
        <v>1336</v>
      </c>
      <c r="D558" s="58">
        <v>48</v>
      </c>
      <c r="E558" s="58" t="s">
        <v>1307</v>
      </c>
      <c r="F558" s="58" t="s">
        <v>86</v>
      </c>
    </row>
    <row r="559" spans="1:6" x14ac:dyDescent="0.3">
      <c r="A559" t="s">
        <v>1336</v>
      </c>
      <c r="D559" s="58">
        <v>49</v>
      </c>
      <c r="E559" s="58" t="s">
        <v>1260</v>
      </c>
      <c r="F559" s="58" t="s">
        <v>34</v>
      </c>
    </row>
    <row r="560" spans="1:6" x14ac:dyDescent="0.3">
      <c r="A560" t="s">
        <v>1336</v>
      </c>
      <c r="D560" s="58">
        <v>49</v>
      </c>
      <c r="E560" s="58" t="s">
        <v>1556</v>
      </c>
      <c r="F560" s="58" t="s">
        <v>42</v>
      </c>
    </row>
    <row r="561" spans="1:6" x14ac:dyDescent="0.3">
      <c r="A561" t="s">
        <v>1336</v>
      </c>
      <c r="D561" s="58">
        <v>49</v>
      </c>
      <c r="E561" s="58" t="s">
        <v>1384</v>
      </c>
      <c r="F561" s="58" t="s">
        <v>47</v>
      </c>
    </row>
    <row r="562" spans="1:6" x14ac:dyDescent="0.3">
      <c r="A562" t="s">
        <v>1336</v>
      </c>
      <c r="D562" s="58">
        <v>49</v>
      </c>
      <c r="E562" s="58" t="s">
        <v>1557</v>
      </c>
      <c r="F562" s="58" t="s">
        <v>49</v>
      </c>
    </row>
    <row r="563" spans="1:6" x14ac:dyDescent="0.3">
      <c r="A563" t="s">
        <v>1336</v>
      </c>
      <c r="D563" s="58">
        <v>49</v>
      </c>
      <c r="E563" s="58" t="s">
        <v>1190</v>
      </c>
      <c r="F563" s="58" t="s">
        <v>51</v>
      </c>
    </row>
    <row r="564" spans="1:6" x14ac:dyDescent="0.3">
      <c r="A564" t="s">
        <v>1336</v>
      </c>
      <c r="D564" s="58">
        <v>49</v>
      </c>
      <c r="E564" s="58" t="s">
        <v>1495</v>
      </c>
      <c r="F564" s="58" t="s">
        <v>53</v>
      </c>
    </row>
    <row r="565" spans="1:6" x14ac:dyDescent="0.3">
      <c r="A565" t="s">
        <v>1336</v>
      </c>
      <c r="D565" s="58">
        <v>49</v>
      </c>
      <c r="E565" s="58" t="s">
        <v>1360</v>
      </c>
      <c r="F565" s="58" t="s">
        <v>55</v>
      </c>
    </row>
    <row r="566" spans="1:6" x14ac:dyDescent="0.3">
      <c r="A566" t="s">
        <v>1336</v>
      </c>
      <c r="D566" s="58">
        <v>49</v>
      </c>
      <c r="E566" s="58" t="s">
        <v>5</v>
      </c>
      <c r="F566" s="58" t="s">
        <v>57</v>
      </c>
    </row>
    <row r="567" spans="1:6" x14ac:dyDescent="0.3">
      <c r="A567" t="s">
        <v>1336</v>
      </c>
      <c r="D567" s="58">
        <v>49</v>
      </c>
      <c r="E567" s="58" t="s">
        <v>1210</v>
      </c>
      <c r="F567" s="58" t="s">
        <v>60</v>
      </c>
    </row>
    <row r="568" spans="1:6" x14ac:dyDescent="0.3">
      <c r="A568" t="s">
        <v>1336</v>
      </c>
      <c r="D568" s="58">
        <v>50</v>
      </c>
      <c r="E568" s="58" t="s">
        <v>1558</v>
      </c>
      <c r="F568" s="58" t="s">
        <v>34</v>
      </c>
    </row>
    <row r="569" spans="1:6" x14ac:dyDescent="0.3">
      <c r="A569" t="s">
        <v>1336</v>
      </c>
      <c r="D569" s="58">
        <v>50</v>
      </c>
      <c r="E569" s="58" t="s">
        <v>1260</v>
      </c>
      <c r="F569" s="58" t="s">
        <v>42</v>
      </c>
    </row>
    <row r="570" spans="1:6" x14ac:dyDescent="0.3">
      <c r="A570" t="s">
        <v>1336</v>
      </c>
      <c r="D570" s="58">
        <v>50</v>
      </c>
      <c r="E570" s="58" t="s">
        <v>1230</v>
      </c>
      <c r="F570" s="58" t="s">
        <v>47</v>
      </c>
    </row>
    <row r="571" spans="1:6" x14ac:dyDescent="0.3">
      <c r="A571" t="s">
        <v>1336</v>
      </c>
      <c r="D571" s="58">
        <v>50</v>
      </c>
      <c r="E571" s="58" t="s">
        <v>1439</v>
      </c>
      <c r="F571" s="58" t="s">
        <v>49</v>
      </c>
    </row>
    <row r="572" spans="1:6" x14ac:dyDescent="0.3">
      <c r="A572" t="s">
        <v>1336</v>
      </c>
      <c r="D572" s="58">
        <v>50</v>
      </c>
      <c r="E572" s="58" t="s">
        <v>1534</v>
      </c>
      <c r="F572" s="58" t="s">
        <v>51</v>
      </c>
    </row>
    <row r="573" spans="1:6" x14ac:dyDescent="0.3">
      <c r="A573" t="s">
        <v>1336</v>
      </c>
      <c r="D573" s="58">
        <v>50</v>
      </c>
      <c r="E573" s="58" t="s">
        <v>1473</v>
      </c>
      <c r="F573" s="58" t="s">
        <v>53</v>
      </c>
    </row>
    <row r="574" spans="1:6" x14ac:dyDescent="0.3">
      <c r="A574" t="s">
        <v>1336</v>
      </c>
      <c r="D574" s="58">
        <v>50</v>
      </c>
      <c r="E574" s="58" t="s">
        <v>1522</v>
      </c>
      <c r="F574" s="58" t="s">
        <v>55</v>
      </c>
    </row>
    <row r="575" spans="1:6" x14ac:dyDescent="0.3">
      <c r="A575" t="s">
        <v>1336</v>
      </c>
      <c r="D575" s="58">
        <v>50</v>
      </c>
      <c r="E575" s="58" t="s">
        <v>1144</v>
      </c>
      <c r="F575" s="58" t="s">
        <v>57</v>
      </c>
    </row>
    <row r="576" spans="1:6" x14ac:dyDescent="0.3">
      <c r="A576" t="s">
        <v>1336</v>
      </c>
      <c r="D576" s="58">
        <v>50</v>
      </c>
      <c r="E576" s="58" t="s">
        <v>1559</v>
      </c>
      <c r="F576" s="58" t="s">
        <v>60</v>
      </c>
    </row>
    <row r="577" spans="1:6" x14ac:dyDescent="0.3">
      <c r="A577" t="s">
        <v>1336</v>
      </c>
      <c r="D577" s="58">
        <v>50</v>
      </c>
      <c r="E577" s="58" t="s">
        <v>1560</v>
      </c>
      <c r="F577" s="58" t="s">
        <v>62</v>
      </c>
    </row>
    <row r="578" spans="1:6" x14ac:dyDescent="0.3">
      <c r="A578" t="s">
        <v>1336</v>
      </c>
      <c r="D578" s="58">
        <v>51</v>
      </c>
      <c r="E578" s="58" t="s">
        <v>1260</v>
      </c>
      <c r="F578" s="58" t="s">
        <v>34</v>
      </c>
    </row>
    <row r="579" spans="1:6" x14ac:dyDescent="0.3">
      <c r="A579" t="s">
        <v>1336</v>
      </c>
      <c r="D579" s="58">
        <v>51</v>
      </c>
      <c r="E579" s="58" t="s">
        <v>1561</v>
      </c>
      <c r="F579" s="58" t="s">
        <v>42</v>
      </c>
    </row>
    <row r="580" spans="1:6" x14ac:dyDescent="0.3">
      <c r="A580" t="s">
        <v>1336</v>
      </c>
      <c r="D580" s="58">
        <v>51</v>
      </c>
      <c r="E580" s="58" t="s">
        <v>1562</v>
      </c>
      <c r="F580" s="58" t="s">
        <v>47</v>
      </c>
    </row>
    <row r="581" spans="1:6" x14ac:dyDescent="0.3">
      <c r="A581" t="s">
        <v>1336</v>
      </c>
      <c r="D581" s="58">
        <v>51</v>
      </c>
      <c r="E581" s="58" t="s">
        <v>1563</v>
      </c>
      <c r="F581" s="58" t="s">
        <v>49</v>
      </c>
    </row>
    <row r="582" spans="1:6" x14ac:dyDescent="0.3">
      <c r="A582" t="s">
        <v>1336</v>
      </c>
      <c r="D582" s="58">
        <v>51</v>
      </c>
      <c r="E582" s="58" t="s">
        <v>1190</v>
      </c>
      <c r="F582" s="58" t="s">
        <v>51</v>
      </c>
    </row>
    <row r="583" spans="1:6" x14ac:dyDescent="0.3">
      <c r="A583" t="s">
        <v>1336</v>
      </c>
      <c r="D583" s="58">
        <v>51</v>
      </c>
      <c r="E583" s="58" t="s">
        <v>1564</v>
      </c>
      <c r="F583" s="58" t="s">
        <v>53</v>
      </c>
    </row>
    <row r="584" spans="1:6" x14ac:dyDescent="0.3">
      <c r="A584" t="s">
        <v>1336</v>
      </c>
      <c r="D584" s="58">
        <v>52</v>
      </c>
      <c r="E584" s="58" t="s">
        <v>1565</v>
      </c>
      <c r="F584" s="58" t="s">
        <v>34</v>
      </c>
    </row>
    <row r="585" spans="1:6" x14ac:dyDescent="0.3">
      <c r="A585" t="s">
        <v>1336</v>
      </c>
      <c r="D585" s="58">
        <v>52</v>
      </c>
      <c r="E585" s="58" t="s">
        <v>1381</v>
      </c>
      <c r="F585" s="58" t="s">
        <v>42</v>
      </c>
    </row>
    <row r="586" spans="1:6" x14ac:dyDescent="0.3">
      <c r="A586" t="s">
        <v>1336</v>
      </c>
      <c r="D586" s="58">
        <v>52</v>
      </c>
      <c r="E586" s="58" t="s">
        <v>1214</v>
      </c>
      <c r="F586" s="58" t="s">
        <v>47</v>
      </c>
    </row>
    <row r="587" spans="1:6" x14ac:dyDescent="0.3">
      <c r="A587" t="s">
        <v>1336</v>
      </c>
      <c r="D587" s="58">
        <v>52</v>
      </c>
      <c r="E587" s="58" t="s">
        <v>1316</v>
      </c>
      <c r="F587" s="58" t="s">
        <v>49</v>
      </c>
    </row>
    <row r="588" spans="1:6" x14ac:dyDescent="0.3">
      <c r="A588" t="s">
        <v>1336</v>
      </c>
      <c r="D588" s="58">
        <v>52</v>
      </c>
      <c r="E588" s="58" t="s">
        <v>1566</v>
      </c>
      <c r="F588" s="58" t="s">
        <v>51</v>
      </c>
    </row>
    <row r="589" spans="1:6" x14ac:dyDescent="0.3">
      <c r="A589" t="s">
        <v>1336</v>
      </c>
      <c r="D589" s="58">
        <v>52</v>
      </c>
      <c r="E589" s="58" t="s">
        <v>1234</v>
      </c>
      <c r="F589" s="58" t="s">
        <v>53</v>
      </c>
    </row>
    <row r="590" spans="1:6" x14ac:dyDescent="0.3">
      <c r="A590" t="s">
        <v>1336</v>
      </c>
      <c r="D590" s="58">
        <v>52</v>
      </c>
      <c r="E590" s="58" t="s">
        <v>1165</v>
      </c>
      <c r="F590" s="58" t="s">
        <v>55</v>
      </c>
    </row>
    <row r="591" spans="1:6" x14ac:dyDescent="0.3">
      <c r="A591" t="s">
        <v>1336</v>
      </c>
      <c r="D591" s="58">
        <v>52</v>
      </c>
      <c r="E591" s="58" t="s">
        <v>1125</v>
      </c>
      <c r="F591" s="58" t="s">
        <v>57</v>
      </c>
    </row>
    <row r="592" spans="1:6" x14ac:dyDescent="0.3">
      <c r="A592" t="s">
        <v>1336</v>
      </c>
      <c r="D592" s="58">
        <v>52</v>
      </c>
      <c r="E592" s="58" t="s">
        <v>1190</v>
      </c>
      <c r="F592" s="58" t="s">
        <v>60</v>
      </c>
    </row>
    <row r="593" spans="1:6" x14ac:dyDescent="0.3">
      <c r="A593" t="s">
        <v>1336</v>
      </c>
      <c r="D593" s="58">
        <v>52</v>
      </c>
      <c r="E593" s="58" t="s">
        <v>1567</v>
      </c>
      <c r="F593" s="58" t="s">
        <v>62</v>
      </c>
    </row>
    <row r="594" spans="1:6" x14ac:dyDescent="0.3">
      <c r="A594" t="s">
        <v>1336</v>
      </c>
      <c r="D594" s="58">
        <v>52</v>
      </c>
      <c r="E594" s="58" t="s">
        <v>1554</v>
      </c>
      <c r="F594" s="58" t="s">
        <v>64</v>
      </c>
    </row>
    <row r="595" spans="1:6" x14ac:dyDescent="0.3">
      <c r="A595" t="s">
        <v>1336</v>
      </c>
      <c r="D595" s="58">
        <v>52</v>
      </c>
      <c r="E595" s="58" t="s">
        <v>1282</v>
      </c>
      <c r="F595" s="58" t="s">
        <v>66</v>
      </c>
    </row>
    <row r="596" spans="1:6" x14ac:dyDescent="0.3">
      <c r="A596" t="s">
        <v>1336</v>
      </c>
      <c r="D596" s="58">
        <v>52</v>
      </c>
      <c r="E596" s="58" t="s">
        <v>1144</v>
      </c>
      <c r="F596" s="58" t="s">
        <v>84</v>
      </c>
    </row>
    <row r="597" spans="1:6" x14ac:dyDescent="0.3">
      <c r="A597" t="s">
        <v>1336</v>
      </c>
      <c r="D597" s="58">
        <v>52</v>
      </c>
      <c r="E597" s="58" t="s">
        <v>5</v>
      </c>
      <c r="F597" s="58" t="s">
        <v>86</v>
      </c>
    </row>
    <row r="598" spans="1:6" x14ac:dyDescent="0.3">
      <c r="A598" t="s">
        <v>1336</v>
      </c>
      <c r="D598" s="58">
        <v>53</v>
      </c>
      <c r="E598" s="58" t="s">
        <v>1568</v>
      </c>
      <c r="F598" s="58" t="s">
        <v>34</v>
      </c>
    </row>
    <row r="599" spans="1:6" x14ac:dyDescent="0.3">
      <c r="A599" t="s">
        <v>1336</v>
      </c>
      <c r="D599" s="58">
        <v>53</v>
      </c>
      <c r="E599" s="58" t="s">
        <v>1403</v>
      </c>
      <c r="F599" s="58" t="s">
        <v>42</v>
      </c>
    </row>
    <row r="600" spans="1:6" x14ac:dyDescent="0.3">
      <c r="A600" t="s">
        <v>1336</v>
      </c>
      <c r="D600" s="58">
        <v>53</v>
      </c>
      <c r="E600" s="58" t="s">
        <v>1569</v>
      </c>
      <c r="F600" s="58" t="s">
        <v>47</v>
      </c>
    </row>
    <row r="601" spans="1:6" x14ac:dyDescent="0.3">
      <c r="A601" t="s">
        <v>1336</v>
      </c>
      <c r="D601" s="58">
        <v>53</v>
      </c>
      <c r="E601" s="58" t="s">
        <v>1469</v>
      </c>
      <c r="F601" s="58" t="s">
        <v>49</v>
      </c>
    </row>
    <row r="602" spans="1:6" x14ac:dyDescent="0.3">
      <c r="A602" t="s">
        <v>1336</v>
      </c>
      <c r="D602" s="58">
        <v>53</v>
      </c>
      <c r="E602" s="58" t="s">
        <v>1547</v>
      </c>
      <c r="F602" s="58" t="s">
        <v>51</v>
      </c>
    </row>
    <row r="603" spans="1:6" x14ac:dyDescent="0.3">
      <c r="A603" t="s">
        <v>1336</v>
      </c>
      <c r="D603" s="58">
        <v>53</v>
      </c>
      <c r="E603" s="58" t="s">
        <v>1190</v>
      </c>
      <c r="F603" s="58" t="s">
        <v>53</v>
      </c>
    </row>
    <row r="604" spans="1:6" x14ac:dyDescent="0.3">
      <c r="A604" t="s">
        <v>1336</v>
      </c>
      <c r="D604" s="58">
        <v>53</v>
      </c>
      <c r="E604" s="58" t="s">
        <v>1473</v>
      </c>
      <c r="F604" s="58" t="s">
        <v>55</v>
      </c>
    </row>
    <row r="605" spans="1:6" x14ac:dyDescent="0.3">
      <c r="A605" t="s">
        <v>1336</v>
      </c>
      <c r="D605" s="58">
        <v>53</v>
      </c>
      <c r="E605" s="58" t="s">
        <v>1282</v>
      </c>
      <c r="F605" s="58" t="s">
        <v>57</v>
      </c>
    </row>
    <row r="606" spans="1:6" x14ac:dyDescent="0.3">
      <c r="A606" t="s">
        <v>1336</v>
      </c>
      <c r="D606" s="58">
        <v>53</v>
      </c>
      <c r="E606" s="58" t="s">
        <v>1429</v>
      </c>
      <c r="F606" s="58" t="s">
        <v>60</v>
      </c>
    </row>
    <row r="607" spans="1:6" x14ac:dyDescent="0.3">
      <c r="A607" t="s">
        <v>1336</v>
      </c>
      <c r="D607" s="58">
        <v>53</v>
      </c>
      <c r="E607" s="58" t="s">
        <v>1307</v>
      </c>
      <c r="F607" s="58" t="s">
        <v>62</v>
      </c>
    </row>
    <row r="608" spans="1:6" x14ac:dyDescent="0.3">
      <c r="A608" t="s">
        <v>1336</v>
      </c>
      <c r="D608" s="58">
        <v>53</v>
      </c>
      <c r="E608" s="58" t="s">
        <v>5</v>
      </c>
      <c r="F608" s="58" t="s">
        <v>64</v>
      </c>
    </row>
    <row r="609" spans="1:6" x14ac:dyDescent="0.3">
      <c r="A609" t="s">
        <v>1336</v>
      </c>
      <c r="D609" s="58">
        <v>54</v>
      </c>
      <c r="E609" s="58" t="s">
        <v>1452</v>
      </c>
      <c r="F609" s="58" t="s">
        <v>34</v>
      </c>
    </row>
    <row r="610" spans="1:6" x14ac:dyDescent="0.3">
      <c r="A610" t="s">
        <v>1336</v>
      </c>
      <c r="D610" s="58">
        <v>54</v>
      </c>
      <c r="E610" s="58" t="s">
        <v>1508</v>
      </c>
      <c r="F610" s="58" t="s">
        <v>42</v>
      </c>
    </row>
    <row r="611" spans="1:6" x14ac:dyDescent="0.3">
      <c r="A611" t="s">
        <v>1336</v>
      </c>
      <c r="D611" s="58">
        <v>54</v>
      </c>
      <c r="E611" s="58" t="s">
        <v>1570</v>
      </c>
      <c r="F611" s="58" t="s">
        <v>47</v>
      </c>
    </row>
    <row r="612" spans="1:6" x14ac:dyDescent="0.3">
      <c r="A612" t="s">
        <v>1336</v>
      </c>
      <c r="D612" s="58">
        <v>54</v>
      </c>
      <c r="E612" s="58" t="s">
        <v>1384</v>
      </c>
      <c r="F612" s="58" t="s">
        <v>49</v>
      </c>
    </row>
    <row r="613" spans="1:6" x14ac:dyDescent="0.3">
      <c r="A613" t="s">
        <v>1336</v>
      </c>
      <c r="D613" s="58">
        <v>54</v>
      </c>
      <c r="E613" s="58" t="s">
        <v>1176</v>
      </c>
      <c r="F613" s="58" t="s">
        <v>51</v>
      </c>
    </row>
    <row r="614" spans="1:6" x14ac:dyDescent="0.3">
      <c r="A614" t="s">
        <v>1336</v>
      </c>
      <c r="D614" s="58">
        <v>54</v>
      </c>
      <c r="E614" s="58" t="s">
        <v>1571</v>
      </c>
      <c r="F614" s="58" t="s">
        <v>53</v>
      </c>
    </row>
    <row r="615" spans="1:6" x14ac:dyDescent="0.3">
      <c r="A615" t="s">
        <v>1336</v>
      </c>
      <c r="D615" s="58">
        <v>54</v>
      </c>
      <c r="E615" s="58" t="s">
        <v>1520</v>
      </c>
      <c r="F615" s="58" t="s">
        <v>55</v>
      </c>
    </row>
    <row r="616" spans="1:6" x14ac:dyDescent="0.3">
      <c r="A616" t="s">
        <v>1336</v>
      </c>
      <c r="D616" s="58">
        <v>54</v>
      </c>
      <c r="E616" s="58" t="s">
        <v>1299</v>
      </c>
      <c r="F616" s="58" t="s">
        <v>57</v>
      </c>
    </row>
    <row r="617" spans="1:6" x14ac:dyDescent="0.3">
      <c r="A617" t="s">
        <v>1336</v>
      </c>
      <c r="D617" s="58">
        <v>54</v>
      </c>
      <c r="E617" s="58" t="s">
        <v>1144</v>
      </c>
      <c r="F617" s="58" t="s">
        <v>60</v>
      </c>
    </row>
    <row r="618" spans="1:6" x14ac:dyDescent="0.3">
      <c r="A618" t="s">
        <v>1336</v>
      </c>
      <c r="D618" s="58">
        <v>54</v>
      </c>
      <c r="E618" s="58" t="s">
        <v>1559</v>
      </c>
      <c r="F618" s="58" t="s">
        <v>62</v>
      </c>
    </row>
    <row r="619" spans="1:6" x14ac:dyDescent="0.3">
      <c r="A619" t="s">
        <v>1336</v>
      </c>
      <c r="D619" s="58">
        <v>54</v>
      </c>
      <c r="E619" s="58" t="s">
        <v>1210</v>
      </c>
      <c r="F619" s="58" t="s">
        <v>64</v>
      </c>
    </row>
    <row r="620" spans="1:6" x14ac:dyDescent="0.3">
      <c r="A620" t="s">
        <v>1336</v>
      </c>
      <c r="D620" s="58">
        <v>55</v>
      </c>
      <c r="E620" s="58" t="s">
        <v>1155</v>
      </c>
      <c r="F620" s="58" t="s">
        <v>34</v>
      </c>
    </row>
    <row r="621" spans="1:6" x14ac:dyDescent="0.3">
      <c r="A621" t="s">
        <v>1336</v>
      </c>
      <c r="D621" s="58">
        <v>55</v>
      </c>
      <c r="E621" s="58" t="s">
        <v>1572</v>
      </c>
      <c r="F621" s="58" t="s">
        <v>42</v>
      </c>
    </row>
    <row r="622" spans="1:6" x14ac:dyDescent="0.3">
      <c r="A622" t="s">
        <v>1336</v>
      </c>
      <c r="D622" s="58">
        <v>55</v>
      </c>
      <c r="E622" s="58" t="s">
        <v>1573</v>
      </c>
      <c r="F622" s="58" t="s">
        <v>47</v>
      </c>
    </row>
    <row r="623" spans="1:6" x14ac:dyDescent="0.3">
      <c r="A623" t="s">
        <v>1336</v>
      </c>
      <c r="D623" s="58">
        <v>55</v>
      </c>
      <c r="E623" s="58" t="s">
        <v>1452</v>
      </c>
      <c r="F623" s="58" t="s">
        <v>49</v>
      </c>
    </row>
    <row r="624" spans="1:6" x14ac:dyDescent="0.3">
      <c r="A624" t="s">
        <v>1336</v>
      </c>
      <c r="D624" s="58">
        <v>55</v>
      </c>
      <c r="E624" s="58" t="s">
        <v>1214</v>
      </c>
      <c r="F624" s="58" t="s">
        <v>51</v>
      </c>
    </row>
    <row r="625" spans="1:6" x14ac:dyDescent="0.3">
      <c r="A625" t="s">
        <v>1336</v>
      </c>
      <c r="D625" s="58">
        <v>55</v>
      </c>
      <c r="E625" s="58" t="s">
        <v>1439</v>
      </c>
      <c r="F625" s="58" t="s">
        <v>53</v>
      </c>
    </row>
    <row r="626" spans="1:6" x14ac:dyDescent="0.3">
      <c r="A626" t="s">
        <v>1336</v>
      </c>
      <c r="D626" s="58">
        <v>55</v>
      </c>
      <c r="E626" s="58" t="s">
        <v>1574</v>
      </c>
      <c r="F626" s="58" t="s">
        <v>55</v>
      </c>
    </row>
    <row r="627" spans="1:6" x14ac:dyDescent="0.3">
      <c r="A627" t="s">
        <v>1336</v>
      </c>
      <c r="D627" s="58">
        <v>55</v>
      </c>
      <c r="E627" s="58" t="s">
        <v>1234</v>
      </c>
      <c r="F627" s="58" t="s">
        <v>57</v>
      </c>
    </row>
    <row r="628" spans="1:6" x14ac:dyDescent="0.3">
      <c r="A628" t="s">
        <v>1336</v>
      </c>
      <c r="D628" s="58">
        <v>55</v>
      </c>
      <c r="E628" s="58" t="s">
        <v>1165</v>
      </c>
      <c r="F628" s="58" t="s">
        <v>60</v>
      </c>
    </row>
    <row r="629" spans="1:6" x14ac:dyDescent="0.3">
      <c r="A629" t="s">
        <v>1336</v>
      </c>
      <c r="D629" s="58">
        <v>55</v>
      </c>
      <c r="E629" s="58" t="s">
        <v>1125</v>
      </c>
      <c r="F629" s="58" t="s">
        <v>62</v>
      </c>
    </row>
    <row r="630" spans="1:6" x14ac:dyDescent="0.3">
      <c r="A630" t="s">
        <v>1336</v>
      </c>
      <c r="D630" s="58">
        <v>55</v>
      </c>
      <c r="E630" s="58" t="s">
        <v>1176</v>
      </c>
      <c r="F630" s="58" t="s">
        <v>64</v>
      </c>
    </row>
    <row r="631" spans="1:6" x14ac:dyDescent="0.3">
      <c r="A631" t="s">
        <v>1336</v>
      </c>
      <c r="D631" s="58">
        <v>55</v>
      </c>
      <c r="E631" s="58" t="s">
        <v>1131</v>
      </c>
      <c r="F631" s="58" t="s">
        <v>66</v>
      </c>
    </row>
    <row r="632" spans="1:6" x14ac:dyDescent="0.3">
      <c r="A632" t="s">
        <v>1336</v>
      </c>
      <c r="D632" s="58">
        <v>55</v>
      </c>
      <c r="E632" s="58" t="s">
        <v>1428</v>
      </c>
      <c r="F632" s="58" t="s">
        <v>84</v>
      </c>
    </row>
    <row r="633" spans="1:6" x14ac:dyDescent="0.3">
      <c r="A633" t="s">
        <v>1336</v>
      </c>
      <c r="D633" s="58">
        <v>55</v>
      </c>
      <c r="E633" s="58" t="s">
        <v>5</v>
      </c>
      <c r="F633" s="58" t="s">
        <v>86</v>
      </c>
    </row>
    <row r="634" spans="1:6" x14ac:dyDescent="0.3">
      <c r="A634" t="s">
        <v>1336</v>
      </c>
      <c r="D634" s="58">
        <v>56</v>
      </c>
      <c r="E634" s="58" t="s">
        <v>1575</v>
      </c>
      <c r="F634" s="58" t="s">
        <v>34</v>
      </c>
    </row>
    <row r="635" spans="1:6" x14ac:dyDescent="0.3">
      <c r="A635" t="s">
        <v>1336</v>
      </c>
      <c r="D635" s="58">
        <v>56</v>
      </c>
      <c r="E635" s="58" t="s">
        <v>1576</v>
      </c>
      <c r="F635" s="58" t="s">
        <v>42</v>
      </c>
    </row>
    <row r="636" spans="1:6" x14ac:dyDescent="0.3">
      <c r="A636" t="s">
        <v>1336</v>
      </c>
      <c r="D636" s="58">
        <v>56</v>
      </c>
      <c r="E636" s="58" t="s">
        <v>1268</v>
      </c>
      <c r="F636" s="58" t="s">
        <v>47</v>
      </c>
    </row>
    <row r="637" spans="1:6" x14ac:dyDescent="0.3">
      <c r="A637" t="s">
        <v>1336</v>
      </c>
      <c r="D637" s="58">
        <v>56</v>
      </c>
      <c r="E637" s="58" t="s">
        <v>1577</v>
      </c>
      <c r="F637" s="58" t="s">
        <v>49</v>
      </c>
    </row>
    <row r="638" spans="1:6" x14ac:dyDescent="0.3">
      <c r="A638" t="s">
        <v>1336</v>
      </c>
      <c r="D638" s="58">
        <v>56</v>
      </c>
      <c r="E638" s="58" t="s">
        <v>1165</v>
      </c>
      <c r="F638" s="58" t="s">
        <v>51</v>
      </c>
    </row>
    <row r="639" spans="1:6" x14ac:dyDescent="0.3">
      <c r="A639" t="s">
        <v>1336</v>
      </c>
      <c r="D639" s="58">
        <v>56</v>
      </c>
      <c r="E639" s="58" t="s">
        <v>1125</v>
      </c>
      <c r="F639" s="58" t="s">
        <v>53</v>
      </c>
    </row>
    <row r="640" spans="1:6" x14ac:dyDescent="0.3">
      <c r="A640" t="s">
        <v>1336</v>
      </c>
      <c r="D640" s="58">
        <v>56</v>
      </c>
      <c r="E640" s="58" t="s">
        <v>1173</v>
      </c>
      <c r="F640" s="58" t="s">
        <v>55</v>
      </c>
    </row>
    <row r="641" spans="1:6" x14ac:dyDescent="0.3">
      <c r="A641" t="s">
        <v>1336</v>
      </c>
      <c r="D641" s="58">
        <v>56</v>
      </c>
      <c r="E641" s="58" t="s">
        <v>1459</v>
      </c>
      <c r="F641" s="58" t="s">
        <v>57</v>
      </c>
    </row>
    <row r="642" spans="1:6" x14ac:dyDescent="0.3">
      <c r="A642" t="s">
        <v>1336</v>
      </c>
      <c r="D642" s="58">
        <v>56</v>
      </c>
      <c r="E642" s="58" t="s">
        <v>1578</v>
      </c>
      <c r="F642" s="58" t="s">
        <v>60</v>
      </c>
    </row>
    <row r="643" spans="1:6" x14ac:dyDescent="0.3">
      <c r="A643" t="s">
        <v>1336</v>
      </c>
      <c r="D643" s="58">
        <v>56</v>
      </c>
      <c r="E643" s="58" t="s">
        <v>5</v>
      </c>
      <c r="F643" s="58" t="s">
        <v>62</v>
      </c>
    </row>
    <row r="644" spans="1:6" x14ac:dyDescent="0.3">
      <c r="A644" t="s">
        <v>1336</v>
      </c>
      <c r="D644" s="58">
        <v>57</v>
      </c>
      <c r="E644" s="58" t="s">
        <v>1579</v>
      </c>
      <c r="F644" s="58" t="s">
        <v>34</v>
      </c>
    </row>
    <row r="645" spans="1:6" x14ac:dyDescent="0.3">
      <c r="A645" t="s">
        <v>1336</v>
      </c>
      <c r="D645" s="58">
        <v>57</v>
      </c>
      <c r="E645" s="58" t="s">
        <v>1565</v>
      </c>
      <c r="F645" s="58" t="s">
        <v>42</v>
      </c>
    </row>
    <row r="646" spans="1:6" x14ac:dyDescent="0.3">
      <c r="A646" t="s">
        <v>1336</v>
      </c>
      <c r="D646" s="58">
        <v>57</v>
      </c>
      <c r="E646" s="58" t="s">
        <v>1405</v>
      </c>
      <c r="F646" s="58" t="s">
        <v>47</v>
      </c>
    </row>
    <row r="647" spans="1:6" x14ac:dyDescent="0.3">
      <c r="A647" t="s">
        <v>1336</v>
      </c>
      <c r="D647" s="58">
        <v>57</v>
      </c>
      <c r="E647" s="58" t="s">
        <v>1439</v>
      </c>
      <c r="F647" s="58" t="s">
        <v>49</v>
      </c>
    </row>
    <row r="648" spans="1:6" x14ac:dyDescent="0.3">
      <c r="A648" t="s">
        <v>1336</v>
      </c>
      <c r="D648" s="58">
        <v>57</v>
      </c>
      <c r="E648" s="58" t="s">
        <v>1125</v>
      </c>
      <c r="F648" s="58" t="s">
        <v>51</v>
      </c>
    </row>
    <row r="649" spans="1:6" x14ac:dyDescent="0.3">
      <c r="A649" t="s">
        <v>1336</v>
      </c>
      <c r="D649" s="58">
        <v>57</v>
      </c>
      <c r="E649" s="58" t="s">
        <v>1339</v>
      </c>
      <c r="F649" s="58" t="s">
        <v>53</v>
      </c>
    </row>
    <row r="650" spans="1:6" x14ac:dyDescent="0.3">
      <c r="A650" t="s">
        <v>1336</v>
      </c>
      <c r="D650" s="58">
        <v>57</v>
      </c>
      <c r="E650" s="58" t="s">
        <v>1412</v>
      </c>
      <c r="F650" s="58" t="s">
        <v>55</v>
      </c>
    </row>
    <row r="651" spans="1:6" x14ac:dyDescent="0.3">
      <c r="A651" t="s">
        <v>1336</v>
      </c>
      <c r="D651" s="58">
        <v>57</v>
      </c>
      <c r="E651" s="58" t="s">
        <v>1190</v>
      </c>
      <c r="F651" s="58" t="s">
        <v>57</v>
      </c>
    </row>
    <row r="652" spans="1:6" x14ac:dyDescent="0.3">
      <c r="A652" t="s">
        <v>1336</v>
      </c>
      <c r="D652" s="58">
        <v>57</v>
      </c>
      <c r="E652" s="58" t="s">
        <v>1378</v>
      </c>
      <c r="F652" s="58" t="s">
        <v>60</v>
      </c>
    </row>
    <row r="653" spans="1:6" x14ac:dyDescent="0.3">
      <c r="A653" t="s">
        <v>1336</v>
      </c>
      <c r="D653" s="58">
        <v>57</v>
      </c>
      <c r="E653" s="58" t="s">
        <v>1580</v>
      </c>
      <c r="F653" s="58" t="s">
        <v>62</v>
      </c>
    </row>
    <row r="654" spans="1:6" x14ac:dyDescent="0.3">
      <c r="A654" t="s">
        <v>1336</v>
      </c>
      <c r="D654" s="58">
        <v>57</v>
      </c>
      <c r="E654" s="58" t="s">
        <v>5</v>
      </c>
      <c r="F654" s="58" t="s">
        <v>64</v>
      </c>
    </row>
    <row r="655" spans="1:6" x14ac:dyDescent="0.3">
      <c r="A655" t="s">
        <v>1336</v>
      </c>
      <c r="D655" s="58">
        <v>57</v>
      </c>
      <c r="E655" s="58" t="s">
        <v>1210</v>
      </c>
      <c r="F655" s="58" t="s">
        <v>66</v>
      </c>
    </row>
    <row r="656" spans="1:6" x14ac:dyDescent="0.3">
      <c r="A656" t="s">
        <v>1336</v>
      </c>
      <c r="D656" s="58">
        <v>57</v>
      </c>
      <c r="E656" s="58" t="s">
        <v>1285</v>
      </c>
      <c r="F656" s="58" t="s">
        <v>84</v>
      </c>
    </row>
    <row r="657" spans="1:6" x14ac:dyDescent="0.3">
      <c r="A657" t="s">
        <v>1336</v>
      </c>
      <c r="D657" s="58">
        <v>58</v>
      </c>
      <c r="E657" s="58" t="s">
        <v>1350</v>
      </c>
      <c r="F657" s="58" t="s">
        <v>34</v>
      </c>
    </row>
    <row r="658" spans="1:6" x14ac:dyDescent="0.3">
      <c r="A658" t="s">
        <v>1336</v>
      </c>
      <c r="D658" s="58">
        <v>58</v>
      </c>
      <c r="E658" s="58" t="s">
        <v>1495</v>
      </c>
      <c r="F658" s="58" t="s">
        <v>42</v>
      </c>
    </row>
    <row r="659" spans="1:6" x14ac:dyDescent="0.3">
      <c r="A659" t="s">
        <v>1336</v>
      </c>
      <c r="D659" s="58">
        <v>58</v>
      </c>
      <c r="E659" s="58" t="s">
        <v>1581</v>
      </c>
      <c r="F659" s="58" t="s">
        <v>47</v>
      </c>
    </row>
    <row r="660" spans="1:6" x14ac:dyDescent="0.3">
      <c r="A660" t="s">
        <v>1336</v>
      </c>
      <c r="D660" s="58">
        <v>58</v>
      </c>
      <c r="E660" s="58" t="s">
        <v>1144</v>
      </c>
      <c r="F660" s="58" t="s">
        <v>49</v>
      </c>
    </row>
    <row r="661" spans="1:6" x14ac:dyDescent="0.3">
      <c r="A661" t="s">
        <v>1336</v>
      </c>
      <c r="D661" s="58">
        <v>59</v>
      </c>
      <c r="E661" s="58" t="s">
        <v>1582</v>
      </c>
      <c r="F661" s="58" t="s">
        <v>34</v>
      </c>
    </row>
    <row r="662" spans="1:6" x14ac:dyDescent="0.3">
      <c r="A662" t="s">
        <v>1336</v>
      </c>
      <c r="D662" s="58">
        <v>59</v>
      </c>
      <c r="E662" s="58" t="s">
        <v>1527</v>
      </c>
      <c r="F662" s="58" t="s">
        <v>42</v>
      </c>
    </row>
    <row r="663" spans="1:6" x14ac:dyDescent="0.3">
      <c r="A663" t="s">
        <v>1336</v>
      </c>
      <c r="D663" s="58">
        <v>59</v>
      </c>
      <c r="E663" s="58" t="s">
        <v>1165</v>
      </c>
      <c r="F663" s="58" t="s">
        <v>47</v>
      </c>
    </row>
    <row r="664" spans="1:6" x14ac:dyDescent="0.3">
      <c r="A664" t="s">
        <v>1336</v>
      </c>
      <c r="D664" s="58">
        <v>59</v>
      </c>
      <c r="E664" s="58" t="s">
        <v>1583</v>
      </c>
      <c r="F664" s="58" t="s">
        <v>49</v>
      </c>
    </row>
    <row r="665" spans="1:6" x14ac:dyDescent="0.3">
      <c r="A665" t="s">
        <v>1336</v>
      </c>
      <c r="D665" s="58">
        <v>59</v>
      </c>
      <c r="E665" s="58" t="s">
        <v>1584</v>
      </c>
      <c r="F665" s="58" t="s">
        <v>51</v>
      </c>
    </row>
    <row r="666" spans="1:6" x14ac:dyDescent="0.3">
      <c r="A666" t="s">
        <v>1336</v>
      </c>
      <c r="D666" s="58">
        <v>59</v>
      </c>
      <c r="E666" s="58" t="s">
        <v>1585</v>
      </c>
      <c r="F666" s="58" t="s">
        <v>53</v>
      </c>
    </row>
    <row r="667" spans="1:6" x14ac:dyDescent="0.3">
      <c r="A667" t="s">
        <v>1336</v>
      </c>
      <c r="D667" s="58">
        <v>59</v>
      </c>
      <c r="E667" s="58" t="s">
        <v>1586</v>
      </c>
      <c r="F667" s="58" t="s">
        <v>55</v>
      </c>
    </row>
    <row r="668" spans="1:6" x14ac:dyDescent="0.3">
      <c r="A668" t="s">
        <v>1336</v>
      </c>
      <c r="D668" s="58">
        <v>59</v>
      </c>
      <c r="E668" s="58" t="s">
        <v>1587</v>
      </c>
      <c r="F668" s="58" t="s">
        <v>57</v>
      </c>
    </row>
    <row r="669" spans="1:6" x14ac:dyDescent="0.3">
      <c r="A669" t="s">
        <v>1336</v>
      </c>
      <c r="D669" s="58">
        <v>59</v>
      </c>
      <c r="E669" s="58" t="s">
        <v>1588</v>
      </c>
      <c r="F669" s="58" t="s">
        <v>60</v>
      </c>
    </row>
    <row r="670" spans="1:6" x14ac:dyDescent="0.3">
      <c r="A670" t="s">
        <v>1336</v>
      </c>
      <c r="D670" s="58">
        <v>59</v>
      </c>
      <c r="E670" s="58" t="s">
        <v>1589</v>
      </c>
      <c r="F670" s="58" t="s">
        <v>62</v>
      </c>
    </row>
    <row r="671" spans="1:6" x14ac:dyDescent="0.3">
      <c r="A671" t="s">
        <v>1336</v>
      </c>
      <c r="D671" s="58">
        <v>60</v>
      </c>
      <c r="E671" s="58" t="s">
        <v>1214</v>
      </c>
      <c r="F671" s="58" t="s">
        <v>34</v>
      </c>
    </row>
    <row r="672" spans="1:6" x14ac:dyDescent="0.3">
      <c r="A672" t="s">
        <v>1336</v>
      </c>
      <c r="D672" s="58">
        <v>60</v>
      </c>
      <c r="E672" s="58" t="s">
        <v>1384</v>
      </c>
      <c r="F672" s="58" t="s">
        <v>42</v>
      </c>
    </row>
    <row r="673" spans="1:6" x14ac:dyDescent="0.3">
      <c r="A673" t="s">
        <v>1336</v>
      </c>
      <c r="D673" s="58">
        <v>60</v>
      </c>
      <c r="E673" s="58" t="s">
        <v>1234</v>
      </c>
      <c r="F673" s="58" t="s">
        <v>47</v>
      </c>
    </row>
    <row r="674" spans="1:6" x14ac:dyDescent="0.3">
      <c r="A674" t="s">
        <v>1336</v>
      </c>
      <c r="D674" s="58">
        <v>60</v>
      </c>
      <c r="E674" s="58" t="s">
        <v>1165</v>
      </c>
      <c r="F674" s="58" t="s">
        <v>49</v>
      </c>
    </row>
    <row r="675" spans="1:6" x14ac:dyDescent="0.3">
      <c r="A675" t="s">
        <v>1336</v>
      </c>
      <c r="D675" s="58">
        <v>60</v>
      </c>
      <c r="E675" s="58" t="s">
        <v>1125</v>
      </c>
      <c r="F675" s="58" t="s">
        <v>51</v>
      </c>
    </row>
    <row r="676" spans="1:6" x14ac:dyDescent="0.3">
      <c r="A676" t="s">
        <v>1336</v>
      </c>
      <c r="D676" s="58">
        <v>60</v>
      </c>
      <c r="E676" s="58" t="s">
        <v>1361</v>
      </c>
      <c r="F676" s="58" t="s">
        <v>53</v>
      </c>
    </row>
    <row r="677" spans="1:6" x14ac:dyDescent="0.3">
      <c r="A677" t="s">
        <v>1336</v>
      </c>
      <c r="D677" s="58">
        <v>60</v>
      </c>
      <c r="E677" s="58" t="s">
        <v>1170</v>
      </c>
      <c r="F677" s="58" t="s">
        <v>55</v>
      </c>
    </row>
    <row r="678" spans="1:6" x14ac:dyDescent="0.3">
      <c r="A678" t="s">
        <v>1336</v>
      </c>
      <c r="D678" s="58">
        <v>60</v>
      </c>
      <c r="E678" s="58" t="s">
        <v>1179</v>
      </c>
      <c r="F678" s="58" t="s">
        <v>57</v>
      </c>
    </row>
    <row r="679" spans="1:6" x14ac:dyDescent="0.3">
      <c r="A679" t="s">
        <v>1336</v>
      </c>
      <c r="D679" s="58">
        <v>60</v>
      </c>
      <c r="E679" s="58" t="s">
        <v>1436</v>
      </c>
      <c r="F679" s="58" t="s">
        <v>60</v>
      </c>
    </row>
    <row r="680" spans="1:6" x14ac:dyDescent="0.3">
      <c r="A680" t="s">
        <v>1336</v>
      </c>
      <c r="D680" s="58">
        <v>60</v>
      </c>
      <c r="E680" s="58" t="s">
        <v>1456</v>
      </c>
      <c r="F680" s="58" t="s">
        <v>62</v>
      </c>
    </row>
    <row r="681" spans="1:6" x14ac:dyDescent="0.3">
      <c r="A681" t="s">
        <v>1336</v>
      </c>
      <c r="D681" s="58">
        <v>60</v>
      </c>
      <c r="E681" s="58" t="s">
        <v>1446</v>
      </c>
      <c r="F681" s="58" t="s">
        <v>64</v>
      </c>
    </row>
    <row r="682" spans="1:6" x14ac:dyDescent="0.3">
      <c r="A682" t="s">
        <v>1336</v>
      </c>
      <c r="D682" s="58">
        <v>60</v>
      </c>
      <c r="E682" s="58" t="s">
        <v>5</v>
      </c>
      <c r="F682" s="58" t="s">
        <v>66</v>
      </c>
    </row>
    <row r="683" spans="1:6" x14ac:dyDescent="0.3">
      <c r="A683" t="s">
        <v>1336</v>
      </c>
      <c r="D683" s="58">
        <v>60</v>
      </c>
      <c r="E683" s="58" t="s">
        <v>1210</v>
      </c>
      <c r="F683" s="58" t="s">
        <v>84</v>
      </c>
    </row>
    <row r="684" spans="1:6" x14ac:dyDescent="0.3">
      <c r="A684" t="s">
        <v>1336</v>
      </c>
      <c r="D684" s="58">
        <v>61</v>
      </c>
      <c r="E684" s="58" t="s">
        <v>1155</v>
      </c>
      <c r="F684" s="58" t="s">
        <v>34</v>
      </c>
    </row>
    <row r="685" spans="1:6" x14ac:dyDescent="0.3">
      <c r="A685" t="s">
        <v>1336</v>
      </c>
      <c r="D685" s="58">
        <v>61</v>
      </c>
      <c r="E685" s="58" t="s">
        <v>1590</v>
      </c>
      <c r="F685" s="58" t="s">
        <v>42</v>
      </c>
    </row>
    <row r="686" spans="1:6" x14ac:dyDescent="0.3">
      <c r="A686" t="s">
        <v>1336</v>
      </c>
      <c r="D686" s="58">
        <v>61</v>
      </c>
      <c r="E686" s="58" t="s">
        <v>1492</v>
      </c>
      <c r="F686" s="58" t="s">
        <v>47</v>
      </c>
    </row>
    <row r="687" spans="1:6" x14ac:dyDescent="0.3">
      <c r="A687" t="s">
        <v>1336</v>
      </c>
      <c r="D687" s="58">
        <v>61</v>
      </c>
      <c r="E687" s="58" t="s">
        <v>1468</v>
      </c>
      <c r="F687" s="58" t="s">
        <v>49</v>
      </c>
    </row>
    <row r="688" spans="1:6" x14ac:dyDescent="0.3">
      <c r="A688" t="s">
        <v>1336</v>
      </c>
      <c r="D688" s="58">
        <v>61</v>
      </c>
      <c r="E688" s="58" t="s">
        <v>1165</v>
      </c>
      <c r="F688" s="58" t="s">
        <v>51</v>
      </c>
    </row>
    <row r="689" spans="1:6" x14ac:dyDescent="0.3">
      <c r="A689" t="s">
        <v>1336</v>
      </c>
      <c r="D689" s="58">
        <v>61</v>
      </c>
      <c r="E689" s="58" t="s">
        <v>1322</v>
      </c>
      <c r="F689" s="58" t="s">
        <v>53</v>
      </c>
    </row>
    <row r="690" spans="1:6" x14ac:dyDescent="0.3">
      <c r="A690" t="s">
        <v>1336</v>
      </c>
      <c r="D690" s="58">
        <v>61</v>
      </c>
      <c r="E690" s="58" t="s">
        <v>1494</v>
      </c>
      <c r="F690" s="58" t="s">
        <v>55</v>
      </c>
    </row>
    <row r="691" spans="1:6" x14ac:dyDescent="0.3">
      <c r="A691" t="s">
        <v>1336</v>
      </c>
      <c r="D691" s="58">
        <v>61</v>
      </c>
      <c r="E691" s="58" t="s">
        <v>1591</v>
      </c>
      <c r="F691" s="58" t="s">
        <v>57</v>
      </c>
    </row>
    <row r="692" spans="1:6" x14ac:dyDescent="0.3">
      <c r="A692" t="s">
        <v>1336</v>
      </c>
      <c r="D692" s="58">
        <v>61</v>
      </c>
      <c r="E692" s="58" t="s">
        <v>1592</v>
      </c>
      <c r="F692" s="58" t="s">
        <v>60</v>
      </c>
    </row>
    <row r="693" spans="1:6" x14ac:dyDescent="0.3">
      <c r="A693" t="s">
        <v>1336</v>
      </c>
      <c r="D693" s="58">
        <v>61</v>
      </c>
      <c r="E693" s="58" t="s">
        <v>1299</v>
      </c>
      <c r="F693" s="58" t="s">
        <v>62</v>
      </c>
    </row>
    <row r="694" spans="1:6" x14ac:dyDescent="0.3">
      <c r="A694" t="s">
        <v>1336</v>
      </c>
      <c r="D694" s="58">
        <v>61</v>
      </c>
      <c r="E694" s="58" t="s">
        <v>1144</v>
      </c>
      <c r="F694" s="58" t="s">
        <v>64</v>
      </c>
    </row>
    <row r="695" spans="1:6" x14ac:dyDescent="0.3">
      <c r="A695" t="s">
        <v>1336</v>
      </c>
      <c r="D695" s="58">
        <v>61</v>
      </c>
      <c r="E695" s="58" t="s">
        <v>1147</v>
      </c>
      <c r="F695" s="58" t="s">
        <v>66</v>
      </c>
    </row>
    <row r="696" spans="1:6" x14ac:dyDescent="0.3">
      <c r="A696" t="s">
        <v>1336</v>
      </c>
      <c r="D696" s="58">
        <v>61</v>
      </c>
      <c r="E696" s="58" t="s">
        <v>5</v>
      </c>
      <c r="F696" s="58" t="s">
        <v>84</v>
      </c>
    </row>
    <row r="697" spans="1:6" x14ac:dyDescent="0.3">
      <c r="A697" t="s">
        <v>1336</v>
      </c>
      <c r="D697" s="58">
        <v>62</v>
      </c>
      <c r="E697" s="58" t="s">
        <v>1552</v>
      </c>
      <c r="F697" s="58" t="s">
        <v>34</v>
      </c>
    </row>
    <row r="698" spans="1:6" x14ac:dyDescent="0.3">
      <c r="A698" t="s">
        <v>1336</v>
      </c>
      <c r="D698" s="58">
        <v>62</v>
      </c>
      <c r="E698" s="58" t="s">
        <v>1508</v>
      </c>
      <c r="F698" s="58" t="s">
        <v>42</v>
      </c>
    </row>
    <row r="699" spans="1:6" x14ac:dyDescent="0.3">
      <c r="A699" t="s">
        <v>1336</v>
      </c>
      <c r="D699" s="58">
        <v>62</v>
      </c>
      <c r="E699" s="58" t="s">
        <v>1593</v>
      </c>
      <c r="F699" s="58" t="s">
        <v>47</v>
      </c>
    </row>
    <row r="700" spans="1:6" x14ac:dyDescent="0.3">
      <c r="A700" t="s">
        <v>1336</v>
      </c>
      <c r="D700" s="58">
        <v>62</v>
      </c>
      <c r="E700" s="58" t="s">
        <v>1594</v>
      </c>
      <c r="F700" s="58" t="s">
        <v>49</v>
      </c>
    </row>
    <row r="701" spans="1:6" x14ac:dyDescent="0.3">
      <c r="A701" t="s">
        <v>1336</v>
      </c>
      <c r="D701" s="58">
        <v>62</v>
      </c>
      <c r="E701" s="58" t="s">
        <v>1595</v>
      </c>
      <c r="F701" s="58" t="s">
        <v>51</v>
      </c>
    </row>
    <row r="702" spans="1:6" x14ac:dyDescent="0.3">
      <c r="A702" t="s">
        <v>1336</v>
      </c>
      <c r="D702" s="58">
        <v>62</v>
      </c>
      <c r="E702" s="58" t="s">
        <v>1390</v>
      </c>
      <c r="F702" s="58" t="s">
        <v>53</v>
      </c>
    </row>
    <row r="703" spans="1:6" x14ac:dyDescent="0.3">
      <c r="A703" t="s">
        <v>1336</v>
      </c>
      <c r="D703" s="58">
        <v>62</v>
      </c>
      <c r="E703" s="58" t="s">
        <v>1144</v>
      </c>
      <c r="F703" s="58" t="s">
        <v>55</v>
      </c>
    </row>
    <row r="704" spans="1:6" x14ac:dyDescent="0.3">
      <c r="A704" t="s">
        <v>1336</v>
      </c>
      <c r="D704" s="58">
        <v>63</v>
      </c>
      <c r="E704" s="58" t="s">
        <v>1214</v>
      </c>
      <c r="F704" s="58" t="s">
        <v>34</v>
      </c>
    </row>
    <row r="705" spans="1:6" x14ac:dyDescent="0.3">
      <c r="A705" t="s">
        <v>1336</v>
      </c>
      <c r="D705" s="58">
        <v>63</v>
      </c>
      <c r="E705" s="58" t="s">
        <v>1125</v>
      </c>
      <c r="F705" s="58" t="s">
        <v>42</v>
      </c>
    </row>
    <row r="706" spans="1:6" x14ac:dyDescent="0.3">
      <c r="A706" t="s">
        <v>1336</v>
      </c>
      <c r="D706" s="58">
        <v>63</v>
      </c>
      <c r="E706" s="58" t="s">
        <v>1596</v>
      </c>
      <c r="F706" s="58" t="s">
        <v>47</v>
      </c>
    </row>
    <row r="707" spans="1:6" x14ac:dyDescent="0.3">
      <c r="A707" t="s">
        <v>1336</v>
      </c>
      <c r="D707" s="58">
        <v>63</v>
      </c>
      <c r="E707" s="58" t="s">
        <v>1375</v>
      </c>
      <c r="F707" s="58" t="s">
        <v>49</v>
      </c>
    </row>
    <row r="708" spans="1:6" x14ac:dyDescent="0.3">
      <c r="A708" t="s">
        <v>1336</v>
      </c>
      <c r="D708" s="58">
        <v>63</v>
      </c>
      <c r="E708" s="58" t="s">
        <v>1176</v>
      </c>
      <c r="F708" s="58" t="s">
        <v>51</v>
      </c>
    </row>
    <row r="709" spans="1:6" x14ac:dyDescent="0.3">
      <c r="A709" t="s">
        <v>1336</v>
      </c>
      <c r="D709" s="58">
        <v>63</v>
      </c>
      <c r="E709" s="58" t="s">
        <v>1179</v>
      </c>
      <c r="F709" s="58" t="s">
        <v>53</v>
      </c>
    </row>
    <row r="710" spans="1:6" x14ac:dyDescent="0.3">
      <c r="A710" t="s">
        <v>1336</v>
      </c>
      <c r="D710" s="58">
        <v>63</v>
      </c>
      <c r="E710" s="58" t="s">
        <v>1131</v>
      </c>
      <c r="F710" s="58" t="s">
        <v>55</v>
      </c>
    </row>
    <row r="711" spans="1:6" x14ac:dyDescent="0.3">
      <c r="A711" t="s">
        <v>1336</v>
      </c>
      <c r="D711" s="58">
        <v>63</v>
      </c>
      <c r="E711" s="58" t="s">
        <v>1362</v>
      </c>
      <c r="F711" s="58" t="s">
        <v>57</v>
      </c>
    </row>
    <row r="712" spans="1:6" x14ac:dyDescent="0.3">
      <c r="A712" t="s">
        <v>1336</v>
      </c>
      <c r="D712" s="58">
        <v>63</v>
      </c>
      <c r="E712" s="58" t="s">
        <v>5</v>
      </c>
      <c r="F712" s="58" t="s">
        <v>60</v>
      </c>
    </row>
    <row r="713" spans="1:6" x14ac:dyDescent="0.3">
      <c r="A713" t="s">
        <v>1336</v>
      </c>
      <c r="D713" s="58">
        <v>64</v>
      </c>
      <c r="E713" s="58" t="s">
        <v>1333</v>
      </c>
      <c r="F713" s="58" t="s">
        <v>34</v>
      </c>
    </row>
    <row r="714" spans="1:6" x14ac:dyDescent="0.3">
      <c r="A714" t="s">
        <v>1336</v>
      </c>
      <c r="D714" s="58">
        <v>64</v>
      </c>
      <c r="E714" s="58" t="s">
        <v>1260</v>
      </c>
      <c r="F714" s="58" t="s">
        <v>42</v>
      </c>
    </row>
    <row r="715" spans="1:6" x14ac:dyDescent="0.3">
      <c r="A715" t="s">
        <v>1336</v>
      </c>
      <c r="D715" s="58">
        <v>64</v>
      </c>
      <c r="E715" s="58" t="s">
        <v>1165</v>
      </c>
      <c r="F715" s="58" t="s">
        <v>47</v>
      </c>
    </row>
    <row r="716" spans="1:6" x14ac:dyDescent="0.3">
      <c r="A716" t="s">
        <v>1336</v>
      </c>
      <c r="D716" s="58">
        <v>64</v>
      </c>
      <c r="E716" s="58" t="s">
        <v>1322</v>
      </c>
      <c r="F716" s="58" t="s">
        <v>49</v>
      </c>
    </row>
    <row r="717" spans="1:6" x14ac:dyDescent="0.3">
      <c r="A717" t="s">
        <v>1336</v>
      </c>
      <c r="D717" s="58">
        <v>64</v>
      </c>
      <c r="E717" s="58" t="s">
        <v>1456</v>
      </c>
      <c r="F717" s="58" t="s">
        <v>51</v>
      </c>
    </row>
    <row r="718" spans="1:6" x14ac:dyDescent="0.3">
      <c r="A718" t="s">
        <v>1336</v>
      </c>
      <c r="D718" s="58">
        <v>64</v>
      </c>
      <c r="E718" s="58" t="s">
        <v>1280</v>
      </c>
      <c r="F718" s="58" t="s">
        <v>53</v>
      </c>
    </row>
    <row r="719" spans="1:6" x14ac:dyDescent="0.3">
      <c r="A719" t="s">
        <v>1336</v>
      </c>
      <c r="D719" s="58">
        <v>64</v>
      </c>
      <c r="E719" s="58" t="s">
        <v>1194</v>
      </c>
      <c r="F719" s="58" t="s">
        <v>55</v>
      </c>
    </row>
    <row r="720" spans="1:6" x14ac:dyDescent="0.3">
      <c r="A720" t="s">
        <v>1336</v>
      </c>
      <c r="D720" s="58">
        <v>64</v>
      </c>
      <c r="E720" s="58" t="s">
        <v>1597</v>
      </c>
      <c r="F720" s="58" t="s">
        <v>57</v>
      </c>
    </row>
    <row r="721" spans="1:6" x14ac:dyDescent="0.3">
      <c r="A721" t="s">
        <v>1336</v>
      </c>
      <c r="D721" s="58">
        <v>64</v>
      </c>
      <c r="E721" s="58" t="s">
        <v>1598</v>
      </c>
      <c r="F721" s="58" t="s">
        <v>60</v>
      </c>
    </row>
    <row r="722" spans="1:6" x14ac:dyDescent="0.3">
      <c r="A722" t="s">
        <v>1336</v>
      </c>
      <c r="D722" s="58">
        <v>64</v>
      </c>
      <c r="E722" s="58" t="s">
        <v>1144</v>
      </c>
      <c r="F722" s="58" t="s">
        <v>62</v>
      </c>
    </row>
    <row r="723" spans="1:6" x14ac:dyDescent="0.3">
      <c r="A723" t="s">
        <v>1336</v>
      </c>
      <c r="D723" s="58">
        <v>64</v>
      </c>
      <c r="E723" s="58" t="s">
        <v>5</v>
      </c>
      <c r="F723" s="58" t="s">
        <v>64</v>
      </c>
    </row>
    <row r="724" spans="1:6" x14ac:dyDescent="0.3">
      <c r="A724" t="s">
        <v>1336</v>
      </c>
      <c r="D724" s="58">
        <v>64</v>
      </c>
      <c r="E724" s="58" t="s">
        <v>1599</v>
      </c>
      <c r="F724" s="58" t="s">
        <v>66</v>
      </c>
    </row>
    <row r="725" spans="1:6" x14ac:dyDescent="0.3">
      <c r="A725" t="s">
        <v>1336</v>
      </c>
      <c r="D725" s="58">
        <v>65</v>
      </c>
      <c r="E725" s="58" t="s">
        <v>1600</v>
      </c>
      <c r="F725" s="58" t="s">
        <v>34</v>
      </c>
    </row>
    <row r="726" spans="1:6" x14ac:dyDescent="0.3">
      <c r="A726" t="s">
        <v>1336</v>
      </c>
      <c r="D726" s="58">
        <v>65</v>
      </c>
      <c r="E726" s="58" t="s">
        <v>1601</v>
      </c>
      <c r="F726" s="58" t="s">
        <v>42</v>
      </c>
    </row>
    <row r="727" spans="1:6" x14ac:dyDescent="0.3">
      <c r="A727" t="s">
        <v>1336</v>
      </c>
      <c r="D727" s="58">
        <v>65</v>
      </c>
      <c r="E727" s="58" t="s">
        <v>1260</v>
      </c>
      <c r="F727" s="58" t="s">
        <v>47</v>
      </c>
    </row>
    <row r="728" spans="1:6" x14ac:dyDescent="0.3">
      <c r="A728" t="s">
        <v>1336</v>
      </c>
      <c r="D728" s="58">
        <v>65</v>
      </c>
      <c r="E728" s="58" t="s">
        <v>1602</v>
      </c>
      <c r="F728" s="58" t="s">
        <v>49</v>
      </c>
    </row>
    <row r="729" spans="1:6" x14ac:dyDescent="0.3">
      <c r="A729" t="s">
        <v>1336</v>
      </c>
      <c r="D729" s="58">
        <v>65</v>
      </c>
      <c r="E729" s="58" t="s">
        <v>1603</v>
      </c>
      <c r="F729" s="58" t="s">
        <v>51</v>
      </c>
    </row>
    <row r="730" spans="1:6" x14ac:dyDescent="0.3">
      <c r="A730" t="s">
        <v>1336</v>
      </c>
      <c r="D730" s="58">
        <v>65</v>
      </c>
      <c r="E730" s="58" t="s">
        <v>1604</v>
      </c>
      <c r="F730" s="58" t="s">
        <v>53</v>
      </c>
    </row>
    <row r="731" spans="1:6" x14ac:dyDescent="0.3">
      <c r="A731" t="s">
        <v>1336</v>
      </c>
      <c r="D731" s="58">
        <v>65</v>
      </c>
      <c r="E731" s="58" t="s">
        <v>1605</v>
      </c>
      <c r="F731" s="58" t="s">
        <v>55</v>
      </c>
    </row>
    <row r="732" spans="1:6" x14ac:dyDescent="0.3">
      <c r="A732" t="s">
        <v>1336</v>
      </c>
      <c r="D732" s="58">
        <v>65</v>
      </c>
      <c r="E732" s="58" t="s">
        <v>1606</v>
      </c>
      <c r="F732" s="58" t="s">
        <v>57</v>
      </c>
    </row>
    <row r="733" spans="1:6" x14ac:dyDescent="0.3">
      <c r="A733" t="s">
        <v>1336</v>
      </c>
      <c r="D733" s="58">
        <v>65</v>
      </c>
      <c r="E733" s="58" t="s">
        <v>1607</v>
      </c>
      <c r="F733" s="58" t="s">
        <v>60</v>
      </c>
    </row>
    <row r="734" spans="1:6" x14ac:dyDescent="0.3">
      <c r="A734" t="s">
        <v>1336</v>
      </c>
      <c r="D734" s="58">
        <v>65</v>
      </c>
      <c r="E734" s="58" t="s">
        <v>1444</v>
      </c>
      <c r="F734" s="58" t="s">
        <v>62</v>
      </c>
    </row>
    <row r="735" spans="1:6" x14ac:dyDescent="0.3">
      <c r="A735" t="s">
        <v>1336</v>
      </c>
      <c r="D735" s="58">
        <v>66</v>
      </c>
      <c r="E735" s="58" t="s">
        <v>1575</v>
      </c>
      <c r="F735" s="58" t="s">
        <v>34</v>
      </c>
    </row>
    <row r="736" spans="1:6" x14ac:dyDescent="0.3">
      <c r="A736" t="s">
        <v>1336</v>
      </c>
      <c r="D736" s="58">
        <v>66</v>
      </c>
      <c r="E736" s="58" t="s">
        <v>1350</v>
      </c>
      <c r="F736" s="58" t="s">
        <v>42</v>
      </c>
    </row>
    <row r="737" spans="1:6" x14ac:dyDescent="0.3">
      <c r="A737" t="s">
        <v>1336</v>
      </c>
      <c r="D737" s="58">
        <v>66</v>
      </c>
      <c r="E737" s="58" t="s">
        <v>1384</v>
      </c>
      <c r="F737" s="58" t="s">
        <v>47</v>
      </c>
    </row>
    <row r="738" spans="1:6" x14ac:dyDescent="0.3">
      <c r="A738" t="s">
        <v>1336</v>
      </c>
      <c r="D738" s="58">
        <v>66</v>
      </c>
      <c r="E738" s="58" t="s">
        <v>1234</v>
      </c>
      <c r="F738" s="58" t="s">
        <v>49</v>
      </c>
    </row>
    <row r="739" spans="1:6" x14ac:dyDescent="0.3">
      <c r="A739" t="s">
        <v>1336</v>
      </c>
      <c r="D739" s="58">
        <v>66</v>
      </c>
      <c r="E739" s="58" t="s">
        <v>1547</v>
      </c>
      <c r="F739" s="58" t="s">
        <v>51</v>
      </c>
    </row>
    <row r="740" spans="1:6" x14ac:dyDescent="0.3">
      <c r="A740" t="s">
        <v>1336</v>
      </c>
      <c r="D740" s="58">
        <v>66</v>
      </c>
      <c r="E740" s="58" t="s">
        <v>1125</v>
      </c>
      <c r="F740" s="58" t="s">
        <v>53</v>
      </c>
    </row>
    <row r="741" spans="1:6" x14ac:dyDescent="0.3">
      <c r="A741" t="s">
        <v>1336</v>
      </c>
      <c r="D741" s="58">
        <v>66</v>
      </c>
      <c r="E741" s="58" t="s">
        <v>1131</v>
      </c>
      <c r="F741" s="58" t="s">
        <v>55</v>
      </c>
    </row>
    <row r="742" spans="1:6" x14ac:dyDescent="0.3">
      <c r="A742" t="s">
        <v>1336</v>
      </c>
      <c r="D742" s="58">
        <v>66</v>
      </c>
      <c r="E742" s="58" t="s">
        <v>1608</v>
      </c>
      <c r="F742" s="58" t="s">
        <v>57</v>
      </c>
    </row>
    <row r="743" spans="1:6" x14ac:dyDescent="0.3">
      <c r="A743" t="s">
        <v>1336</v>
      </c>
      <c r="D743" s="58">
        <v>66</v>
      </c>
      <c r="E743" s="58" t="s">
        <v>1396</v>
      </c>
      <c r="F743" s="58" t="s">
        <v>60</v>
      </c>
    </row>
    <row r="744" spans="1:6" x14ac:dyDescent="0.3">
      <c r="A744" t="s">
        <v>1336</v>
      </c>
      <c r="D744" s="58">
        <v>66</v>
      </c>
      <c r="E744" s="58" t="s">
        <v>1522</v>
      </c>
      <c r="F744" s="58" t="s">
        <v>62</v>
      </c>
    </row>
    <row r="745" spans="1:6" x14ac:dyDescent="0.3">
      <c r="A745" t="s">
        <v>1336</v>
      </c>
      <c r="D745" s="58">
        <v>66</v>
      </c>
      <c r="E745" s="58" t="s">
        <v>1307</v>
      </c>
      <c r="F745" s="58" t="s">
        <v>64</v>
      </c>
    </row>
    <row r="746" spans="1:6" x14ac:dyDescent="0.3">
      <c r="A746" t="s">
        <v>1336</v>
      </c>
      <c r="D746" s="58">
        <v>66</v>
      </c>
      <c r="E746" s="58" t="s">
        <v>1609</v>
      </c>
      <c r="F746" s="58" t="s">
        <v>66</v>
      </c>
    </row>
    <row r="747" spans="1:6" x14ac:dyDescent="0.3">
      <c r="A747" t="s">
        <v>1336</v>
      </c>
      <c r="D747" s="58">
        <v>67</v>
      </c>
      <c r="E747" s="58" t="s">
        <v>1293</v>
      </c>
      <c r="F747" s="58" t="s">
        <v>34</v>
      </c>
    </row>
    <row r="748" spans="1:6" x14ac:dyDescent="0.3">
      <c r="A748" t="s">
        <v>1336</v>
      </c>
      <c r="D748" s="58">
        <v>67</v>
      </c>
      <c r="E748" s="58" t="s">
        <v>1610</v>
      </c>
      <c r="F748" s="58" t="s">
        <v>42</v>
      </c>
    </row>
    <row r="749" spans="1:6" x14ac:dyDescent="0.3">
      <c r="A749" t="s">
        <v>1336</v>
      </c>
      <c r="D749" s="58">
        <v>67</v>
      </c>
      <c r="E749" s="58" t="s">
        <v>1611</v>
      </c>
      <c r="F749" s="58" t="s">
        <v>47</v>
      </c>
    </row>
    <row r="750" spans="1:6" x14ac:dyDescent="0.3">
      <c r="A750" t="s">
        <v>1336</v>
      </c>
      <c r="D750" s="58">
        <v>67</v>
      </c>
      <c r="E750" s="58" t="s">
        <v>1384</v>
      </c>
      <c r="F750" s="58" t="s">
        <v>49</v>
      </c>
    </row>
    <row r="751" spans="1:6" x14ac:dyDescent="0.3">
      <c r="A751" t="s">
        <v>1336</v>
      </c>
      <c r="D751" s="58">
        <v>67</v>
      </c>
      <c r="E751" s="58" t="s">
        <v>1612</v>
      </c>
      <c r="F751" s="58" t="s">
        <v>51</v>
      </c>
    </row>
    <row r="752" spans="1:6" x14ac:dyDescent="0.3">
      <c r="A752" t="s">
        <v>1336</v>
      </c>
      <c r="D752" s="58">
        <v>67</v>
      </c>
      <c r="E752" s="58" t="s">
        <v>1165</v>
      </c>
      <c r="F752" s="58" t="s">
        <v>53</v>
      </c>
    </row>
    <row r="753" spans="1:6" x14ac:dyDescent="0.3">
      <c r="A753" t="s">
        <v>1336</v>
      </c>
      <c r="D753" s="58">
        <v>67</v>
      </c>
      <c r="E753" s="58" t="s">
        <v>1125</v>
      </c>
      <c r="F753" s="58" t="s">
        <v>55</v>
      </c>
    </row>
    <row r="754" spans="1:6" x14ac:dyDescent="0.3">
      <c r="A754" t="s">
        <v>1336</v>
      </c>
      <c r="D754" s="58">
        <v>67</v>
      </c>
      <c r="E754" s="58" t="s">
        <v>1176</v>
      </c>
      <c r="F754" s="58" t="s">
        <v>57</v>
      </c>
    </row>
    <row r="755" spans="1:6" x14ac:dyDescent="0.3">
      <c r="A755" t="s">
        <v>1336</v>
      </c>
      <c r="D755" s="58">
        <v>67</v>
      </c>
      <c r="E755" s="58" t="s">
        <v>1179</v>
      </c>
      <c r="F755" s="58" t="s">
        <v>60</v>
      </c>
    </row>
    <row r="756" spans="1:6" x14ac:dyDescent="0.3">
      <c r="A756" t="s">
        <v>1336</v>
      </c>
      <c r="D756" s="58">
        <v>67</v>
      </c>
      <c r="E756" s="58" t="s">
        <v>1131</v>
      </c>
      <c r="F756" s="58" t="s">
        <v>62</v>
      </c>
    </row>
    <row r="757" spans="1:6" x14ac:dyDescent="0.3">
      <c r="A757" t="s">
        <v>1336</v>
      </c>
      <c r="D757" s="58">
        <v>67</v>
      </c>
      <c r="E757" s="58" t="s">
        <v>1613</v>
      </c>
      <c r="F757" s="58" t="s">
        <v>64</v>
      </c>
    </row>
    <row r="758" spans="1:6" x14ac:dyDescent="0.3">
      <c r="A758" t="s">
        <v>1336</v>
      </c>
      <c r="D758" s="58">
        <v>67</v>
      </c>
      <c r="E758" s="58" t="s">
        <v>1360</v>
      </c>
      <c r="F758" s="58" t="s">
        <v>66</v>
      </c>
    </row>
    <row r="759" spans="1:6" x14ac:dyDescent="0.3">
      <c r="A759" t="s">
        <v>1336</v>
      </c>
      <c r="D759" s="58">
        <v>67</v>
      </c>
      <c r="E759" s="58" t="s">
        <v>5</v>
      </c>
      <c r="F759" s="58" t="s">
        <v>84</v>
      </c>
    </row>
    <row r="760" spans="1:6" x14ac:dyDescent="0.3">
      <c r="A760" t="s">
        <v>1336</v>
      </c>
      <c r="D760" s="58">
        <v>68</v>
      </c>
      <c r="E760" s="58" t="s">
        <v>1384</v>
      </c>
      <c r="F760" s="58" t="s">
        <v>34</v>
      </c>
    </row>
    <row r="761" spans="1:6" x14ac:dyDescent="0.3">
      <c r="A761" t="s">
        <v>1336</v>
      </c>
      <c r="D761" s="58">
        <v>68</v>
      </c>
      <c r="E761" s="58" t="s">
        <v>1439</v>
      </c>
      <c r="F761" s="58" t="s">
        <v>42</v>
      </c>
    </row>
    <row r="762" spans="1:6" x14ac:dyDescent="0.3">
      <c r="A762" t="s">
        <v>1336</v>
      </c>
      <c r="D762" s="58">
        <v>68</v>
      </c>
      <c r="E762" s="58" t="s">
        <v>1614</v>
      </c>
      <c r="F762" s="58" t="s">
        <v>47</v>
      </c>
    </row>
    <row r="763" spans="1:6" x14ac:dyDescent="0.3">
      <c r="A763" t="s">
        <v>1336</v>
      </c>
      <c r="D763" s="58">
        <v>68</v>
      </c>
      <c r="E763" s="58" t="s">
        <v>1165</v>
      </c>
      <c r="F763" s="58" t="s">
        <v>49</v>
      </c>
    </row>
    <row r="764" spans="1:6" x14ac:dyDescent="0.3">
      <c r="A764" t="s">
        <v>1336</v>
      </c>
      <c r="D764" s="58">
        <v>68</v>
      </c>
      <c r="E764" s="58" t="s">
        <v>1131</v>
      </c>
      <c r="F764" s="58" t="s">
        <v>51</v>
      </c>
    </row>
    <row r="765" spans="1:6" x14ac:dyDescent="0.3">
      <c r="A765" t="s">
        <v>1336</v>
      </c>
      <c r="D765" s="58">
        <v>68</v>
      </c>
      <c r="E765" s="58" t="s">
        <v>1465</v>
      </c>
      <c r="F765" s="58" t="s">
        <v>53</v>
      </c>
    </row>
    <row r="766" spans="1:6" x14ac:dyDescent="0.3">
      <c r="A766" t="s">
        <v>1336</v>
      </c>
      <c r="D766" s="58">
        <v>68</v>
      </c>
      <c r="E766" s="58" t="s">
        <v>1144</v>
      </c>
      <c r="F766" s="58" t="s">
        <v>55</v>
      </c>
    </row>
    <row r="767" spans="1:6" x14ac:dyDescent="0.3">
      <c r="A767" t="s">
        <v>1336</v>
      </c>
      <c r="D767" s="58">
        <v>68</v>
      </c>
      <c r="E767" s="58" t="s">
        <v>1615</v>
      </c>
      <c r="F767" s="58" t="s">
        <v>57</v>
      </c>
    </row>
    <row r="768" spans="1:6" x14ac:dyDescent="0.3">
      <c r="A768" t="s">
        <v>1336</v>
      </c>
      <c r="D768" s="58">
        <v>68</v>
      </c>
      <c r="E768" s="58" t="s">
        <v>5</v>
      </c>
      <c r="F768" s="58" t="s">
        <v>60</v>
      </c>
    </row>
    <row r="769" spans="1:6" x14ac:dyDescent="0.3">
      <c r="A769" t="s">
        <v>1336</v>
      </c>
      <c r="D769" s="58">
        <v>68</v>
      </c>
      <c r="E769" s="58" t="s">
        <v>1210</v>
      </c>
      <c r="F769" s="58" t="s">
        <v>62</v>
      </c>
    </row>
    <row r="770" spans="1:6" x14ac:dyDescent="0.3">
      <c r="A770" t="s">
        <v>1336</v>
      </c>
      <c r="D770" s="58">
        <v>68</v>
      </c>
      <c r="E770" s="58" t="s">
        <v>1437</v>
      </c>
      <c r="F770" s="58" t="s">
        <v>64</v>
      </c>
    </row>
    <row r="771" spans="1:6" x14ac:dyDescent="0.3">
      <c r="A771" t="s">
        <v>1336</v>
      </c>
      <c r="D771" s="58">
        <v>69</v>
      </c>
      <c r="E771" s="58" t="s">
        <v>1155</v>
      </c>
      <c r="F771" s="58" t="s">
        <v>34</v>
      </c>
    </row>
    <row r="772" spans="1:6" x14ac:dyDescent="0.3">
      <c r="A772" t="s">
        <v>1336</v>
      </c>
      <c r="D772" s="58">
        <v>69</v>
      </c>
      <c r="E772" s="58" t="s">
        <v>1452</v>
      </c>
      <c r="F772" s="58" t="s">
        <v>42</v>
      </c>
    </row>
    <row r="773" spans="1:6" x14ac:dyDescent="0.3">
      <c r="A773" t="s">
        <v>1336</v>
      </c>
      <c r="D773" s="58">
        <v>69</v>
      </c>
      <c r="E773" s="58" t="s">
        <v>1260</v>
      </c>
      <c r="F773" s="58" t="s">
        <v>47</v>
      </c>
    </row>
    <row r="774" spans="1:6" x14ac:dyDescent="0.3">
      <c r="A774" t="s">
        <v>1336</v>
      </c>
      <c r="D774" s="58">
        <v>69</v>
      </c>
      <c r="E774" s="58" t="s">
        <v>1392</v>
      </c>
      <c r="F774" s="58" t="s">
        <v>49</v>
      </c>
    </row>
    <row r="775" spans="1:6" x14ac:dyDescent="0.3">
      <c r="A775" t="s">
        <v>1336</v>
      </c>
      <c r="D775" s="58">
        <v>69</v>
      </c>
      <c r="E775" s="58" t="s">
        <v>1384</v>
      </c>
      <c r="F775" s="58" t="s">
        <v>51</v>
      </c>
    </row>
    <row r="776" spans="1:6" x14ac:dyDescent="0.3">
      <c r="A776" t="s">
        <v>1336</v>
      </c>
      <c r="D776" s="58">
        <v>69</v>
      </c>
      <c r="E776" s="58" t="s">
        <v>1165</v>
      </c>
      <c r="F776" s="58" t="s">
        <v>53</v>
      </c>
    </row>
    <row r="777" spans="1:6" x14ac:dyDescent="0.3">
      <c r="A777" t="s">
        <v>1336</v>
      </c>
      <c r="D777" s="58">
        <v>69</v>
      </c>
      <c r="E777" s="58" t="s">
        <v>1356</v>
      </c>
      <c r="F777" s="58" t="s">
        <v>55</v>
      </c>
    </row>
    <row r="778" spans="1:6" x14ac:dyDescent="0.3">
      <c r="A778" t="s">
        <v>1336</v>
      </c>
      <c r="D778" s="58">
        <v>69</v>
      </c>
      <c r="E778" s="58" t="s">
        <v>1616</v>
      </c>
      <c r="F778" s="58" t="s">
        <v>57</v>
      </c>
    </row>
    <row r="779" spans="1:6" x14ac:dyDescent="0.3">
      <c r="A779" t="s">
        <v>1336</v>
      </c>
      <c r="D779" s="58">
        <v>69</v>
      </c>
      <c r="E779" s="58" t="s">
        <v>1617</v>
      </c>
      <c r="F779" s="58" t="s">
        <v>60</v>
      </c>
    </row>
    <row r="780" spans="1:6" x14ac:dyDescent="0.3">
      <c r="A780" t="s">
        <v>1336</v>
      </c>
      <c r="D780" s="58">
        <v>69</v>
      </c>
      <c r="E780" s="58" t="s">
        <v>1501</v>
      </c>
      <c r="F780" s="58" t="s">
        <v>62</v>
      </c>
    </row>
    <row r="781" spans="1:6" x14ac:dyDescent="0.3">
      <c r="A781" t="s">
        <v>1336</v>
      </c>
      <c r="D781" s="58">
        <v>69</v>
      </c>
      <c r="E781" s="58" t="s">
        <v>5</v>
      </c>
      <c r="F781" s="58" t="s">
        <v>64</v>
      </c>
    </row>
    <row r="782" spans="1:6" x14ac:dyDescent="0.3">
      <c r="A782" t="s">
        <v>1336</v>
      </c>
      <c r="D782" s="58">
        <v>70</v>
      </c>
      <c r="E782" s="58" t="s">
        <v>1552</v>
      </c>
      <c r="F782" s="58" t="s">
        <v>34</v>
      </c>
    </row>
    <row r="783" spans="1:6" x14ac:dyDescent="0.3">
      <c r="A783" t="s">
        <v>1336</v>
      </c>
      <c r="D783" s="58">
        <v>70</v>
      </c>
      <c r="E783" s="58" t="s">
        <v>1260</v>
      </c>
      <c r="F783" s="58" t="s">
        <v>42</v>
      </c>
    </row>
    <row r="784" spans="1:6" x14ac:dyDescent="0.3">
      <c r="A784" t="s">
        <v>1336</v>
      </c>
      <c r="D784" s="58">
        <v>70</v>
      </c>
      <c r="E784" s="58" t="s">
        <v>1165</v>
      </c>
      <c r="F784" s="58" t="s">
        <v>47</v>
      </c>
    </row>
    <row r="785" spans="1:6" x14ac:dyDescent="0.3">
      <c r="A785" t="s">
        <v>1336</v>
      </c>
      <c r="D785" s="58">
        <v>70</v>
      </c>
      <c r="E785" s="58" t="s">
        <v>1339</v>
      </c>
      <c r="F785" s="58" t="s">
        <v>49</v>
      </c>
    </row>
    <row r="786" spans="1:6" x14ac:dyDescent="0.3">
      <c r="A786" t="s">
        <v>1336</v>
      </c>
      <c r="D786" s="58">
        <v>70</v>
      </c>
      <c r="E786" s="58" t="s">
        <v>1412</v>
      </c>
      <c r="F786" s="58" t="s">
        <v>51</v>
      </c>
    </row>
    <row r="787" spans="1:6" x14ac:dyDescent="0.3">
      <c r="A787" t="s">
        <v>1336</v>
      </c>
      <c r="D787" s="58">
        <v>70</v>
      </c>
      <c r="E787" s="58" t="s">
        <v>1353</v>
      </c>
      <c r="F787" s="58" t="s">
        <v>53</v>
      </c>
    </row>
    <row r="788" spans="1:6" x14ac:dyDescent="0.3">
      <c r="A788" t="s">
        <v>1336</v>
      </c>
      <c r="D788" s="58">
        <v>70</v>
      </c>
      <c r="E788" s="58" t="s">
        <v>1282</v>
      </c>
      <c r="F788" s="58" t="s">
        <v>55</v>
      </c>
    </row>
    <row r="789" spans="1:6" x14ac:dyDescent="0.3">
      <c r="A789" t="s">
        <v>1336</v>
      </c>
      <c r="D789" s="58">
        <v>70</v>
      </c>
      <c r="E789" s="58" t="s">
        <v>1571</v>
      </c>
      <c r="F789" s="58" t="s">
        <v>57</v>
      </c>
    </row>
    <row r="790" spans="1:6" x14ac:dyDescent="0.3">
      <c r="A790" t="s">
        <v>1336</v>
      </c>
      <c r="D790" s="58">
        <v>70</v>
      </c>
      <c r="E790" s="58" t="s">
        <v>1618</v>
      </c>
      <c r="F790" s="58" t="s">
        <v>60</v>
      </c>
    </row>
    <row r="791" spans="1:6" x14ac:dyDescent="0.3">
      <c r="A791" t="s">
        <v>1336</v>
      </c>
      <c r="D791" s="58">
        <v>70</v>
      </c>
      <c r="E791" s="58" t="s">
        <v>1144</v>
      </c>
      <c r="F791" s="58" t="s">
        <v>62</v>
      </c>
    </row>
    <row r="792" spans="1:6" x14ac:dyDescent="0.3">
      <c r="A792" t="s">
        <v>1336</v>
      </c>
      <c r="D792" s="58">
        <v>70</v>
      </c>
      <c r="E792" s="58" t="s">
        <v>1489</v>
      </c>
      <c r="F792" s="58" t="s">
        <v>64</v>
      </c>
    </row>
    <row r="793" spans="1:6" x14ac:dyDescent="0.3">
      <c r="A793" t="s">
        <v>1336</v>
      </c>
      <c r="D793" s="58">
        <v>70</v>
      </c>
      <c r="E793" s="58" t="s">
        <v>5</v>
      </c>
      <c r="F793" s="58" t="s">
        <v>66</v>
      </c>
    </row>
    <row r="794" spans="1:6" x14ac:dyDescent="0.3">
      <c r="A794" t="s">
        <v>1336</v>
      </c>
      <c r="D794" s="58">
        <v>71</v>
      </c>
      <c r="E794" s="58" t="s">
        <v>1619</v>
      </c>
      <c r="F794" s="58" t="s">
        <v>34</v>
      </c>
    </row>
    <row r="795" spans="1:6" x14ac:dyDescent="0.3">
      <c r="A795" t="s">
        <v>1336</v>
      </c>
      <c r="D795" s="58">
        <v>71</v>
      </c>
      <c r="E795" s="58" t="s">
        <v>1214</v>
      </c>
      <c r="F795" s="58" t="s">
        <v>42</v>
      </c>
    </row>
    <row r="796" spans="1:6" x14ac:dyDescent="0.3">
      <c r="A796" t="s">
        <v>1336</v>
      </c>
      <c r="D796" s="58">
        <v>71</v>
      </c>
      <c r="E796" s="58" t="s">
        <v>1230</v>
      </c>
      <c r="F796" s="58" t="s">
        <v>47</v>
      </c>
    </row>
    <row r="797" spans="1:6" x14ac:dyDescent="0.3">
      <c r="A797" t="s">
        <v>1336</v>
      </c>
      <c r="D797" s="58">
        <v>71</v>
      </c>
      <c r="E797" s="58" t="s">
        <v>1492</v>
      </c>
      <c r="F797" s="58" t="s">
        <v>49</v>
      </c>
    </row>
    <row r="798" spans="1:6" x14ac:dyDescent="0.3">
      <c r="A798" t="s">
        <v>1336</v>
      </c>
      <c r="D798" s="58">
        <v>71</v>
      </c>
      <c r="E798" s="58" t="s">
        <v>1620</v>
      </c>
      <c r="F798" s="58" t="s">
        <v>51</v>
      </c>
    </row>
    <row r="799" spans="1:6" x14ac:dyDescent="0.3">
      <c r="A799" t="s">
        <v>1336</v>
      </c>
      <c r="D799" s="58">
        <v>71</v>
      </c>
      <c r="E799" s="58" t="s">
        <v>1322</v>
      </c>
      <c r="F799" s="58" t="s">
        <v>53</v>
      </c>
    </row>
    <row r="800" spans="1:6" x14ac:dyDescent="0.3">
      <c r="A800" t="s">
        <v>1336</v>
      </c>
      <c r="D800" s="58">
        <v>71</v>
      </c>
      <c r="E800" s="58" t="s">
        <v>1459</v>
      </c>
      <c r="F800" s="58" t="s">
        <v>55</v>
      </c>
    </row>
    <row r="801" spans="1:6" x14ac:dyDescent="0.3">
      <c r="A801" t="s">
        <v>1336</v>
      </c>
      <c r="D801" s="58">
        <v>71</v>
      </c>
      <c r="E801" s="58" t="s">
        <v>1176</v>
      </c>
      <c r="F801" s="58" t="s">
        <v>57</v>
      </c>
    </row>
    <row r="802" spans="1:6" x14ac:dyDescent="0.3">
      <c r="A802" t="s">
        <v>1336</v>
      </c>
      <c r="D802" s="58">
        <v>71</v>
      </c>
      <c r="E802" s="58" t="s">
        <v>1408</v>
      </c>
      <c r="F802" s="58" t="s">
        <v>60</v>
      </c>
    </row>
    <row r="803" spans="1:6" x14ac:dyDescent="0.3">
      <c r="A803" t="s">
        <v>1336</v>
      </c>
      <c r="D803" s="58">
        <v>71</v>
      </c>
      <c r="E803" s="58" t="s">
        <v>1494</v>
      </c>
      <c r="F803" s="58" t="s">
        <v>62</v>
      </c>
    </row>
    <row r="804" spans="1:6" x14ac:dyDescent="0.3">
      <c r="A804" t="s">
        <v>1336</v>
      </c>
      <c r="D804" s="58">
        <v>71</v>
      </c>
      <c r="E804" s="58" t="s">
        <v>1597</v>
      </c>
      <c r="F804" s="58" t="s">
        <v>64</v>
      </c>
    </row>
    <row r="805" spans="1:6" x14ac:dyDescent="0.3">
      <c r="A805" t="s">
        <v>1336</v>
      </c>
      <c r="D805" s="58">
        <v>71</v>
      </c>
      <c r="E805" s="58" t="s">
        <v>1144</v>
      </c>
      <c r="F805" s="58" t="s">
        <v>66</v>
      </c>
    </row>
    <row r="806" spans="1:6" x14ac:dyDescent="0.3">
      <c r="A806" t="s">
        <v>1336</v>
      </c>
      <c r="D806" s="58">
        <v>71</v>
      </c>
      <c r="E806" s="58" t="s">
        <v>1360</v>
      </c>
      <c r="F806" s="58" t="s">
        <v>84</v>
      </c>
    </row>
    <row r="807" spans="1:6" x14ac:dyDescent="0.3">
      <c r="A807" t="s">
        <v>1336</v>
      </c>
      <c r="D807" s="58">
        <v>72</v>
      </c>
      <c r="E807" s="58" t="s">
        <v>1621</v>
      </c>
      <c r="F807" s="58" t="s">
        <v>34</v>
      </c>
    </row>
    <row r="808" spans="1:6" x14ac:dyDescent="0.3">
      <c r="A808" t="s">
        <v>1336</v>
      </c>
      <c r="D808" s="58">
        <v>72</v>
      </c>
      <c r="E808" s="58" t="s">
        <v>1361</v>
      </c>
      <c r="F808" s="58" t="s">
        <v>42</v>
      </c>
    </row>
    <row r="809" spans="1:6" x14ac:dyDescent="0.3">
      <c r="A809" t="s">
        <v>1336</v>
      </c>
      <c r="D809" s="58">
        <v>72</v>
      </c>
      <c r="E809" s="58" t="s">
        <v>1356</v>
      </c>
      <c r="F809" s="58" t="s">
        <v>47</v>
      </c>
    </row>
    <row r="810" spans="1:6" x14ac:dyDescent="0.3">
      <c r="A810" t="s">
        <v>1336</v>
      </c>
      <c r="D810" s="58">
        <v>72</v>
      </c>
      <c r="E810" s="58" t="s">
        <v>1622</v>
      </c>
      <c r="F810" s="58" t="s">
        <v>49</v>
      </c>
    </row>
    <row r="811" spans="1:6" x14ac:dyDescent="0.3">
      <c r="A811" t="s">
        <v>1336</v>
      </c>
      <c r="D811" s="58">
        <v>72</v>
      </c>
      <c r="E811" s="58" t="s">
        <v>1623</v>
      </c>
      <c r="F811" s="58" t="s">
        <v>51</v>
      </c>
    </row>
    <row r="812" spans="1:6" x14ac:dyDescent="0.3">
      <c r="A812" t="s">
        <v>1336</v>
      </c>
      <c r="D812" s="58">
        <v>73</v>
      </c>
      <c r="E812" s="58" t="s">
        <v>1624</v>
      </c>
      <c r="F812" s="58" t="s">
        <v>34</v>
      </c>
    </row>
    <row r="813" spans="1:6" x14ac:dyDescent="0.3">
      <c r="A813" t="s">
        <v>1336</v>
      </c>
      <c r="D813" s="58">
        <v>73</v>
      </c>
      <c r="E813" s="58" t="s">
        <v>1451</v>
      </c>
      <c r="F813" s="58" t="s">
        <v>42</v>
      </c>
    </row>
    <row r="814" spans="1:6" x14ac:dyDescent="0.3">
      <c r="A814" t="s">
        <v>1336</v>
      </c>
      <c r="D814" s="58">
        <v>73</v>
      </c>
      <c r="E814" s="58" t="s">
        <v>1497</v>
      </c>
      <c r="F814" s="58" t="s">
        <v>47</v>
      </c>
    </row>
    <row r="815" spans="1:6" x14ac:dyDescent="0.3">
      <c r="A815" t="s">
        <v>1336</v>
      </c>
      <c r="D815" s="58">
        <v>73</v>
      </c>
      <c r="E815" s="58" t="s">
        <v>1625</v>
      </c>
      <c r="F815" s="58" t="s">
        <v>49</v>
      </c>
    </row>
    <row r="816" spans="1:6" x14ac:dyDescent="0.3">
      <c r="A816" t="s">
        <v>1336</v>
      </c>
      <c r="D816" s="58">
        <v>73</v>
      </c>
      <c r="E816" s="58" t="s">
        <v>1165</v>
      </c>
      <c r="F816" s="58" t="s">
        <v>51</v>
      </c>
    </row>
    <row r="817" spans="1:6" x14ac:dyDescent="0.3">
      <c r="A817" t="s">
        <v>1336</v>
      </c>
      <c r="D817" s="58">
        <v>73</v>
      </c>
      <c r="E817" s="58" t="s">
        <v>1322</v>
      </c>
      <c r="F817" s="58" t="s">
        <v>53</v>
      </c>
    </row>
    <row r="818" spans="1:6" x14ac:dyDescent="0.3">
      <c r="A818" t="s">
        <v>1336</v>
      </c>
      <c r="D818" s="58">
        <v>73</v>
      </c>
      <c r="E818" s="58" t="s">
        <v>1179</v>
      </c>
      <c r="F818" s="58" t="s">
        <v>55</v>
      </c>
    </row>
    <row r="819" spans="1:6" x14ac:dyDescent="0.3">
      <c r="A819" t="s">
        <v>1336</v>
      </c>
      <c r="D819" s="58">
        <v>73</v>
      </c>
      <c r="E819" s="58" t="s">
        <v>1626</v>
      </c>
      <c r="F819" s="58" t="s">
        <v>57</v>
      </c>
    </row>
    <row r="820" spans="1:6" x14ac:dyDescent="0.3">
      <c r="A820" t="s">
        <v>1336</v>
      </c>
      <c r="D820" s="58">
        <v>73</v>
      </c>
      <c r="E820" s="58" t="s">
        <v>1339</v>
      </c>
      <c r="F820" s="58" t="s">
        <v>60</v>
      </c>
    </row>
    <row r="821" spans="1:6" x14ac:dyDescent="0.3">
      <c r="A821" t="s">
        <v>1336</v>
      </c>
      <c r="D821" s="58">
        <v>73</v>
      </c>
      <c r="E821" s="58" t="s">
        <v>1501</v>
      </c>
      <c r="F821" s="58" t="s">
        <v>62</v>
      </c>
    </row>
    <row r="822" spans="1:6" x14ac:dyDescent="0.3">
      <c r="A822" t="s">
        <v>1336</v>
      </c>
      <c r="D822" s="58">
        <v>73</v>
      </c>
      <c r="E822" s="58" t="s">
        <v>1299</v>
      </c>
      <c r="F822" s="58" t="s">
        <v>64</v>
      </c>
    </row>
    <row r="823" spans="1:6" x14ac:dyDescent="0.3">
      <c r="A823" t="s">
        <v>1336</v>
      </c>
      <c r="D823" s="58">
        <v>73</v>
      </c>
      <c r="E823" s="58" t="s">
        <v>1144</v>
      </c>
      <c r="F823" s="58" t="s">
        <v>66</v>
      </c>
    </row>
    <row r="824" spans="1:6" x14ac:dyDescent="0.3">
      <c r="A824" t="s">
        <v>1336</v>
      </c>
      <c r="D824" s="58">
        <v>73</v>
      </c>
      <c r="E824" s="58" t="s">
        <v>1307</v>
      </c>
      <c r="F824" s="58" t="s">
        <v>84</v>
      </c>
    </row>
    <row r="825" spans="1:6" x14ac:dyDescent="0.3">
      <c r="A825" t="s">
        <v>1336</v>
      </c>
      <c r="D825" s="58">
        <v>73</v>
      </c>
      <c r="E825" s="58" t="s">
        <v>5</v>
      </c>
      <c r="F825" s="58" t="s">
        <v>86</v>
      </c>
    </row>
    <row r="826" spans="1:6" x14ac:dyDescent="0.3">
      <c r="A826" t="s">
        <v>1336</v>
      </c>
      <c r="D826" s="58">
        <v>74</v>
      </c>
      <c r="E826" s="58" t="s">
        <v>1627</v>
      </c>
      <c r="F826" s="58" t="s">
        <v>34</v>
      </c>
    </row>
    <row r="827" spans="1:6" x14ac:dyDescent="0.3">
      <c r="A827" t="s">
        <v>1336</v>
      </c>
      <c r="D827" s="58">
        <v>74</v>
      </c>
      <c r="E827" s="58" t="s">
        <v>1214</v>
      </c>
      <c r="F827" s="58" t="s">
        <v>42</v>
      </c>
    </row>
    <row r="828" spans="1:6" x14ac:dyDescent="0.3">
      <c r="A828" t="s">
        <v>1336</v>
      </c>
      <c r="D828" s="58">
        <v>74</v>
      </c>
      <c r="E828" s="58" t="s">
        <v>1628</v>
      </c>
      <c r="F828" s="58" t="s">
        <v>47</v>
      </c>
    </row>
    <row r="829" spans="1:6" x14ac:dyDescent="0.3">
      <c r="A829" t="s">
        <v>1336</v>
      </c>
      <c r="D829" s="58">
        <v>74</v>
      </c>
      <c r="E829" s="58" t="s">
        <v>1629</v>
      </c>
      <c r="F829" s="58" t="s">
        <v>49</v>
      </c>
    </row>
    <row r="830" spans="1:6" x14ac:dyDescent="0.3">
      <c r="A830" t="s">
        <v>1336</v>
      </c>
      <c r="D830" s="58">
        <v>74</v>
      </c>
      <c r="E830" s="58" t="s">
        <v>1234</v>
      </c>
      <c r="F830" s="58" t="s">
        <v>51</v>
      </c>
    </row>
    <row r="831" spans="1:6" x14ac:dyDescent="0.3">
      <c r="A831" t="s">
        <v>1336</v>
      </c>
      <c r="D831" s="58">
        <v>74</v>
      </c>
      <c r="E831" s="58" t="s">
        <v>1630</v>
      </c>
      <c r="F831" s="58" t="s">
        <v>53</v>
      </c>
    </row>
    <row r="832" spans="1:6" x14ac:dyDescent="0.3">
      <c r="A832" t="s">
        <v>1336</v>
      </c>
      <c r="D832" s="58">
        <v>74</v>
      </c>
      <c r="E832" s="58" t="s">
        <v>1165</v>
      </c>
      <c r="F832" s="58" t="s">
        <v>55</v>
      </c>
    </row>
    <row r="833" spans="1:6" x14ac:dyDescent="0.3">
      <c r="A833" t="s">
        <v>1336</v>
      </c>
      <c r="D833" s="58">
        <v>74</v>
      </c>
      <c r="E833" s="58" t="s">
        <v>1631</v>
      </c>
      <c r="F833" s="58" t="s">
        <v>57</v>
      </c>
    </row>
    <row r="834" spans="1:6" x14ac:dyDescent="0.3">
      <c r="A834" t="s">
        <v>1336</v>
      </c>
      <c r="D834" s="58">
        <v>74</v>
      </c>
      <c r="E834" s="58" t="s">
        <v>1243</v>
      </c>
      <c r="F834" s="58" t="s">
        <v>60</v>
      </c>
    </row>
    <row r="835" spans="1:6" x14ac:dyDescent="0.3">
      <c r="A835" t="s">
        <v>1336</v>
      </c>
      <c r="D835" s="58">
        <v>75</v>
      </c>
      <c r="E835" s="58" t="s">
        <v>1632</v>
      </c>
      <c r="F835" s="58" t="s">
        <v>34</v>
      </c>
    </row>
    <row r="836" spans="1:6" x14ac:dyDescent="0.3">
      <c r="A836" t="s">
        <v>1336</v>
      </c>
      <c r="D836" s="58">
        <v>75</v>
      </c>
      <c r="E836" s="58" t="s">
        <v>1260</v>
      </c>
      <c r="F836" s="58" t="s">
        <v>42</v>
      </c>
    </row>
    <row r="837" spans="1:6" x14ac:dyDescent="0.3">
      <c r="A837" t="s">
        <v>1336</v>
      </c>
      <c r="D837" s="58">
        <v>75</v>
      </c>
      <c r="E837" s="58" t="s">
        <v>1418</v>
      </c>
      <c r="F837" s="58" t="s">
        <v>47</v>
      </c>
    </row>
    <row r="838" spans="1:6" x14ac:dyDescent="0.3">
      <c r="A838" t="s">
        <v>1336</v>
      </c>
      <c r="D838" s="58">
        <v>75</v>
      </c>
      <c r="E838" s="58" t="s">
        <v>1165</v>
      </c>
      <c r="F838" s="58" t="s">
        <v>49</v>
      </c>
    </row>
    <row r="839" spans="1:6" x14ac:dyDescent="0.3">
      <c r="A839" t="s">
        <v>1336</v>
      </c>
      <c r="D839" s="58">
        <v>75</v>
      </c>
      <c r="E839" s="58" t="s">
        <v>1633</v>
      </c>
      <c r="F839" s="58" t="s">
        <v>51</v>
      </c>
    </row>
    <row r="840" spans="1:6" x14ac:dyDescent="0.3">
      <c r="A840" t="s">
        <v>1336</v>
      </c>
      <c r="D840" s="58">
        <v>75</v>
      </c>
      <c r="E840" s="58" t="s">
        <v>1344</v>
      </c>
      <c r="F840" s="58" t="s">
        <v>53</v>
      </c>
    </row>
    <row r="841" spans="1:6" x14ac:dyDescent="0.3">
      <c r="A841" t="s">
        <v>1336</v>
      </c>
      <c r="D841" s="58">
        <v>75</v>
      </c>
      <c r="E841" s="58" t="s">
        <v>1634</v>
      </c>
      <c r="F841" s="58" t="s">
        <v>55</v>
      </c>
    </row>
    <row r="842" spans="1:6" x14ac:dyDescent="0.3">
      <c r="A842" t="s">
        <v>1336</v>
      </c>
      <c r="D842" s="58">
        <v>75</v>
      </c>
      <c r="E842" s="58" t="s">
        <v>5</v>
      </c>
      <c r="F842" s="58" t="s">
        <v>57</v>
      </c>
    </row>
    <row r="843" spans="1:6" x14ac:dyDescent="0.3">
      <c r="A843" t="s">
        <v>1336</v>
      </c>
      <c r="D843" s="58">
        <v>75</v>
      </c>
      <c r="E843" s="58" t="s">
        <v>1210</v>
      </c>
      <c r="F843" s="58" t="s">
        <v>60</v>
      </c>
    </row>
    <row r="844" spans="1:6" x14ac:dyDescent="0.3">
      <c r="A844" t="s">
        <v>1336</v>
      </c>
      <c r="D844" s="58">
        <v>76</v>
      </c>
      <c r="E844" s="58" t="s">
        <v>1635</v>
      </c>
      <c r="F844" s="58" t="s">
        <v>34</v>
      </c>
    </row>
    <row r="845" spans="1:6" x14ac:dyDescent="0.3">
      <c r="A845" t="s">
        <v>1336</v>
      </c>
      <c r="D845" s="58">
        <v>76</v>
      </c>
      <c r="E845" s="58" t="s">
        <v>1636</v>
      </c>
      <c r="F845" s="58" t="s">
        <v>42</v>
      </c>
    </row>
    <row r="846" spans="1:6" x14ac:dyDescent="0.3">
      <c r="A846" t="s">
        <v>1336</v>
      </c>
      <c r="D846" s="58">
        <v>76</v>
      </c>
      <c r="E846" s="58" t="s">
        <v>1165</v>
      </c>
      <c r="F846" s="58" t="s">
        <v>47</v>
      </c>
    </row>
    <row r="847" spans="1:6" x14ac:dyDescent="0.3">
      <c r="A847" t="s">
        <v>1336</v>
      </c>
      <c r="D847" s="58">
        <v>76</v>
      </c>
      <c r="E847" s="58" t="s">
        <v>1637</v>
      </c>
      <c r="F847" s="58" t="s">
        <v>49</v>
      </c>
    </row>
    <row r="848" spans="1:6" x14ac:dyDescent="0.3">
      <c r="A848" t="s">
        <v>1336</v>
      </c>
      <c r="D848" s="58">
        <v>76</v>
      </c>
      <c r="E848" s="58" t="s">
        <v>1638</v>
      </c>
      <c r="F848" s="58" t="s">
        <v>51</v>
      </c>
    </row>
    <row r="849" spans="1:6" x14ac:dyDescent="0.3">
      <c r="A849" t="s">
        <v>1336</v>
      </c>
      <c r="D849" s="58">
        <v>76</v>
      </c>
      <c r="E849" s="58" t="s">
        <v>1639</v>
      </c>
      <c r="F849" s="58" t="s">
        <v>53</v>
      </c>
    </row>
    <row r="850" spans="1:6" x14ac:dyDescent="0.3">
      <c r="A850" t="s">
        <v>1336</v>
      </c>
      <c r="D850" s="58">
        <v>76</v>
      </c>
      <c r="E850" s="58" t="s">
        <v>1194</v>
      </c>
      <c r="F850" s="58" t="s">
        <v>55</v>
      </c>
    </row>
    <row r="851" spans="1:6" x14ac:dyDescent="0.3">
      <c r="A851" t="s">
        <v>1336</v>
      </c>
      <c r="D851" s="58">
        <v>76</v>
      </c>
      <c r="E851" s="58" t="s">
        <v>1282</v>
      </c>
      <c r="F851" s="58" t="s">
        <v>57</v>
      </c>
    </row>
    <row r="852" spans="1:6" x14ac:dyDescent="0.3">
      <c r="A852" t="s">
        <v>1336</v>
      </c>
      <c r="D852" s="58">
        <v>76</v>
      </c>
      <c r="E852" s="58" t="s">
        <v>1396</v>
      </c>
      <c r="F852" s="58" t="s">
        <v>60</v>
      </c>
    </row>
    <row r="853" spans="1:6" x14ac:dyDescent="0.3">
      <c r="A853" t="s">
        <v>1336</v>
      </c>
      <c r="D853" s="58">
        <v>76</v>
      </c>
      <c r="E853" s="58" t="s">
        <v>1520</v>
      </c>
      <c r="F853" s="58" t="s">
        <v>62</v>
      </c>
    </row>
    <row r="854" spans="1:6" x14ac:dyDescent="0.3">
      <c r="A854" t="s">
        <v>1336</v>
      </c>
      <c r="D854" s="58">
        <v>76</v>
      </c>
      <c r="E854" s="58" t="s">
        <v>1640</v>
      </c>
      <c r="F854" s="58" t="s">
        <v>64</v>
      </c>
    </row>
    <row r="855" spans="1:6" x14ac:dyDescent="0.3">
      <c r="A855" t="s">
        <v>1336</v>
      </c>
      <c r="D855" s="58">
        <v>76</v>
      </c>
      <c r="E855" s="58" t="s">
        <v>1285</v>
      </c>
      <c r="F855" s="58" t="s">
        <v>66</v>
      </c>
    </row>
    <row r="856" spans="1:6" x14ac:dyDescent="0.3">
      <c r="A856" t="s">
        <v>1336</v>
      </c>
      <c r="D856" s="58">
        <v>77</v>
      </c>
      <c r="E856" s="58" t="s">
        <v>1350</v>
      </c>
      <c r="F856" s="58" t="s">
        <v>34</v>
      </c>
    </row>
    <row r="857" spans="1:6" x14ac:dyDescent="0.3">
      <c r="A857" t="s">
        <v>1336</v>
      </c>
      <c r="D857" s="58">
        <v>77</v>
      </c>
      <c r="E857" s="58" t="s">
        <v>1641</v>
      </c>
      <c r="F857" s="58" t="s">
        <v>42</v>
      </c>
    </row>
    <row r="858" spans="1:6" x14ac:dyDescent="0.3">
      <c r="A858" t="s">
        <v>1336</v>
      </c>
      <c r="D858" s="58">
        <v>77</v>
      </c>
      <c r="E858" s="58" t="s">
        <v>1642</v>
      </c>
      <c r="F858" s="58" t="s">
        <v>47</v>
      </c>
    </row>
    <row r="859" spans="1:6" x14ac:dyDescent="0.3">
      <c r="A859" t="s">
        <v>1336</v>
      </c>
      <c r="D859" s="58">
        <v>77</v>
      </c>
      <c r="E859" s="58" t="s">
        <v>1643</v>
      </c>
      <c r="F859" s="58" t="s">
        <v>49</v>
      </c>
    </row>
    <row r="860" spans="1:6" x14ac:dyDescent="0.3">
      <c r="A860" t="s">
        <v>1336</v>
      </c>
      <c r="D860" s="58">
        <v>77</v>
      </c>
      <c r="E860" s="58" t="s">
        <v>1644</v>
      </c>
      <c r="F860" s="58" t="s">
        <v>51</v>
      </c>
    </row>
    <row r="861" spans="1:6" x14ac:dyDescent="0.3">
      <c r="A861" t="s">
        <v>1336</v>
      </c>
      <c r="D861" s="58">
        <v>77</v>
      </c>
      <c r="E861" s="58" t="s">
        <v>1393</v>
      </c>
      <c r="F861" s="58" t="s">
        <v>53</v>
      </c>
    </row>
    <row r="862" spans="1:6" x14ac:dyDescent="0.3">
      <c r="A862" t="s">
        <v>1336</v>
      </c>
      <c r="D862" s="58">
        <v>77</v>
      </c>
      <c r="E862" s="58" t="s">
        <v>1165</v>
      </c>
      <c r="F862" s="58" t="s">
        <v>55</v>
      </c>
    </row>
    <row r="863" spans="1:6" x14ac:dyDescent="0.3">
      <c r="A863" t="s">
        <v>1336</v>
      </c>
      <c r="D863" s="58">
        <v>77</v>
      </c>
      <c r="E863" s="58" t="s">
        <v>1125</v>
      </c>
      <c r="F863" s="58" t="s">
        <v>57</v>
      </c>
    </row>
    <row r="864" spans="1:6" x14ac:dyDescent="0.3">
      <c r="A864" t="s">
        <v>1336</v>
      </c>
      <c r="D864" s="58">
        <v>77</v>
      </c>
      <c r="E864" s="58" t="s">
        <v>1645</v>
      </c>
      <c r="F864" s="58" t="s">
        <v>60</v>
      </c>
    </row>
    <row r="865" spans="1:6" x14ac:dyDescent="0.3">
      <c r="A865" t="s">
        <v>1336</v>
      </c>
      <c r="D865" s="58">
        <v>78</v>
      </c>
      <c r="E865" s="58" t="s">
        <v>1646</v>
      </c>
      <c r="F865" s="58" t="s">
        <v>34</v>
      </c>
    </row>
    <row r="866" spans="1:6" x14ac:dyDescent="0.3">
      <c r="A866" t="s">
        <v>1336</v>
      </c>
      <c r="D866" s="58">
        <v>78</v>
      </c>
      <c r="E866" s="58" t="s">
        <v>1647</v>
      </c>
      <c r="F866" s="58" t="s">
        <v>42</v>
      </c>
    </row>
    <row r="867" spans="1:6" x14ac:dyDescent="0.3">
      <c r="A867" t="s">
        <v>1336</v>
      </c>
      <c r="D867" s="58">
        <v>78</v>
      </c>
      <c r="E867" s="58" t="s">
        <v>1125</v>
      </c>
      <c r="F867" s="58" t="s">
        <v>47</v>
      </c>
    </row>
    <row r="868" spans="1:6" x14ac:dyDescent="0.3">
      <c r="A868" t="s">
        <v>1336</v>
      </c>
      <c r="D868" s="58">
        <v>78</v>
      </c>
      <c r="E868" s="58" t="s">
        <v>1194</v>
      </c>
      <c r="F868" s="58" t="s">
        <v>49</v>
      </c>
    </row>
    <row r="869" spans="1:6" x14ac:dyDescent="0.3">
      <c r="A869" t="s">
        <v>1336</v>
      </c>
      <c r="D869" s="58">
        <v>78</v>
      </c>
      <c r="E869" s="58" t="s">
        <v>1353</v>
      </c>
      <c r="F869" s="58" t="s">
        <v>51</v>
      </c>
    </row>
    <row r="870" spans="1:6" x14ac:dyDescent="0.3">
      <c r="A870" t="s">
        <v>1336</v>
      </c>
      <c r="D870" s="58">
        <v>78</v>
      </c>
      <c r="E870" s="58" t="s">
        <v>1285</v>
      </c>
      <c r="F870" s="58" t="s">
        <v>53</v>
      </c>
    </row>
    <row r="871" spans="1:6" x14ac:dyDescent="0.3">
      <c r="A871" t="s">
        <v>1336</v>
      </c>
      <c r="D871" s="58">
        <v>79</v>
      </c>
      <c r="E871" s="58" t="s">
        <v>1383</v>
      </c>
      <c r="F871" s="58" t="s">
        <v>34</v>
      </c>
    </row>
    <row r="872" spans="1:6" x14ac:dyDescent="0.3">
      <c r="A872" t="s">
        <v>1336</v>
      </c>
      <c r="D872" s="58">
        <v>79</v>
      </c>
      <c r="E872" s="58" t="s">
        <v>1165</v>
      </c>
      <c r="F872" s="58" t="s">
        <v>42</v>
      </c>
    </row>
    <row r="873" spans="1:6" x14ac:dyDescent="0.3">
      <c r="A873" t="s">
        <v>1336</v>
      </c>
      <c r="D873" s="58">
        <v>79</v>
      </c>
      <c r="E873" s="58" t="s">
        <v>1648</v>
      </c>
      <c r="F873" s="58" t="s">
        <v>47</v>
      </c>
    </row>
    <row r="874" spans="1:6" x14ac:dyDescent="0.3">
      <c r="A874" t="s">
        <v>1336</v>
      </c>
      <c r="D874" s="58">
        <v>79</v>
      </c>
      <c r="E874" s="58" t="s">
        <v>1190</v>
      </c>
      <c r="F874" s="58" t="s">
        <v>49</v>
      </c>
    </row>
    <row r="875" spans="1:6" x14ac:dyDescent="0.3">
      <c r="A875" t="s">
        <v>1336</v>
      </c>
      <c r="D875" s="58">
        <v>79</v>
      </c>
      <c r="E875" s="58" t="s">
        <v>1581</v>
      </c>
      <c r="F875" s="58" t="s">
        <v>51</v>
      </c>
    </row>
    <row r="876" spans="1:6" x14ac:dyDescent="0.3">
      <c r="A876" t="s">
        <v>1336</v>
      </c>
      <c r="D876" s="58">
        <v>79</v>
      </c>
      <c r="E876" s="58" t="s">
        <v>1649</v>
      </c>
      <c r="F876" s="58" t="s">
        <v>53</v>
      </c>
    </row>
    <row r="877" spans="1:6" x14ac:dyDescent="0.3">
      <c r="A877" t="s">
        <v>1336</v>
      </c>
      <c r="D877" s="58">
        <v>79</v>
      </c>
      <c r="E877" s="58" t="s">
        <v>1501</v>
      </c>
      <c r="F877" s="58" t="s">
        <v>55</v>
      </c>
    </row>
    <row r="878" spans="1:6" x14ac:dyDescent="0.3">
      <c r="A878" t="s">
        <v>1336</v>
      </c>
      <c r="D878" s="58">
        <v>79</v>
      </c>
      <c r="E878" s="58" t="s">
        <v>1522</v>
      </c>
      <c r="F878" s="58" t="s">
        <v>57</v>
      </c>
    </row>
    <row r="879" spans="1:6" x14ac:dyDescent="0.3">
      <c r="A879" t="s">
        <v>1336</v>
      </c>
      <c r="D879" s="58">
        <v>79</v>
      </c>
      <c r="E879" s="58" t="s">
        <v>1144</v>
      </c>
      <c r="F879" s="58" t="s">
        <v>60</v>
      </c>
    </row>
    <row r="880" spans="1:6" x14ac:dyDescent="0.3">
      <c r="A880" t="s">
        <v>1336</v>
      </c>
      <c r="D880" s="58">
        <v>79</v>
      </c>
      <c r="E880" s="58" t="s">
        <v>1147</v>
      </c>
      <c r="F880" s="58" t="s">
        <v>62</v>
      </c>
    </row>
    <row r="881" spans="1:6" x14ac:dyDescent="0.3">
      <c r="A881" t="s">
        <v>1336</v>
      </c>
      <c r="D881" s="58">
        <v>79</v>
      </c>
      <c r="E881" s="58" t="s">
        <v>5</v>
      </c>
      <c r="F881" s="58" t="s">
        <v>64</v>
      </c>
    </row>
    <row r="882" spans="1:6" x14ac:dyDescent="0.3">
      <c r="A882" t="s">
        <v>1336</v>
      </c>
      <c r="D882" s="58">
        <v>79</v>
      </c>
      <c r="E882" s="58" t="s">
        <v>1210</v>
      </c>
      <c r="F882" s="58" t="s">
        <v>66</v>
      </c>
    </row>
    <row r="883" spans="1:6" x14ac:dyDescent="0.3">
      <c r="A883" t="s">
        <v>1336</v>
      </c>
      <c r="D883" s="58">
        <v>79</v>
      </c>
      <c r="E883" s="58" t="s">
        <v>1650</v>
      </c>
      <c r="F883" s="58" t="s">
        <v>84</v>
      </c>
    </row>
    <row r="884" spans="1:6" x14ac:dyDescent="0.3">
      <c r="A884" t="s">
        <v>1336</v>
      </c>
      <c r="D884" s="58">
        <v>80</v>
      </c>
      <c r="E884" s="58" t="s">
        <v>1651</v>
      </c>
      <c r="F884" s="58" t="s">
        <v>34</v>
      </c>
    </row>
    <row r="885" spans="1:6" x14ac:dyDescent="0.3">
      <c r="A885" t="s">
        <v>1336</v>
      </c>
      <c r="D885" s="58">
        <v>80</v>
      </c>
      <c r="E885" s="58" t="s">
        <v>1125</v>
      </c>
      <c r="F885" s="58" t="s">
        <v>42</v>
      </c>
    </row>
    <row r="886" spans="1:6" x14ac:dyDescent="0.3">
      <c r="A886" t="s">
        <v>1336</v>
      </c>
      <c r="D886" s="58">
        <v>80</v>
      </c>
      <c r="E886" s="58" t="s">
        <v>1322</v>
      </c>
      <c r="F886" s="58" t="s">
        <v>47</v>
      </c>
    </row>
    <row r="887" spans="1:6" x14ac:dyDescent="0.3">
      <c r="A887" t="s">
        <v>1336</v>
      </c>
      <c r="D887" s="58">
        <v>80</v>
      </c>
      <c r="E887" s="58" t="s">
        <v>1176</v>
      </c>
      <c r="F887" s="58" t="s">
        <v>49</v>
      </c>
    </row>
    <row r="888" spans="1:6" x14ac:dyDescent="0.3">
      <c r="A888" t="s">
        <v>1336</v>
      </c>
      <c r="D888" s="58">
        <v>80</v>
      </c>
      <c r="E888" s="58" t="s">
        <v>1463</v>
      </c>
      <c r="F888" s="58" t="s">
        <v>51</v>
      </c>
    </row>
    <row r="889" spans="1:6" x14ac:dyDescent="0.3">
      <c r="A889" t="s">
        <v>1336</v>
      </c>
      <c r="D889" s="58">
        <v>80</v>
      </c>
      <c r="E889" s="58" t="s">
        <v>1652</v>
      </c>
      <c r="F889" s="58" t="s">
        <v>53</v>
      </c>
    </row>
    <row r="890" spans="1:6" x14ac:dyDescent="0.3">
      <c r="A890" t="s">
        <v>1336</v>
      </c>
      <c r="D890" s="58">
        <v>81</v>
      </c>
      <c r="E890" s="58" t="s">
        <v>1653</v>
      </c>
      <c r="F890" s="58" t="s">
        <v>34</v>
      </c>
    </row>
    <row r="891" spans="1:6" x14ac:dyDescent="0.3">
      <c r="A891" t="s">
        <v>1336</v>
      </c>
      <c r="D891" s="58">
        <v>81</v>
      </c>
      <c r="E891" s="58" t="s">
        <v>1260</v>
      </c>
      <c r="F891" s="58" t="s">
        <v>42</v>
      </c>
    </row>
    <row r="892" spans="1:6" x14ac:dyDescent="0.3">
      <c r="A892" t="s">
        <v>1336</v>
      </c>
      <c r="D892" s="58">
        <v>81</v>
      </c>
      <c r="E892" s="58" t="s">
        <v>1602</v>
      </c>
      <c r="F892" s="58" t="s">
        <v>47</v>
      </c>
    </row>
    <row r="893" spans="1:6" x14ac:dyDescent="0.3">
      <c r="A893" t="s">
        <v>1336</v>
      </c>
      <c r="D893" s="58">
        <v>81</v>
      </c>
      <c r="E893" s="58" t="s">
        <v>1234</v>
      </c>
      <c r="F893" s="58" t="s">
        <v>49</v>
      </c>
    </row>
    <row r="894" spans="1:6" x14ac:dyDescent="0.3">
      <c r="A894" t="s">
        <v>1336</v>
      </c>
      <c r="D894" s="58">
        <v>81</v>
      </c>
      <c r="E894" s="58" t="s">
        <v>1322</v>
      </c>
      <c r="F894" s="58" t="s">
        <v>51</v>
      </c>
    </row>
    <row r="895" spans="1:6" x14ac:dyDescent="0.3">
      <c r="A895" t="s">
        <v>1336</v>
      </c>
      <c r="D895" s="58">
        <v>81</v>
      </c>
      <c r="E895" s="58" t="s">
        <v>1144</v>
      </c>
      <c r="F895" s="58" t="s">
        <v>53</v>
      </c>
    </row>
    <row r="896" spans="1:6" x14ac:dyDescent="0.3">
      <c r="A896" t="s">
        <v>1336</v>
      </c>
      <c r="D896" s="58">
        <v>82</v>
      </c>
      <c r="E896" s="58" t="s">
        <v>1654</v>
      </c>
      <c r="F896" s="58" t="s">
        <v>34</v>
      </c>
    </row>
    <row r="897" spans="1:6" x14ac:dyDescent="0.3">
      <c r="A897" t="s">
        <v>1336</v>
      </c>
      <c r="D897" s="58">
        <v>82</v>
      </c>
      <c r="E897" s="58" t="s">
        <v>1260</v>
      </c>
      <c r="F897" s="58" t="s">
        <v>42</v>
      </c>
    </row>
    <row r="898" spans="1:6" x14ac:dyDescent="0.3">
      <c r="A898" t="s">
        <v>1336</v>
      </c>
      <c r="D898" s="58">
        <v>82</v>
      </c>
      <c r="E898" s="58" t="s">
        <v>1230</v>
      </c>
      <c r="F898" s="58" t="s">
        <v>47</v>
      </c>
    </row>
    <row r="899" spans="1:6" x14ac:dyDescent="0.3">
      <c r="A899" t="s">
        <v>1336</v>
      </c>
      <c r="D899" s="58">
        <v>82</v>
      </c>
      <c r="E899" s="58" t="s">
        <v>1190</v>
      </c>
      <c r="F899" s="58" t="s">
        <v>49</v>
      </c>
    </row>
    <row r="900" spans="1:6" x14ac:dyDescent="0.3">
      <c r="A900" t="s">
        <v>1336</v>
      </c>
      <c r="D900" s="58">
        <v>82</v>
      </c>
      <c r="E900" s="58" t="s">
        <v>1655</v>
      </c>
      <c r="F900" s="58" t="s">
        <v>51</v>
      </c>
    </row>
    <row r="901" spans="1:6" x14ac:dyDescent="0.3">
      <c r="A901" t="s">
        <v>1336</v>
      </c>
      <c r="D901" s="58">
        <v>82</v>
      </c>
      <c r="E901" s="58" t="s">
        <v>1656</v>
      </c>
      <c r="F901" s="58" t="s">
        <v>53</v>
      </c>
    </row>
    <row r="902" spans="1:6" x14ac:dyDescent="0.3">
      <c r="A902" t="s">
        <v>1336</v>
      </c>
      <c r="D902" s="58">
        <v>82</v>
      </c>
      <c r="E902" s="58" t="s">
        <v>1520</v>
      </c>
      <c r="F902" s="58" t="s">
        <v>55</v>
      </c>
    </row>
    <row r="903" spans="1:6" x14ac:dyDescent="0.3">
      <c r="A903" t="s">
        <v>1336</v>
      </c>
      <c r="D903" s="58">
        <v>82</v>
      </c>
      <c r="E903" s="58" t="s">
        <v>1144</v>
      </c>
      <c r="F903" s="58" t="s">
        <v>57</v>
      </c>
    </row>
    <row r="904" spans="1:6" x14ac:dyDescent="0.3">
      <c r="A904" t="s">
        <v>1336</v>
      </c>
      <c r="D904" s="58">
        <v>83</v>
      </c>
      <c r="E904" s="58" t="s">
        <v>1293</v>
      </c>
      <c r="F904" s="58" t="s">
        <v>34</v>
      </c>
    </row>
    <row r="905" spans="1:6" x14ac:dyDescent="0.3">
      <c r="A905" t="s">
        <v>1336</v>
      </c>
      <c r="D905" s="58">
        <v>83</v>
      </c>
      <c r="E905" s="58" t="s">
        <v>1657</v>
      </c>
      <c r="F905" s="58" t="s">
        <v>42</v>
      </c>
    </row>
    <row r="906" spans="1:6" x14ac:dyDescent="0.3">
      <c r="A906" t="s">
        <v>1336</v>
      </c>
      <c r="D906" s="58">
        <v>83</v>
      </c>
      <c r="E906" s="58" t="s">
        <v>1658</v>
      </c>
      <c r="F906" s="58" t="s">
        <v>47</v>
      </c>
    </row>
    <row r="907" spans="1:6" x14ac:dyDescent="0.3">
      <c r="A907" t="s">
        <v>1336</v>
      </c>
      <c r="D907" s="58">
        <v>83</v>
      </c>
      <c r="E907" s="58" t="s">
        <v>1425</v>
      </c>
      <c r="F907" s="58" t="s">
        <v>49</v>
      </c>
    </row>
    <row r="908" spans="1:6" x14ac:dyDescent="0.3">
      <c r="A908" t="s">
        <v>1336</v>
      </c>
      <c r="D908" s="58">
        <v>83</v>
      </c>
      <c r="E908" s="58" t="s">
        <v>1659</v>
      </c>
      <c r="F908" s="58" t="s">
        <v>51</v>
      </c>
    </row>
    <row r="909" spans="1:6" x14ac:dyDescent="0.3">
      <c r="A909" t="s">
        <v>1336</v>
      </c>
      <c r="D909" s="58">
        <v>84</v>
      </c>
      <c r="E909" s="58" t="s">
        <v>1660</v>
      </c>
      <c r="F909" s="58" t="s">
        <v>34</v>
      </c>
    </row>
    <row r="910" spans="1:6" x14ac:dyDescent="0.3">
      <c r="A910" t="s">
        <v>1336</v>
      </c>
      <c r="D910" s="58">
        <v>84</v>
      </c>
      <c r="E910" s="58" t="s">
        <v>1234</v>
      </c>
      <c r="F910" s="58" t="s">
        <v>42</v>
      </c>
    </row>
    <row r="911" spans="1:6" x14ac:dyDescent="0.3">
      <c r="A911" t="s">
        <v>1336</v>
      </c>
      <c r="D911" s="58">
        <v>84</v>
      </c>
      <c r="E911" s="58" t="s">
        <v>1467</v>
      </c>
      <c r="F911" s="58" t="s">
        <v>47</v>
      </c>
    </row>
    <row r="912" spans="1:6" x14ac:dyDescent="0.3">
      <c r="A912" t="s">
        <v>1336</v>
      </c>
      <c r="D912" s="58">
        <v>84</v>
      </c>
      <c r="E912" s="58" t="s">
        <v>1661</v>
      </c>
      <c r="F912" s="58" t="s">
        <v>49</v>
      </c>
    </row>
    <row r="913" spans="1:6" x14ac:dyDescent="0.3">
      <c r="A913" t="s">
        <v>1336</v>
      </c>
      <c r="D913" s="58">
        <v>84</v>
      </c>
      <c r="E913" s="58" t="s">
        <v>1662</v>
      </c>
      <c r="F913" s="58" t="s">
        <v>51</v>
      </c>
    </row>
    <row r="914" spans="1:6" x14ac:dyDescent="0.3">
      <c r="A914" t="s">
        <v>1336</v>
      </c>
      <c r="D914" s="58">
        <v>84</v>
      </c>
      <c r="E914" s="58" t="s">
        <v>1663</v>
      </c>
      <c r="F914" s="58" t="s">
        <v>53</v>
      </c>
    </row>
    <row r="915" spans="1:6" x14ac:dyDescent="0.3">
      <c r="A915" t="s">
        <v>1336</v>
      </c>
      <c r="D915" s="58">
        <v>84</v>
      </c>
      <c r="E915" s="58" t="s">
        <v>1617</v>
      </c>
      <c r="F915" s="58" t="s">
        <v>55</v>
      </c>
    </row>
    <row r="916" spans="1:6" x14ac:dyDescent="0.3">
      <c r="A916" t="s">
        <v>1336</v>
      </c>
      <c r="D916" s="58">
        <v>84</v>
      </c>
      <c r="E916" s="58" t="s">
        <v>1664</v>
      </c>
      <c r="F916" s="58" t="s">
        <v>57</v>
      </c>
    </row>
    <row r="917" spans="1:6" x14ac:dyDescent="0.3">
      <c r="A917" t="s">
        <v>1336</v>
      </c>
      <c r="D917" s="58">
        <v>84</v>
      </c>
      <c r="E917" s="58" t="s">
        <v>1665</v>
      </c>
      <c r="F917" s="58" t="s">
        <v>60</v>
      </c>
    </row>
    <row r="918" spans="1:6" x14ac:dyDescent="0.3">
      <c r="A918" t="s">
        <v>1336</v>
      </c>
      <c r="D918" s="58">
        <v>84</v>
      </c>
      <c r="E918" s="58" t="s">
        <v>1666</v>
      </c>
      <c r="F918" s="58" t="s">
        <v>62</v>
      </c>
    </row>
    <row r="919" spans="1:6" x14ac:dyDescent="0.3">
      <c r="A919" t="s">
        <v>1336</v>
      </c>
      <c r="D919" s="58">
        <v>84</v>
      </c>
      <c r="E919" s="58" t="s">
        <v>1667</v>
      </c>
      <c r="F919" s="58" t="s">
        <v>64</v>
      </c>
    </row>
    <row r="920" spans="1:6" x14ac:dyDescent="0.3">
      <c r="A920" t="s">
        <v>1336</v>
      </c>
      <c r="D920" s="58">
        <v>84</v>
      </c>
      <c r="E920" s="58" t="s">
        <v>1299</v>
      </c>
      <c r="F920" s="58" t="s">
        <v>66</v>
      </c>
    </row>
    <row r="921" spans="1:6" x14ac:dyDescent="0.3">
      <c r="A921" t="s">
        <v>1336</v>
      </c>
      <c r="D921" s="58">
        <v>85</v>
      </c>
      <c r="E921" s="58" t="s">
        <v>1668</v>
      </c>
      <c r="F921" s="58" t="s">
        <v>34</v>
      </c>
    </row>
    <row r="922" spans="1:6" x14ac:dyDescent="0.3">
      <c r="A922" t="s">
        <v>1336</v>
      </c>
      <c r="D922" s="58">
        <v>85</v>
      </c>
      <c r="E922" s="58" t="s">
        <v>1669</v>
      </c>
      <c r="F922" s="58" t="s">
        <v>42</v>
      </c>
    </row>
    <row r="923" spans="1:6" x14ac:dyDescent="0.3">
      <c r="A923" t="s">
        <v>1336</v>
      </c>
      <c r="D923" s="58">
        <v>85</v>
      </c>
      <c r="E923" s="58" t="s">
        <v>1322</v>
      </c>
      <c r="F923" s="58" t="s">
        <v>47</v>
      </c>
    </row>
    <row r="924" spans="1:6" x14ac:dyDescent="0.3">
      <c r="A924" t="s">
        <v>1336</v>
      </c>
      <c r="D924" s="58">
        <v>85</v>
      </c>
      <c r="E924" s="58" t="s">
        <v>1339</v>
      </c>
      <c r="F924" s="58" t="s">
        <v>49</v>
      </c>
    </row>
    <row r="925" spans="1:6" x14ac:dyDescent="0.3">
      <c r="A925" t="s">
        <v>1336</v>
      </c>
      <c r="D925" s="58">
        <v>85</v>
      </c>
      <c r="E925" s="58" t="s">
        <v>1670</v>
      </c>
      <c r="F925" s="58" t="s">
        <v>51</v>
      </c>
    </row>
    <row r="926" spans="1:6" x14ac:dyDescent="0.3">
      <c r="A926" t="s">
        <v>1336</v>
      </c>
      <c r="D926" s="58">
        <v>85</v>
      </c>
      <c r="E926" s="58" t="s">
        <v>1194</v>
      </c>
      <c r="F926" s="58" t="s">
        <v>53</v>
      </c>
    </row>
    <row r="927" spans="1:6" x14ac:dyDescent="0.3">
      <c r="A927" t="s">
        <v>1336</v>
      </c>
      <c r="D927" s="58">
        <v>85</v>
      </c>
      <c r="E927" s="58" t="s">
        <v>1671</v>
      </c>
      <c r="F927" s="58" t="s">
        <v>55</v>
      </c>
    </row>
    <row r="928" spans="1:6" x14ac:dyDescent="0.3">
      <c r="A928" t="s">
        <v>1336</v>
      </c>
      <c r="D928" s="58">
        <v>86</v>
      </c>
      <c r="E928" s="58" t="s">
        <v>1155</v>
      </c>
      <c r="F928" s="58" t="s">
        <v>34</v>
      </c>
    </row>
    <row r="929" spans="1:6" x14ac:dyDescent="0.3">
      <c r="A929" t="s">
        <v>1336</v>
      </c>
      <c r="D929" s="58">
        <v>86</v>
      </c>
      <c r="E929" s="58" t="s">
        <v>1484</v>
      </c>
      <c r="F929" s="58" t="s">
        <v>42</v>
      </c>
    </row>
    <row r="930" spans="1:6" x14ac:dyDescent="0.3">
      <c r="A930" t="s">
        <v>1336</v>
      </c>
      <c r="D930" s="58">
        <v>86</v>
      </c>
      <c r="E930" s="58" t="s">
        <v>1672</v>
      </c>
      <c r="F930" s="58" t="s">
        <v>47</v>
      </c>
    </row>
    <row r="931" spans="1:6" x14ac:dyDescent="0.3">
      <c r="A931" t="s">
        <v>1336</v>
      </c>
      <c r="D931" s="58">
        <v>86</v>
      </c>
      <c r="E931" s="58" t="s">
        <v>1322</v>
      </c>
      <c r="F931" s="58" t="s">
        <v>49</v>
      </c>
    </row>
    <row r="932" spans="1:6" x14ac:dyDescent="0.3">
      <c r="A932" t="s">
        <v>1336</v>
      </c>
      <c r="D932" s="58">
        <v>86</v>
      </c>
      <c r="E932" s="58" t="s">
        <v>1673</v>
      </c>
      <c r="F932" s="58" t="s">
        <v>51</v>
      </c>
    </row>
    <row r="933" spans="1:6" x14ac:dyDescent="0.3">
      <c r="A933" t="s">
        <v>1336</v>
      </c>
      <c r="D933" s="58">
        <v>86</v>
      </c>
      <c r="E933" s="58" t="s">
        <v>1674</v>
      </c>
      <c r="F933" s="58" t="s">
        <v>53</v>
      </c>
    </row>
    <row r="934" spans="1:6" x14ac:dyDescent="0.3">
      <c r="A934" t="s">
        <v>1336</v>
      </c>
      <c r="D934" s="58">
        <v>86</v>
      </c>
      <c r="E934" s="58" t="s">
        <v>1495</v>
      </c>
      <c r="F934" s="58" t="s">
        <v>55</v>
      </c>
    </row>
    <row r="935" spans="1:6" x14ac:dyDescent="0.3">
      <c r="A935" t="s">
        <v>1336</v>
      </c>
      <c r="D935" s="58">
        <v>86</v>
      </c>
      <c r="E935" s="58" t="s">
        <v>1280</v>
      </c>
      <c r="F935" s="58" t="s">
        <v>57</v>
      </c>
    </row>
    <row r="936" spans="1:6" x14ac:dyDescent="0.3">
      <c r="A936" t="s">
        <v>1336</v>
      </c>
      <c r="D936" s="58">
        <v>86</v>
      </c>
      <c r="E936" s="58" t="s">
        <v>1463</v>
      </c>
      <c r="F936" s="58" t="s">
        <v>60</v>
      </c>
    </row>
    <row r="937" spans="1:6" x14ac:dyDescent="0.3">
      <c r="A937" t="s">
        <v>1336</v>
      </c>
      <c r="D937" s="58">
        <v>86</v>
      </c>
      <c r="E937" s="58" t="s">
        <v>1640</v>
      </c>
      <c r="F937" s="58" t="s">
        <v>62</v>
      </c>
    </row>
    <row r="938" spans="1:6" x14ac:dyDescent="0.3">
      <c r="A938" t="s">
        <v>1336</v>
      </c>
      <c r="D938" s="58">
        <v>86</v>
      </c>
      <c r="E938" s="58" t="s">
        <v>1360</v>
      </c>
      <c r="F938" s="58" t="s">
        <v>64</v>
      </c>
    </row>
    <row r="939" spans="1:6" x14ac:dyDescent="0.3">
      <c r="A939" t="s">
        <v>1336</v>
      </c>
      <c r="D939" s="58">
        <v>86</v>
      </c>
      <c r="E939" s="58" t="s">
        <v>5</v>
      </c>
      <c r="F939" s="58" t="s">
        <v>66</v>
      </c>
    </row>
    <row r="940" spans="1:6" x14ac:dyDescent="0.3">
      <c r="A940" t="s">
        <v>1336</v>
      </c>
      <c r="D940" s="58">
        <v>87</v>
      </c>
      <c r="E940" s="58" t="s">
        <v>1552</v>
      </c>
      <c r="F940" s="58" t="s">
        <v>34</v>
      </c>
    </row>
    <row r="941" spans="1:6" x14ac:dyDescent="0.3">
      <c r="A941" t="s">
        <v>1336</v>
      </c>
      <c r="D941" s="58">
        <v>87</v>
      </c>
      <c r="E941" s="58" t="s">
        <v>1675</v>
      </c>
      <c r="F941" s="58" t="s">
        <v>42</v>
      </c>
    </row>
    <row r="942" spans="1:6" x14ac:dyDescent="0.3">
      <c r="A942" t="s">
        <v>1336</v>
      </c>
      <c r="D942" s="58">
        <v>87</v>
      </c>
      <c r="E942" s="58" t="s">
        <v>1504</v>
      </c>
      <c r="F942" s="58" t="s">
        <v>47</v>
      </c>
    </row>
    <row r="943" spans="1:6" x14ac:dyDescent="0.3">
      <c r="A943" t="s">
        <v>1336</v>
      </c>
      <c r="D943" s="58">
        <v>87</v>
      </c>
      <c r="E943" s="58" t="s">
        <v>1676</v>
      </c>
      <c r="F943" s="58" t="s">
        <v>49</v>
      </c>
    </row>
    <row r="944" spans="1:6" x14ac:dyDescent="0.3">
      <c r="A944" t="s">
        <v>1336</v>
      </c>
      <c r="D944" s="58">
        <v>87</v>
      </c>
      <c r="E944" s="58" t="s">
        <v>1677</v>
      </c>
      <c r="F944" s="58" t="s">
        <v>51</v>
      </c>
    </row>
    <row r="945" spans="1:6" x14ac:dyDescent="0.3">
      <c r="A945" t="s">
        <v>1336</v>
      </c>
      <c r="D945" s="58">
        <v>87</v>
      </c>
      <c r="E945" s="58" t="s">
        <v>1678</v>
      </c>
      <c r="F945" s="58" t="s">
        <v>53</v>
      </c>
    </row>
    <row r="946" spans="1:6" x14ac:dyDescent="0.3">
      <c r="A946" t="s">
        <v>1336</v>
      </c>
      <c r="D946" s="58">
        <v>87</v>
      </c>
      <c r="E946" s="58" t="s">
        <v>1243</v>
      </c>
      <c r="F946" s="58" t="s">
        <v>55</v>
      </c>
    </row>
    <row r="947" spans="1:6" x14ac:dyDescent="0.3">
      <c r="A947" t="s">
        <v>1336</v>
      </c>
      <c r="D947" s="58">
        <v>87</v>
      </c>
      <c r="E947" s="58" t="s">
        <v>1345</v>
      </c>
      <c r="F947" s="58" t="s">
        <v>57</v>
      </c>
    </row>
    <row r="948" spans="1:6" x14ac:dyDescent="0.3">
      <c r="A948" t="s">
        <v>1336</v>
      </c>
      <c r="D948" s="58">
        <v>87</v>
      </c>
      <c r="E948" s="58" t="s">
        <v>1656</v>
      </c>
      <c r="F948" s="58" t="s">
        <v>60</v>
      </c>
    </row>
    <row r="949" spans="1:6" x14ac:dyDescent="0.3">
      <c r="A949" t="s">
        <v>1336</v>
      </c>
      <c r="D949" s="58">
        <v>87</v>
      </c>
      <c r="E949" s="58" t="s">
        <v>1679</v>
      </c>
      <c r="F949" s="58" t="s">
        <v>62</v>
      </c>
    </row>
    <row r="950" spans="1:6" x14ac:dyDescent="0.3">
      <c r="A950" t="s">
        <v>1336</v>
      </c>
      <c r="D950" s="58">
        <v>88</v>
      </c>
      <c r="E950" s="58" t="s">
        <v>1452</v>
      </c>
      <c r="F950" s="58" t="s">
        <v>34</v>
      </c>
    </row>
    <row r="951" spans="1:6" x14ac:dyDescent="0.3">
      <c r="A951" t="s">
        <v>1336</v>
      </c>
      <c r="D951" s="58">
        <v>88</v>
      </c>
      <c r="E951" s="58" t="s">
        <v>1384</v>
      </c>
      <c r="F951" s="58" t="s">
        <v>42</v>
      </c>
    </row>
    <row r="952" spans="1:6" x14ac:dyDescent="0.3">
      <c r="A952" t="s">
        <v>1336</v>
      </c>
      <c r="D952" s="58">
        <v>88</v>
      </c>
      <c r="E952" s="58" t="s">
        <v>1680</v>
      </c>
      <c r="F952" s="58" t="s">
        <v>47</v>
      </c>
    </row>
    <row r="953" spans="1:6" x14ac:dyDescent="0.3">
      <c r="A953" t="s">
        <v>1336</v>
      </c>
      <c r="D953" s="58">
        <v>88</v>
      </c>
      <c r="E953" s="58" t="s">
        <v>1468</v>
      </c>
      <c r="F953" s="58" t="s">
        <v>49</v>
      </c>
    </row>
    <row r="954" spans="1:6" x14ac:dyDescent="0.3">
      <c r="A954" t="s">
        <v>1336</v>
      </c>
      <c r="D954" s="58">
        <v>88</v>
      </c>
      <c r="E954" s="58" t="s">
        <v>1165</v>
      </c>
      <c r="F954" s="58" t="s">
        <v>51</v>
      </c>
    </row>
    <row r="955" spans="1:6" x14ac:dyDescent="0.3">
      <c r="A955" t="s">
        <v>1336</v>
      </c>
      <c r="D955" s="58">
        <v>88</v>
      </c>
      <c r="E955" s="58" t="s">
        <v>1125</v>
      </c>
      <c r="F955" s="58" t="s">
        <v>53</v>
      </c>
    </row>
    <row r="956" spans="1:6" x14ac:dyDescent="0.3">
      <c r="A956" t="s">
        <v>1336</v>
      </c>
      <c r="D956" s="58">
        <v>88</v>
      </c>
      <c r="E956" s="58" t="s">
        <v>1176</v>
      </c>
      <c r="F956" s="58" t="s">
        <v>55</v>
      </c>
    </row>
    <row r="957" spans="1:6" x14ac:dyDescent="0.3">
      <c r="A957" t="s">
        <v>1336</v>
      </c>
      <c r="D957" s="58">
        <v>88</v>
      </c>
      <c r="E957" s="58" t="s">
        <v>1131</v>
      </c>
      <c r="F957" s="58" t="s">
        <v>57</v>
      </c>
    </row>
    <row r="958" spans="1:6" x14ac:dyDescent="0.3">
      <c r="A958" t="s">
        <v>1336</v>
      </c>
      <c r="D958" s="58">
        <v>88</v>
      </c>
      <c r="E958" s="58" t="s">
        <v>1681</v>
      </c>
      <c r="F958" s="58" t="s">
        <v>60</v>
      </c>
    </row>
    <row r="959" spans="1:6" x14ac:dyDescent="0.3">
      <c r="A959" t="s">
        <v>1336</v>
      </c>
      <c r="D959" s="58">
        <v>88</v>
      </c>
      <c r="E959" s="58" t="s">
        <v>1473</v>
      </c>
      <c r="F959" s="58" t="s">
        <v>62</v>
      </c>
    </row>
    <row r="960" spans="1:6" x14ac:dyDescent="0.3">
      <c r="A960" t="s">
        <v>1336</v>
      </c>
      <c r="D960" s="58">
        <v>88</v>
      </c>
      <c r="E960" s="58" t="s">
        <v>1353</v>
      </c>
      <c r="F960" s="58" t="s">
        <v>64</v>
      </c>
    </row>
    <row r="961" spans="1:6" x14ac:dyDescent="0.3">
      <c r="A961" t="s">
        <v>1336</v>
      </c>
      <c r="D961" s="58">
        <v>88</v>
      </c>
      <c r="E961" s="58" t="s">
        <v>1454</v>
      </c>
      <c r="F961" s="58" t="s">
        <v>66</v>
      </c>
    </row>
    <row r="962" spans="1:6" x14ac:dyDescent="0.3">
      <c r="A962" t="s">
        <v>1336</v>
      </c>
      <c r="D962" s="58">
        <v>88</v>
      </c>
      <c r="E962" s="58" t="s">
        <v>5</v>
      </c>
      <c r="F962" s="58" t="s">
        <v>84</v>
      </c>
    </row>
    <row r="963" spans="1:6" x14ac:dyDescent="0.3">
      <c r="A963" t="s">
        <v>1336</v>
      </c>
      <c r="D963" s="58">
        <v>89</v>
      </c>
      <c r="E963" s="58" t="s">
        <v>1682</v>
      </c>
      <c r="F963" s="58" t="s">
        <v>34</v>
      </c>
    </row>
    <row r="964" spans="1:6" x14ac:dyDescent="0.3">
      <c r="A964" t="s">
        <v>1336</v>
      </c>
      <c r="D964" s="58">
        <v>89</v>
      </c>
      <c r="E964" s="58" t="s">
        <v>1683</v>
      </c>
      <c r="F964" s="58" t="s">
        <v>42</v>
      </c>
    </row>
    <row r="965" spans="1:6" x14ac:dyDescent="0.3">
      <c r="A965" t="s">
        <v>1336</v>
      </c>
      <c r="D965" s="58">
        <v>89</v>
      </c>
      <c r="E965" s="58" t="s">
        <v>1260</v>
      </c>
      <c r="F965" s="58" t="s">
        <v>47</v>
      </c>
    </row>
    <row r="966" spans="1:6" x14ac:dyDescent="0.3">
      <c r="A966" t="s">
        <v>1336</v>
      </c>
      <c r="D966" s="58">
        <v>89</v>
      </c>
      <c r="E966" s="58" t="s">
        <v>1214</v>
      </c>
      <c r="F966" s="58" t="s">
        <v>49</v>
      </c>
    </row>
    <row r="967" spans="1:6" x14ac:dyDescent="0.3">
      <c r="A967" t="s">
        <v>1336</v>
      </c>
      <c r="D967" s="58">
        <v>89</v>
      </c>
      <c r="E967" s="58" t="s">
        <v>1684</v>
      </c>
      <c r="F967" s="58" t="s">
        <v>51</v>
      </c>
    </row>
    <row r="968" spans="1:6" x14ac:dyDescent="0.3">
      <c r="A968" t="s">
        <v>1336</v>
      </c>
      <c r="D968" s="58">
        <v>89</v>
      </c>
      <c r="E968" s="58" t="s">
        <v>1384</v>
      </c>
      <c r="F968" s="58" t="s">
        <v>53</v>
      </c>
    </row>
    <row r="969" spans="1:6" x14ac:dyDescent="0.3">
      <c r="A969" t="s">
        <v>1336</v>
      </c>
      <c r="D969" s="58">
        <v>89</v>
      </c>
      <c r="E969" s="58" t="s">
        <v>1492</v>
      </c>
      <c r="F969" s="58" t="s">
        <v>55</v>
      </c>
    </row>
    <row r="970" spans="1:6" x14ac:dyDescent="0.3">
      <c r="A970" t="s">
        <v>1336</v>
      </c>
      <c r="D970" s="58">
        <v>89</v>
      </c>
      <c r="E970" s="58" t="s">
        <v>1234</v>
      </c>
      <c r="F970" s="58" t="s">
        <v>57</v>
      </c>
    </row>
    <row r="971" spans="1:6" x14ac:dyDescent="0.3">
      <c r="A971" t="s">
        <v>1336</v>
      </c>
      <c r="D971" s="58">
        <v>89</v>
      </c>
      <c r="E971" s="58" t="s">
        <v>1165</v>
      </c>
      <c r="F971" s="58" t="s">
        <v>60</v>
      </c>
    </row>
    <row r="972" spans="1:6" x14ac:dyDescent="0.3">
      <c r="A972" t="s">
        <v>1336</v>
      </c>
      <c r="D972" s="58">
        <v>89</v>
      </c>
      <c r="E972" s="58" t="s">
        <v>1125</v>
      </c>
      <c r="F972" s="58" t="s">
        <v>62</v>
      </c>
    </row>
    <row r="973" spans="1:6" x14ac:dyDescent="0.3">
      <c r="A973" t="s">
        <v>1336</v>
      </c>
      <c r="D973" s="58">
        <v>89</v>
      </c>
      <c r="E973" s="58" t="s">
        <v>1685</v>
      </c>
      <c r="F973" s="58" t="s">
        <v>64</v>
      </c>
    </row>
    <row r="974" spans="1:6" x14ac:dyDescent="0.3">
      <c r="A974" t="s">
        <v>1336</v>
      </c>
      <c r="D974" s="58">
        <v>89</v>
      </c>
      <c r="E974" s="58" t="s">
        <v>1190</v>
      </c>
      <c r="F974" s="58" t="s">
        <v>66</v>
      </c>
    </row>
    <row r="975" spans="1:6" x14ac:dyDescent="0.3">
      <c r="A975" t="s">
        <v>1336</v>
      </c>
      <c r="D975" s="58">
        <v>89</v>
      </c>
      <c r="E975" s="58" t="s">
        <v>5</v>
      </c>
      <c r="F975" s="58" t="s">
        <v>84</v>
      </c>
    </row>
    <row r="976" spans="1:6" x14ac:dyDescent="0.3">
      <c r="A976" t="s">
        <v>1336</v>
      </c>
      <c r="D976" s="58">
        <v>89</v>
      </c>
      <c r="E976" s="58" t="s">
        <v>1210</v>
      </c>
      <c r="F976" s="58" t="s">
        <v>86</v>
      </c>
    </row>
    <row r="977" spans="1:6" x14ac:dyDescent="0.3">
      <c r="A977" t="s">
        <v>1336</v>
      </c>
      <c r="D977" s="58">
        <v>89</v>
      </c>
      <c r="E977" s="58" t="s">
        <v>1457</v>
      </c>
      <c r="F977" s="58" t="s">
        <v>88</v>
      </c>
    </row>
    <row r="978" spans="1:6" x14ac:dyDescent="0.3">
      <c r="A978" t="s">
        <v>1336</v>
      </c>
      <c r="D978" s="58">
        <v>90</v>
      </c>
      <c r="E978" s="58" t="s">
        <v>1668</v>
      </c>
      <c r="F978" s="58" t="s">
        <v>34</v>
      </c>
    </row>
    <row r="979" spans="1:6" x14ac:dyDescent="0.3">
      <c r="A979" t="s">
        <v>1336</v>
      </c>
      <c r="D979" s="58">
        <v>90</v>
      </c>
      <c r="E979" s="58" t="s">
        <v>1234</v>
      </c>
      <c r="F979" s="58" t="s">
        <v>42</v>
      </c>
    </row>
    <row r="980" spans="1:6" x14ac:dyDescent="0.3">
      <c r="A980" t="s">
        <v>1336</v>
      </c>
      <c r="D980" s="58">
        <v>90</v>
      </c>
      <c r="E980" s="58" t="s">
        <v>1165</v>
      </c>
      <c r="F980" s="58" t="s">
        <v>47</v>
      </c>
    </row>
    <row r="981" spans="1:6" x14ac:dyDescent="0.3">
      <c r="A981" t="s">
        <v>1336</v>
      </c>
      <c r="D981" s="58">
        <v>90</v>
      </c>
      <c r="E981" s="58" t="s">
        <v>1125</v>
      </c>
      <c r="F981" s="58" t="s">
        <v>49</v>
      </c>
    </row>
    <row r="982" spans="1:6" x14ac:dyDescent="0.3">
      <c r="A982" t="s">
        <v>1336</v>
      </c>
      <c r="D982" s="58">
        <v>90</v>
      </c>
      <c r="E982" s="58" t="s">
        <v>1472</v>
      </c>
      <c r="F982" s="58" t="s">
        <v>51</v>
      </c>
    </row>
    <row r="983" spans="1:6" x14ac:dyDescent="0.3">
      <c r="A983" t="s">
        <v>1336</v>
      </c>
      <c r="D983" s="58">
        <v>90</v>
      </c>
      <c r="E983" s="58" t="s">
        <v>1322</v>
      </c>
      <c r="F983" s="58" t="s">
        <v>53</v>
      </c>
    </row>
    <row r="984" spans="1:6" x14ac:dyDescent="0.3">
      <c r="A984" t="s">
        <v>1336</v>
      </c>
      <c r="D984" s="58">
        <v>90</v>
      </c>
      <c r="E984" s="58" t="s">
        <v>1686</v>
      </c>
      <c r="F984" s="58" t="s">
        <v>55</v>
      </c>
    </row>
    <row r="985" spans="1:6" x14ac:dyDescent="0.3">
      <c r="A985" t="s">
        <v>1336</v>
      </c>
      <c r="D985" s="58">
        <v>90</v>
      </c>
      <c r="E985" s="58" t="s">
        <v>1246</v>
      </c>
      <c r="F985" s="58" t="s">
        <v>57</v>
      </c>
    </row>
    <row r="986" spans="1:6" x14ac:dyDescent="0.3">
      <c r="A986" t="s">
        <v>1336</v>
      </c>
      <c r="D986" s="58">
        <v>90</v>
      </c>
      <c r="E986" s="58" t="s">
        <v>1144</v>
      </c>
      <c r="F986" s="58" t="s">
        <v>60</v>
      </c>
    </row>
    <row r="987" spans="1:6" x14ac:dyDescent="0.3">
      <c r="A987" t="s">
        <v>1336</v>
      </c>
      <c r="D987" s="58">
        <v>91</v>
      </c>
      <c r="E987" s="58" t="s">
        <v>1687</v>
      </c>
      <c r="F987" s="58" t="s">
        <v>34</v>
      </c>
    </row>
    <row r="988" spans="1:6" x14ac:dyDescent="0.3">
      <c r="A988" t="s">
        <v>1336</v>
      </c>
      <c r="D988" s="58">
        <v>91</v>
      </c>
      <c r="E988" s="58" t="s">
        <v>1350</v>
      </c>
      <c r="F988" s="58" t="s">
        <v>42</v>
      </c>
    </row>
    <row r="989" spans="1:6" x14ac:dyDescent="0.3">
      <c r="A989" t="s">
        <v>1336</v>
      </c>
      <c r="D989" s="58">
        <v>91</v>
      </c>
      <c r="E989" s="58" t="s">
        <v>1467</v>
      </c>
      <c r="F989" s="58" t="s">
        <v>47</v>
      </c>
    </row>
    <row r="990" spans="1:6" x14ac:dyDescent="0.3">
      <c r="A990" t="s">
        <v>1336</v>
      </c>
      <c r="D990" s="58">
        <v>91</v>
      </c>
      <c r="E990" s="58" t="s">
        <v>1165</v>
      </c>
      <c r="F990" s="58" t="s">
        <v>49</v>
      </c>
    </row>
    <row r="991" spans="1:6" x14ac:dyDescent="0.3">
      <c r="A991" t="s">
        <v>1336</v>
      </c>
      <c r="D991" s="58">
        <v>91</v>
      </c>
      <c r="E991" s="58" t="s">
        <v>1322</v>
      </c>
      <c r="F991" s="58" t="s">
        <v>51</v>
      </c>
    </row>
    <row r="992" spans="1:6" x14ac:dyDescent="0.3">
      <c r="A992" t="s">
        <v>1336</v>
      </c>
      <c r="D992" s="58">
        <v>91</v>
      </c>
      <c r="E992" s="58" t="s">
        <v>1459</v>
      </c>
      <c r="F992" s="58" t="s">
        <v>53</v>
      </c>
    </row>
    <row r="993" spans="1:6" x14ac:dyDescent="0.3">
      <c r="A993" t="s">
        <v>1336</v>
      </c>
      <c r="D993" s="58">
        <v>91</v>
      </c>
      <c r="E993" s="58" t="s">
        <v>1688</v>
      </c>
      <c r="F993" s="58" t="s">
        <v>55</v>
      </c>
    </row>
    <row r="994" spans="1:6" x14ac:dyDescent="0.3">
      <c r="A994" t="s">
        <v>1336</v>
      </c>
      <c r="D994" s="58">
        <v>91</v>
      </c>
      <c r="E994" s="58" t="s">
        <v>1463</v>
      </c>
      <c r="F994" s="58" t="s">
        <v>57</v>
      </c>
    </row>
    <row r="995" spans="1:6" x14ac:dyDescent="0.3">
      <c r="A995" t="s">
        <v>1336</v>
      </c>
      <c r="D995" s="58">
        <v>91</v>
      </c>
      <c r="E995" s="58" t="s">
        <v>1689</v>
      </c>
      <c r="F995" s="58" t="s">
        <v>60</v>
      </c>
    </row>
    <row r="996" spans="1:6" x14ac:dyDescent="0.3">
      <c r="A996" t="s">
        <v>1336</v>
      </c>
      <c r="D996" s="58">
        <v>91</v>
      </c>
      <c r="E996" s="58" t="s">
        <v>1690</v>
      </c>
      <c r="F996" s="58" t="s">
        <v>62</v>
      </c>
    </row>
    <row r="997" spans="1:6" x14ac:dyDescent="0.3">
      <c r="A997" t="s">
        <v>1336</v>
      </c>
      <c r="D997" s="58">
        <v>91</v>
      </c>
      <c r="E997" s="58" t="s">
        <v>1144</v>
      </c>
      <c r="F997" s="58" t="s">
        <v>64</v>
      </c>
    </row>
    <row r="998" spans="1:6" x14ac:dyDescent="0.3">
      <c r="A998" t="s">
        <v>1336</v>
      </c>
      <c r="D998" s="58">
        <v>91</v>
      </c>
      <c r="E998" s="58" t="s">
        <v>1691</v>
      </c>
      <c r="F998" s="58" t="s">
        <v>66</v>
      </c>
    </row>
    <row r="999" spans="1:6" x14ac:dyDescent="0.3">
      <c r="A999" t="s">
        <v>1336</v>
      </c>
      <c r="D999" s="58">
        <v>92</v>
      </c>
      <c r="E999" s="58" t="s">
        <v>1404</v>
      </c>
      <c r="F999" s="58" t="s">
        <v>34</v>
      </c>
    </row>
    <row r="1000" spans="1:6" x14ac:dyDescent="0.3">
      <c r="A1000" t="s">
        <v>1336</v>
      </c>
      <c r="D1000" s="58">
        <v>92</v>
      </c>
      <c r="E1000" s="58" t="s">
        <v>1398</v>
      </c>
      <c r="F1000" s="58" t="s">
        <v>42</v>
      </c>
    </row>
    <row r="1001" spans="1:6" x14ac:dyDescent="0.3">
      <c r="A1001" t="s">
        <v>1336</v>
      </c>
      <c r="D1001" s="58">
        <v>92</v>
      </c>
      <c r="E1001" s="58" t="s">
        <v>1692</v>
      </c>
      <c r="F1001" s="58" t="s">
        <v>47</v>
      </c>
    </row>
    <row r="1002" spans="1:6" x14ac:dyDescent="0.3">
      <c r="A1002" t="s">
        <v>1336</v>
      </c>
      <c r="D1002" s="58">
        <v>92</v>
      </c>
      <c r="E1002" s="58" t="s">
        <v>1125</v>
      </c>
      <c r="F1002" s="58" t="s">
        <v>49</v>
      </c>
    </row>
    <row r="1003" spans="1:6" x14ac:dyDescent="0.3">
      <c r="A1003" t="s">
        <v>1336</v>
      </c>
      <c r="D1003" s="58">
        <v>92</v>
      </c>
      <c r="E1003" s="58" t="s">
        <v>1282</v>
      </c>
      <c r="F1003" s="58" t="s">
        <v>51</v>
      </c>
    </row>
    <row r="1004" spans="1:6" x14ac:dyDescent="0.3">
      <c r="A1004" t="s">
        <v>1336</v>
      </c>
      <c r="D1004" s="58">
        <v>92</v>
      </c>
      <c r="E1004" s="58" t="s">
        <v>1444</v>
      </c>
      <c r="F1004" s="58" t="s">
        <v>53</v>
      </c>
    </row>
    <row r="1005" spans="1:6" x14ac:dyDescent="0.3">
      <c r="A1005" t="s">
        <v>1336</v>
      </c>
      <c r="D1005" s="58">
        <v>92</v>
      </c>
      <c r="E1005" s="58" t="s">
        <v>1693</v>
      </c>
      <c r="F1005" s="58" t="s">
        <v>55</v>
      </c>
    </row>
    <row r="1006" spans="1:6" x14ac:dyDescent="0.3">
      <c r="A1006" t="s">
        <v>1336</v>
      </c>
      <c r="D1006" s="58">
        <v>92</v>
      </c>
      <c r="E1006" s="58" t="s">
        <v>1144</v>
      </c>
      <c r="F1006" s="58" t="s">
        <v>57</v>
      </c>
    </row>
    <row r="1007" spans="1:6" x14ac:dyDescent="0.3">
      <c r="A1007" t="s">
        <v>1336</v>
      </c>
      <c r="D1007" s="58">
        <v>92</v>
      </c>
      <c r="E1007" s="58" t="s">
        <v>5</v>
      </c>
      <c r="F1007" s="58" t="s">
        <v>60</v>
      </c>
    </row>
    <row r="1008" spans="1:6" x14ac:dyDescent="0.3">
      <c r="A1008" t="s">
        <v>1336</v>
      </c>
      <c r="D1008" s="58"/>
      <c r="E1008" s="58"/>
      <c r="F1008" s="58"/>
    </row>
    <row r="1009" spans="1:6" x14ac:dyDescent="0.3">
      <c r="A1009" t="s">
        <v>1336</v>
      </c>
      <c r="D1009" s="58"/>
      <c r="E1009" s="58"/>
      <c r="F1009" s="58"/>
    </row>
    <row r="1010" spans="1:6" x14ac:dyDescent="0.3">
      <c r="A1010" t="s">
        <v>1336</v>
      </c>
      <c r="D1010" s="58"/>
      <c r="E1010" s="58"/>
      <c r="F1010" s="58"/>
    </row>
    <row r="1011" spans="1:6" x14ac:dyDescent="0.3">
      <c r="D1011" s="58"/>
      <c r="E1011" s="58"/>
      <c r="F1011" s="58"/>
    </row>
    <row r="1012" spans="1:6" x14ac:dyDescent="0.3">
      <c r="D1012" s="58"/>
      <c r="E1012" s="58"/>
      <c r="F1012" s="58"/>
    </row>
    <row r="1013" spans="1:6" x14ac:dyDescent="0.3">
      <c r="D1013" s="58"/>
      <c r="E1013" s="58"/>
      <c r="F1013" s="58"/>
    </row>
    <row r="1014" spans="1:6" x14ac:dyDescent="0.3">
      <c r="D1014" s="58"/>
      <c r="E1014" s="58"/>
      <c r="F1014" s="58"/>
    </row>
    <row r="1015" spans="1:6" x14ac:dyDescent="0.3">
      <c r="D1015" s="58"/>
      <c r="E1015" s="58"/>
      <c r="F1015" s="58"/>
    </row>
    <row r="1016" spans="1:6" x14ac:dyDescent="0.3">
      <c r="D1016" s="58"/>
      <c r="E1016" s="58"/>
      <c r="F1016" s="58"/>
    </row>
    <row r="1017" spans="1:6" x14ac:dyDescent="0.3">
      <c r="D1017" s="58"/>
      <c r="E1017" s="58"/>
      <c r="F1017" s="58"/>
    </row>
    <row r="1018" spans="1:6" x14ac:dyDescent="0.3">
      <c r="D1018" s="58"/>
      <c r="E1018" s="58"/>
      <c r="F1018" s="58"/>
    </row>
    <row r="1019" spans="1:6" x14ac:dyDescent="0.3">
      <c r="D1019" s="58"/>
      <c r="E1019" s="58"/>
      <c r="F1019" s="58"/>
    </row>
    <row r="1020" spans="1:6" x14ac:dyDescent="0.3">
      <c r="D1020" s="58"/>
      <c r="E1020" s="58"/>
      <c r="F1020" s="58"/>
    </row>
    <row r="1021" spans="1:6" x14ac:dyDescent="0.3">
      <c r="D1021" s="58"/>
      <c r="E1021" s="58"/>
      <c r="F1021" s="58"/>
    </row>
    <row r="1022" spans="1:6" x14ac:dyDescent="0.3">
      <c r="D1022" s="58"/>
      <c r="E1022" s="58"/>
      <c r="F1022" s="58"/>
    </row>
    <row r="1023" spans="1:6" x14ac:dyDescent="0.3">
      <c r="D1023" s="58"/>
      <c r="E1023" s="58"/>
      <c r="F1023" s="58"/>
    </row>
    <row r="1024" spans="1:6" x14ac:dyDescent="0.3">
      <c r="D1024" s="58"/>
      <c r="E1024" s="58"/>
      <c r="F1024" s="58"/>
    </row>
    <row r="1025" spans="4:6" x14ac:dyDescent="0.3">
      <c r="D1025" s="58"/>
      <c r="E1025" s="58"/>
      <c r="F1025" s="58"/>
    </row>
    <row r="1026" spans="4:6" x14ac:dyDescent="0.3">
      <c r="D1026" s="58"/>
      <c r="E1026" s="58"/>
      <c r="F1026" s="58"/>
    </row>
    <row r="1027" spans="4:6" x14ac:dyDescent="0.3">
      <c r="D1027" s="58"/>
      <c r="E1027" s="58"/>
      <c r="F1027" s="58"/>
    </row>
    <row r="1028" spans="4:6" x14ac:dyDescent="0.3">
      <c r="D1028" s="58"/>
      <c r="E1028" s="58"/>
      <c r="F1028" s="58"/>
    </row>
    <row r="1029" spans="4:6" x14ac:dyDescent="0.3">
      <c r="D1029" s="58"/>
      <c r="E1029" s="58"/>
      <c r="F1029" s="58"/>
    </row>
    <row r="1030" spans="4:6" x14ac:dyDescent="0.3">
      <c r="D1030" s="58"/>
      <c r="E1030" s="58"/>
      <c r="F1030" s="58"/>
    </row>
    <row r="1031" spans="4:6" x14ac:dyDescent="0.3">
      <c r="D1031" s="58"/>
      <c r="E1031" s="58"/>
      <c r="F1031" s="58"/>
    </row>
    <row r="1032" spans="4:6" x14ac:dyDescent="0.3">
      <c r="D1032" s="58"/>
      <c r="E1032" s="58"/>
      <c r="F1032" s="58"/>
    </row>
    <row r="1033" spans="4:6" x14ac:dyDescent="0.3">
      <c r="D1033" s="58"/>
      <c r="E1033" s="58"/>
      <c r="F1033" s="58"/>
    </row>
    <row r="1034" spans="4:6" x14ac:dyDescent="0.3">
      <c r="D1034" s="58"/>
      <c r="E1034" s="58"/>
      <c r="F1034" s="58"/>
    </row>
    <row r="1035" spans="4:6" x14ac:dyDescent="0.3">
      <c r="D1035" s="58"/>
      <c r="E1035" s="58"/>
      <c r="F1035" s="58"/>
    </row>
    <row r="1036" spans="4:6" x14ac:dyDescent="0.3">
      <c r="D1036" s="58"/>
      <c r="E1036" s="58"/>
      <c r="F1036" s="58"/>
    </row>
    <row r="1037" spans="4:6" x14ac:dyDescent="0.3">
      <c r="D1037" s="58"/>
      <c r="E1037" s="58"/>
      <c r="F1037" s="58"/>
    </row>
    <row r="1038" spans="4:6" x14ac:dyDescent="0.3">
      <c r="D1038" s="58"/>
      <c r="E1038" s="58"/>
      <c r="F1038" s="58"/>
    </row>
    <row r="1039" spans="4:6" x14ac:dyDescent="0.3">
      <c r="D1039" s="58"/>
      <c r="E1039" s="58"/>
      <c r="F1039" s="58"/>
    </row>
    <row r="1040" spans="4:6" x14ac:dyDescent="0.3">
      <c r="D1040" s="58"/>
      <c r="E1040" s="58"/>
      <c r="F1040" s="58"/>
    </row>
    <row r="1041" spans="4:6" x14ac:dyDescent="0.3">
      <c r="D1041" s="58"/>
      <c r="E1041" s="58"/>
      <c r="F1041" s="58"/>
    </row>
    <row r="1042" spans="4:6" x14ac:dyDescent="0.3">
      <c r="D1042" s="58"/>
      <c r="E1042" s="58"/>
      <c r="F1042" s="58"/>
    </row>
    <row r="1043" spans="4:6" x14ac:dyDescent="0.3">
      <c r="D1043" s="58"/>
      <c r="E1043" s="58"/>
      <c r="F1043" s="58"/>
    </row>
    <row r="1044" spans="4:6" x14ac:dyDescent="0.3">
      <c r="D1044" s="58"/>
      <c r="E1044" s="58"/>
      <c r="F1044" s="58"/>
    </row>
    <row r="1045" spans="4:6" x14ac:dyDescent="0.3">
      <c r="D1045" s="58"/>
      <c r="E1045" s="58"/>
      <c r="F1045" s="58"/>
    </row>
    <row r="1046" spans="4:6" x14ac:dyDescent="0.3">
      <c r="D1046" s="58"/>
      <c r="E1046" s="58"/>
      <c r="F1046" s="58"/>
    </row>
    <row r="1047" spans="4:6" x14ac:dyDescent="0.3">
      <c r="D1047" s="58"/>
      <c r="E1047" s="58"/>
      <c r="F1047" s="58"/>
    </row>
    <row r="1048" spans="4:6" x14ac:dyDescent="0.3">
      <c r="D1048" s="58"/>
      <c r="E1048" s="58"/>
      <c r="F1048" s="58"/>
    </row>
    <row r="1049" spans="4:6" x14ac:dyDescent="0.3">
      <c r="D1049" s="58"/>
      <c r="E1049" s="58"/>
      <c r="F1049" s="58"/>
    </row>
    <row r="1050" spans="4:6" x14ac:dyDescent="0.3">
      <c r="D1050" s="58"/>
      <c r="E1050" s="58"/>
      <c r="F1050" s="58"/>
    </row>
    <row r="1051" spans="4:6" x14ac:dyDescent="0.3">
      <c r="D1051" s="58"/>
      <c r="E1051" s="58"/>
      <c r="F1051" s="58"/>
    </row>
    <row r="1052" spans="4:6" x14ac:dyDescent="0.3">
      <c r="D1052" s="58"/>
      <c r="E1052" s="58"/>
      <c r="F1052" s="58"/>
    </row>
    <row r="1053" spans="4:6" x14ac:dyDescent="0.3">
      <c r="D1053" s="58"/>
      <c r="E1053" s="58"/>
      <c r="F1053" s="58"/>
    </row>
    <row r="1054" spans="4:6" x14ac:dyDescent="0.3">
      <c r="D1054" s="58"/>
      <c r="E1054" s="58"/>
      <c r="F1054" s="58"/>
    </row>
    <row r="1055" spans="4:6" x14ac:dyDescent="0.3">
      <c r="D1055" s="58"/>
      <c r="E1055" s="58"/>
      <c r="F1055" s="58"/>
    </row>
    <row r="1056" spans="4:6" x14ac:dyDescent="0.3">
      <c r="D1056" s="58"/>
      <c r="E1056" s="58"/>
      <c r="F1056" s="58"/>
    </row>
    <row r="1057" spans="4:6" x14ac:dyDescent="0.3">
      <c r="D1057" s="58"/>
      <c r="E1057" s="58"/>
      <c r="F1057" s="58"/>
    </row>
    <row r="1058" spans="4:6" x14ac:dyDescent="0.3">
      <c r="D1058" s="58"/>
      <c r="E1058" s="58"/>
      <c r="F1058" s="58"/>
    </row>
    <row r="1059" spans="4:6" x14ac:dyDescent="0.3">
      <c r="D1059" s="58"/>
      <c r="E1059" s="58"/>
      <c r="F1059" s="58"/>
    </row>
    <row r="1060" spans="4:6" x14ac:dyDescent="0.3">
      <c r="D1060" s="58"/>
      <c r="E1060" s="58"/>
      <c r="F1060" s="58"/>
    </row>
    <row r="1061" spans="4:6" x14ac:dyDescent="0.3">
      <c r="D1061" s="58"/>
      <c r="E1061" s="58"/>
      <c r="F1061" s="58"/>
    </row>
    <row r="1062" spans="4:6" x14ac:dyDescent="0.3">
      <c r="D1062" s="58"/>
      <c r="E1062" s="58"/>
      <c r="F1062" s="58"/>
    </row>
    <row r="1063" spans="4:6" x14ac:dyDescent="0.3">
      <c r="D1063" s="58"/>
      <c r="E1063" s="58"/>
      <c r="F1063" s="58"/>
    </row>
    <row r="1064" spans="4:6" x14ac:dyDescent="0.3">
      <c r="D1064" s="58"/>
      <c r="E1064" s="58"/>
      <c r="F1064" s="58"/>
    </row>
    <row r="1065" spans="4:6" x14ac:dyDescent="0.3">
      <c r="D1065" s="58"/>
      <c r="E1065" s="58"/>
      <c r="F1065" s="58"/>
    </row>
    <row r="1066" spans="4:6" x14ac:dyDescent="0.3">
      <c r="D1066" s="58"/>
      <c r="E1066" s="58"/>
      <c r="F1066" s="58"/>
    </row>
    <row r="1067" spans="4:6" x14ac:dyDescent="0.3">
      <c r="D1067" s="58"/>
      <c r="E1067" s="58"/>
      <c r="F1067" s="58"/>
    </row>
    <row r="1068" spans="4:6" x14ac:dyDescent="0.3">
      <c r="D1068" s="58"/>
      <c r="E1068" s="58"/>
      <c r="F1068" s="58"/>
    </row>
    <row r="1069" spans="4:6" x14ac:dyDescent="0.3">
      <c r="D1069" s="58"/>
      <c r="E1069" s="58"/>
      <c r="F1069" s="58"/>
    </row>
    <row r="1070" spans="4:6" x14ac:dyDescent="0.3">
      <c r="D1070" s="58"/>
      <c r="E1070" s="58"/>
      <c r="F1070" s="58"/>
    </row>
    <row r="1071" spans="4:6" x14ac:dyDescent="0.3">
      <c r="D1071" s="58"/>
      <c r="E1071" s="58"/>
      <c r="F1071" s="58"/>
    </row>
    <row r="1072" spans="4:6" x14ac:dyDescent="0.3">
      <c r="D1072" s="58"/>
      <c r="E1072" s="58"/>
      <c r="F1072" s="58"/>
    </row>
    <row r="1073" spans="4:6" x14ac:dyDescent="0.3">
      <c r="D1073" s="58"/>
      <c r="E1073" s="58"/>
      <c r="F1073" s="58"/>
    </row>
    <row r="1074" spans="4:6" x14ac:dyDescent="0.3">
      <c r="D1074" s="58"/>
      <c r="E1074" s="58"/>
      <c r="F1074" s="58"/>
    </row>
    <row r="1075" spans="4:6" x14ac:dyDescent="0.3">
      <c r="D1075" s="58"/>
      <c r="E1075" s="58"/>
      <c r="F1075" s="58"/>
    </row>
    <row r="1076" spans="4:6" x14ac:dyDescent="0.3">
      <c r="D1076" s="58"/>
      <c r="E1076" s="58"/>
      <c r="F1076" s="58"/>
    </row>
    <row r="1077" spans="4:6" x14ac:dyDescent="0.3">
      <c r="D1077" s="58"/>
      <c r="E1077" s="58"/>
      <c r="F1077" s="58"/>
    </row>
    <row r="1078" spans="4:6" x14ac:dyDescent="0.3">
      <c r="D1078" s="58"/>
      <c r="E1078" s="58"/>
      <c r="F1078" s="58"/>
    </row>
    <row r="1079" spans="4:6" x14ac:dyDescent="0.3">
      <c r="D1079" s="58"/>
      <c r="E1079" s="58"/>
      <c r="F1079" s="58"/>
    </row>
    <row r="1080" spans="4:6" x14ac:dyDescent="0.3">
      <c r="D1080" s="58"/>
      <c r="E1080" s="58"/>
      <c r="F1080" s="58"/>
    </row>
    <row r="1081" spans="4:6" x14ac:dyDescent="0.3">
      <c r="D1081" s="58"/>
      <c r="E1081" s="58"/>
      <c r="F1081" s="58"/>
    </row>
    <row r="1082" spans="4:6" x14ac:dyDescent="0.3">
      <c r="D1082" s="58"/>
      <c r="E1082" s="58"/>
      <c r="F1082" s="58"/>
    </row>
    <row r="1083" spans="4:6" x14ac:dyDescent="0.3">
      <c r="D1083" s="58"/>
      <c r="E1083" s="58"/>
      <c r="F1083" s="58"/>
    </row>
    <row r="1084" spans="4:6" x14ac:dyDescent="0.3">
      <c r="D1084" s="58"/>
      <c r="E1084" s="58"/>
      <c r="F1084" s="58"/>
    </row>
    <row r="1085" spans="4:6" x14ac:dyDescent="0.3">
      <c r="D1085" s="58"/>
      <c r="E1085" s="58"/>
      <c r="F1085" s="58"/>
    </row>
    <row r="1086" spans="4:6" x14ac:dyDescent="0.3">
      <c r="D1086" s="58"/>
      <c r="E1086" s="58"/>
      <c r="F1086" s="58"/>
    </row>
    <row r="1087" spans="4:6" x14ac:dyDescent="0.3">
      <c r="D1087" s="58"/>
      <c r="E1087" s="58"/>
      <c r="F1087" s="58"/>
    </row>
    <row r="1088" spans="4:6" x14ac:dyDescent="0.3">
      <c r="D1088" s="58"/>
      <c r="E1088" s="58"/>
      <c r="F1088" s="58"/>
    </row>
    <row r="1089" spans="4:6" x14ac:dyDescent="0.3">
      <c r="D1089" s="58"/>
      <c r="E1089" s="58"/>
      <c r="F1089" s="58"/>
    </row>
    <row r="1090" spans="4:6" x14ac:dyDescent="0.3">
      <c r="D1090" s="58"/>
      <c r="E1090" s="58"/>
      <c r="F1090" s="58"/>
    </row>
    <row r="1091" spans="4:6" x14ac:dyDescent="0.3">
      <c r="D1091" s="58"/>
      <c r="E1091" s="58"/>
      <c r="F1091" s="58"/>
    </row>
    <row r="1092" spans="4:6" x14ac:dyDescent="0.3">
      <c r="D1092" s="58"/>
      <c r="E1092" s="58"/>
      <c r="F1092" s="58"/>
    </row>
    <row r="1093" spans="4:6" x14ac:dyDescent="0.3">
      <c r="D1093" s="58"/>
      <c r="E1093" s="58"/>
      <c r="F1093" s="58"/>
    </row>
    <row r="1094" spans="4:6" x14ac:dyDescent="0.3">
      <c r="D1094" s="58"/>
      <c r="E1094" s="58"/>
      <c r="F1094" s="58"/>
    </row>
    <row r="1095" spans="4:6" x14ac:dyDescent="0.3">
      <c r="D1095" s="58"/>
      <c r="E1095" s="58"/>
      <c r="F1095" s="58"/>
    </row>
    <row r="1096" spans="4:6" x14ac:dyDescent="0.3">
      <c r="D1096" s="58"/>
      <c r="E1096" s="58"/>
      <c r="F1096" s="58"/>
    </row>
    <row r="1097" spans="4:6" x14ac:dyDescent="0.3">
      <c r="D1097" s="58"/>
      <c r="E1097" s="58"/>
      <c r="F1097" s="58"/>
    </row>
    <row r="1098" spans="4:6" x14ac:dyDescent="0.3">
      <c r="D1098" s="58"/>
      <c r="E1098" s="58"/>
      <c r="F1098" s="58"/>
    </row>
    <row r="1099" spans="4:6" x14ac:dyDescent="0.3">
      <c r="D1099" s="58"/>
      <c r="E1099" s="58"/>
      <c r="F1099" s="58"/>
    </row>
    <row r="1100" spans="4:6" x14ac:dyDescent="0.3">
      <c r="D1100" s="58"/>
      <c r="E1100" s="58"/>
      <c r="F1100" s="58"/>
    </row>
    <row r="1101" spans="4:6" x14ac:dyDescent="0.3">
      <c r="D1101" s="58"/>
      <c r="E1101" s="58"/>
      <c r="F1101" s="58"/>
    </row>
    <row r="1102" spans="4:6" x14ac:dyDescent="0.3">
      <c r="D1102" s="58"/>
      <c r="E1102" s="58"/>
      <c r="F1102" s="58"/>
    </row>
    <row r="1103" spans="4:6" x14ac:dyDescent="0.3">
      <c r="D1103" s="58"/>
      <c r="E1103" s="58"/>
      <c r="F1103" s="58"/>
    </row>
    <row r="1104" spans="4:6" x14ac:dyDescent="0.3">
      <c r="D1104" s="58"/>
      <c r="E1104" s="58"/>
      <c r="F1104" s="58"/>
    </row>
    <row r="1105" spans="4:6" x14ac:dyDescent="0.3">
      <c r="D1105" s="58"/>
      <c r="E1105" s="58"/>
      <c r="F1105" s="58"/>
    </row>
    <row r="1106" spans="4:6" x14ac:dyDescent="0.3">
      <c r="D1106" s="58"/>
      <c r="E1106" s="58"/>
      <c r="F1106" s="58"/>
    </row>
    <row r="1107" spans="4:6" x14ac:dyDescent="0.3">
      <c r="D1107" s="58"/>
      <c r="E1107" s="58"/>
      <c r="F1107" s="58"/>
    </row>
    <row r="1108" spans="4:6" x14ac:dyDescent="0.3">
      <c r="D1108" s="58"/>
      <c r="E1108" s="58"/>
      <c r="F1108" s="58"/>
    </row>
    <row r="1109" spans="4:6" x14ac:dyDescent="0.3">
      <c r="D1109" s="58"/>
      <c r="E1109" s="58"/>
      <c r="F1109" s="58"/>
    </row>
    <row r="1110" spans="4:6" x14ac:dyDescent="0.3">
      <c r="D1110" s="58"/>
      <c r="E1110" s="58"/>
      <c r="F1110" s="58"/>
    </row>
    <row r="1111" spans="4:6" x14ac:dyDescent="0.3">
      <c r="D1111" s="58"/>
      <c r="E1111" s="58"/>
      <c r="F1111" s="58"/>
    </row>
    <row r="1112" spans="4:6" x14ac:dyDescent="0.3">
      <c r="D1112" s="58"/>
      <c r="E1112" s="58"/>
      <c r="F1112" s="58"/>
    </row>
    <row r="1113" spans="4:6" x14ac:dyDescent="0.3">
      <c r="D1113" s="58"/>
      <c r="E1113" s="58"/>
      <c r="F1113" s="58"/>
    </row>
    <row r="1114" spans="4:6" x14ac:dyDescent="0.3">
      <c r="D1114" s="58"/>
      <c r="E1114" s="58"/>
      <c r="F1114" s="58"/>
    </row>
    <row r="1115" spans="4:6" x14ac:dyDescent="0.3">
      <c r="D1115" s="58"/>
      <c r="E1115" s="58"/>
      <c r="F1115" s="58"/>
    </row>
    <row r="1116" spans="4:6" x14ac:dyDescent="0.3">
      <c r="D1116" s="58"/>
      <c r="E1116" s="58"/>
      <c r="F1116" s="58"/>
    </row>
    <row r="1117" spans="4:6" x14ac:dyDescent="0.3">
      <c r="D1117" s="58"/>
      <c r="E1117" s="58"/>
      <c r="F1117" s="58"/>
    </row>
    <row r="1118" spans="4:6" x14ac:dyDescent="0.3">
      <c r="D1118" s="58"/>
      <c r="E1118" s="58"/>
      <c r="F1118" s="58"/>
    </row>
    <row r="1119" spans="4:6" x14ac:dyDescent="0.3">
      <c r="D1119" s="58"/>
      <c r="E1119" s="58"/>
      <c r="F1119" s="58"/>
    </row>
    <row r="1120" spans="4:6" x14ac:dyDescent="0.3">
      <c r="D1120" s="58"/>
      <c r="E1120" s="58"/>
      <c r="F1120" s="58"/>
    </row>
    <row r="1121" spans="4:6" x14ac:dyDescent="0.3">
      <c r="D1121" s="58"/>
      <c r="E1121" s="58"/>
      <c r="F1121" s="58"/>
    </row>
    <row r="1122" spans="4:6" x14ac:dyDescent="0.3">
      <c r="D1122" s="58"/>
      <c r="E1122" s="58"/>
      <c r="F1122" s="58"/>
    </row>
    <row r="1123" spans="4:6" x14ac:dyDescent="0.3">
      <c r="D1123" s="58"/>
      <c r="E1123" s="58"/>
      <c r="F1123" s="58"/>
    </row>
    <row r="1124" spans="4:6" x14ac:dyDescent="0.3">
      <c r="D1124" s="58"/>
      <c r="E1124" s="58"/>
      <c r="F1124" s="58"/>
    </row>
    <row r="1125" spans="4:6" x14ac:dyDescent="0.3">
      <c r="D1125" s="58"/>
      <c r="E1125" s="58"/>
      <c r="F1125" s="58"/>
    </row>
    <row r="1126" spans="4:6" x14ac:dyDescent="0.3">
      <c r="D1126" s="58"/>
      <c r="E1126" s="58"/>
      <c r="F1126" s="58"/>
    </row>
    <row r="1127" spans="4:6" x14ac:dyDescent="0.3">
      <c r="D1127" s="58"/>
      <c r="E1127" s="58"/>
      <c r="F1127" s="58"/>
    </row>
    <row r="1128" spans="4:6" x14ac:dyDescent="0.3">
      <c r="D1128" s="58"/>
      <c r="E1128" s="58"/>
      <c r="F1128" s="58"/>
    </row>
    <row r="1129" spans="4:6" x14ac:dyDescent="0.3">
      <c r="D1129" s="58"/>
      <c r="E1129" s="58"/>
      <c r="F1129" s="58"/>
    </row>
    <row r="1130" spans="4:6" x14ac:dyDescent="0.3">
      <c r="D1130" s="58"/>
      <c r="E1130" s="58"/>
      <c r="F1130" s="58"/>
    </row>
    <row r="1131" spans="4:6" x14ac:dyDescent="0.3">
      <c r="D1131" s="58"/>
      <c r="E1131" s="58"/>
      <c r="F1131" s="58"/>
    </row>
    <row r="1132" spans="4:6" x14ac:dyDescent="0.3">
      <c r="D1132" s="58"/>
      <c r="E1132" s="58"/>
      <c r="F1132" s="58"/>
    </row>
    <row r="1133" spans="4:6" x14ac:dyDescent="0.3">
      <c r="D1133" s="58"/>
      <c r="E1133" s="58"/>
      <c r="F1133" s="58"/>
    </row>
    <row r="1134" spans="4:6" x14ac:dyDescent="0.3">
      <c r="D1134" s="58"/>
      <c r="E1134" s="58"/>
      <c r="F1134" s="58"/>
    </row>
    <row r="1135" spans="4:6" x14ac:dyDescent="0.3">
      <c r="D1135" s="58"/>
      <c r="E1135" s="58"/>
      <c r="F1135" s="58"/>
    </row>
    <row r="1136" spans="4:6" x14ac:dyDescent="0.3">
      <c r="D1136" s="58"/>
      <c r="E1136" s="58"/>
      <c r="F1136" s="58"/>
    </row>
    <row r="1137" spans="4:6" x14ac:dyDescent="0.3">
      <c r="D1137" s="58"/>
      <c r="E1137" s="58"/>
      <c r="F1137" s="58"/>
    </row>
    <row r="1138" spans="4:6" x14ac:dyDescent="0.3">
      <c r="D1138" s="58"/>
      <c r="E1138" s="58"/>
      <c r="F1138" s="58"/>
    </row>
    <row r="1139" spans="4:6" x14ac:dyDescent="0.3">
      <c r="D1139" s="58"/>
      <c r="E1139" s="58"/>
      <c r="F1139" s="58"/>
    </row>
    <row r="1140" spans="4:6" x14ac:dyDescent="0.3">
      <c r="D1140" s="58"/>
      <c r="E1140" s="58"/>
      <c r="F1140" s="58"/>
    </row>
    <row r="1141" spans="4:6" x14ac:dyDescent="0.3">
      <c r="D1141" s="58"/>
      <c r="E1141" s="58"/>
      <c r="F1141" s="58"/>
    </row>
    <row r="1142" spans="4:6" x14ac:dyDescent="0.3">
      <c r="D1142" s="58"/>
      <c r="E1142" s="58"/>
      <c r="F1142" s="58"/>
    </row>
    <row r="1143" spans="4:6" x14ac:dyDescent="0.3">
      <c r="D1143" s="58"/>
      <c r="E1143" s="58"/>
      <c r="F1143" s="58"/>
    </row>
    <row r="1144" spans="4:6" x14ac:dyDescent="0.3">
      <c r="D1144" s="58"/>
      <c r="E1144" s="58"/>
      <c r="F1144" s="58"/>
    </row>
    <row r="1145" spans="4:6" x14ac:dyDescent="0.3">
      <c r="D1145" s="58"/>
      <c r="E1145" s="58"/>
      <c r="F1145" s="58"/>
    </row>
    <row r="1146" spans="4:6" x14ac:dyDescent="0.3">
      <c r="D1146" s="58"/>
      <c r="E1146" s="58"/>
      <c r="F1146" s="58"/>
    </row>
    <row r="1147" spans="4:6" x14ac:dyDescent="0.3">
      <c r="D1147" s="58"/>
      <c r="E1147" s="58"/>
      <c r="F1147" s="58"/>
    </row>
    <row r="1148" spans="4:6" x14ac:dyDescent="0.3">
      <c r="D1148" s="58"/>
      <c r="E1148" s="58"/>
      <c r="F1148" s="58"/>
    </row>
    <row r="1149" spans="4:6" x14ac:dyDescent="0.3">
      <c r="D1149" s="58"/>
      <c r="E1149" s="58"/>
      <c r="F1149" s="58"/>
    </row>
    <row r="1150" spans="4:6" x14ac:dyDescent="0.3">
      <c r="D1150" s="58"/>
      <c r="E1150" s="58"/>
      <c r="F1150" s="58"/>
    </row>
    <row r="1151" spans="4:6" x14ac:dyDescent="0.3">
      <c r="D1151" s="58"/>
      <c r="E1151" s="58"/>
      <c r="F1151" s="58"/>
    </row>
    <row r="1152" spans="4:6" x14ac:dyDescent="0.3">
      <c r="D1152" s="58"/>
      <c r="E1152" s="58"/>
      <c r="F1152" s="58"/>
    </row>
    <row r="1153" spans="4:6" x14ac:dyDescent="0.3">
      <c r="D1153" s="58"/>
      <c r="E1153" s="58"/>
      <c r="F1153" s="58"/>
    </row>
    <row r="1154" spans="4:6" x14ac:dyDescent="0.3">
      <c r="D1154" s="58"/>
      <c r="E1154" s="58"/>
      <c r="F1154" s="58"/>
    </row>
    <row r="1155" spans="4:6" x14ac:dyDescent="0.3">
      <c r="D1155" s="58"/>
      <c r="E1155" s="58"/>
      <c r="F1155" s="58"/>
    </row>
    <row r="1156" spans="4:6" x14ac:dyDescent="0.3">
      <c r="D1156" s="58"/>
      <c r="E1156" s="58"/>
      <c r="F1156" s="58"/>
    </row>
    <row r="1157" spans="4:6" x14ac:dyDescent="0.3">
      <c r="D1157" s="58"/>
      <c r="E1157" s="58"/>
      <c r="F1157" s="58"/>
    </row>
    <row r="1158" spans="4:6" x14ac:dyDescent="0.3">
      <c r="D1158" s="58"/>
      <c r="E1158" s="58"/>
      <c r="F1158" s="58"/>
    </row>
    <row r="1159" spans="4:6" x14ac:dyDescent="0.3">
      <c r="D1159" s="58"/>
      <c r="E1159" s="58"/>
      <c r="F1159" s="58"/>
    </row>
    <row r="1160" spans="4:6" x14ac:dyDescent="0.3">
      <c r="D1160" s="58"/>
      <c r="E1160" s="58"/>
      <c r="F1160" s="58"/>
    </row>
    <row r="1161" spans="4:6" x14ac:dyDescent="0.3">
      <c r="D1161" s="58"/>
      <c r="E1161" s="58"/>
      <c r="F1161" s="58"/>
    </row>
    <row r="1162" spans="4:6" x14ac:dyDescent="0.3">
      <c r="D1162" s="58"/>
      <c r="E1162" s="58"/>
      <c r="F1162" s="58"/>
    </row>
    <row r="1163" spans="4:6" x14ac:dyDescent="0.3">
      <c r="D1163" s="58"/>
      <c r="E1163" s="58"/>
      <c r="F1163" s="58"/>
    </row>
    <row r="1164" spans="4:6" x14ac:dyDescent="0.3">
      <c r="D1164" s="58"/>
      <c r="E1164" s="58"/>
      <c r="F1164" s="58"/>
    </row>
    <row r="1165" spans="4:6" x14ac:dyDescent="0.3">
      <c r="D1165" s="58"/>
      <c r="E1165" s="58"/>
      <c r="F1165" s="58"/>
    </row>
    <row r="1166" spans="4:6" x14ac:dyDescent="0.3">
      <c r="D1166" s="58"/>
      <c r="E1166" s="58"/>
      <c r="F1166" s="58"/>
    </row>
    <row r="1167" spans="4:6" x14ac:dyDescent="0.3">
      <c r="D1167" s="58"/>
      <c r="E1167" s="58"/>
      <c r="F1167" s="58"/>
    </row>
    <row r="1168" spans="4:6" x14ac:dyDescent="0.3">
      <c r="D1168" s="58"/>
      <c r="E1168" s="58"/>
      <c r="F1168" s="58"/>
    </row>
    <row r="1169" spans="4:6" x14ac:dyDescent="0.3">
      <c r="D1169" s="58"/>
      <c r="E1169" s="58"/>
      <c r="F1169" s="58"/>
    </row>
    <row r="1170" spans="4:6" x14ac:dyDescent="0.3">
      <c r="D1170" s="58"/>
      <c r="E1170" s="58"/>
      <c r="F1170" s="58"/>
    </row>
    <row r="1171" spans="4:6" x14ac:dyDescent="0.3">
      <c r="D1171" s="58"/>
      <c r="E1171" s="58"/>
      <c r="F1171" s="58"/>
    </row>
    <row r="1172" spans="4:6" x14ac:dyDescent="0.3">
      <c r="D1172" s="58"/>
      <c r="E1172" s="58"/>
      <c r="F1172" s="58"/>
    </row>
    <row r="1173" spans="4:6" x14ac:dyDescent="0.3">
      <c r="D1173" s="58"/>
      <c r="E1173" s="58"/>
      <c r="F1173" s="58"/>
    </row>
    <row r="1174" spans="4:6" x14ac:dyDescent="0.3">
      <c r="D1174" s="58"/>
      <c r="E1174" s="58"/>
      <c r="F1174" s="58"/>
    </row>
    <row r="1175" spans="4:6" x14ac:dyDescent="0.3">
      <c r="D1175" s="58"/>
      <c r="E1175" s="58"/>
      <c r="F1175" s="58"/>
    </row>
    <row r="1176" spans="4:6" x14ac:dyDescent="0.3">
      <c r="D1176" s="58"/>
      <c r="E1176" s="58"/>
      <c r="F1176" s="58"/>
    </row>
    <row r="1177" spans="4:6" x14ac:dyDescent="0.3">
      <c r="D1177" s="58"/>
      <c r="E1177" s="58"/>
      <c r="F1177" s="58"/>
    </row>
    <row r="1178" spans="4:6" x14ac:dyDescent="0.3">
      <c r="D1178" s="58"/>
      <c r="E1178" s="58"/>
      <c r="F1178" s="58"/>
    </row>
    <row r="1179" spans="4:6" x14ac:dyDescent="0.3">
      <c r="D1179" s="58"/>
      <c r="E1179" s="58"/>
      <c r="F1179" s="58"/>
    </row>
    <row r="1180" spans="4:6" x14ac:dyDescent="0.3">
      <c r="D1180" s="58"/>
      <c r="E1180" s="58"/>
      <c r="F1180" s="58"/>
    </row>
    <row r="1181" spans="4:6" x14ac:dyDescent="0.3">
      <c r="D1181" s="58"/>
      <c r="E1181" s="58"/>
      <c r="F1181" s="58"/>
    </row>
    <row r="1182" spans="4:6" x14ac:dyDescent="0.3">
      <c r="D1182" s="58"/>
      <c r="E1182" s="58"/>
      <c r="F1182" s="58"/>
    </row>
    <row r="1183" spans="4:6" x14ac:dyDescent="0.3">
      <c r="D1183" s="58"/>
      <c r="E1183" s="58"/>
      <c r="F1183" s="58"/>
    </row>
    <row r="1184" spans="4:6" x14ac:dyDescent="0.3">
      <c r="D1184" s="58"/>
      <c r="E1184" s="58"/>
      <c r="F1184" s="58"/>
    </row>
    <row r="1185" spans="4:6" x14ac:dyDescent="0.3">
      <c r="D1185" s="58"/>
      <c r="E1185" s="58"/>
      <c r="F1185" s="58"/>
    </row>
    <row r="1186" spans="4:6" x14ac:dyDescent="0.3">
      <c r="D1186" s="58"/>
      <c r="E1186" s="58"/>
      <c r="F1186" s="58"/>
    </row>
    <row r="1187" spans="4:6" x14ac:dyDescent="0.3">
      <c r="D1187" s="58"/>
      <c r="E1187" s="58"/>
      <c r="F1187" s="58"/>
    </row>
    <row r="1188" spans="4:6" x14ac:dyDescent="0.3">
      <c r="D1188" s="58"/>
      <c r="E1188" s="58"/>
      <c r="F1188" s="58"/>
    </row>
    <row r="1189" spans="4:6" x14ac:dyDescent="0.3">
      <c r="D1189" s="58"/>
      <c r="E1189" s="58"/>
      <c r="F1189" s="58"/>
    </row>
    <row r="1190" spans="4:6" x14ac:dyDescent="0.3">
      <c r="D1190" s="58"/>
      <c r="E1190" s="58"/>
      <c r="F1190" s="58"/>
    </row>
    <row r="1191" spans="4:6" x14ac:dyDescent="0.3">
      <c r="D1191" s="58"/>
      <c r="E1191" s="58"/>
      <c r="F1191" s="58"/>
    </row>
    <row r="1192" spans="4:6" x14ac:dyDescent="0.3">
      <c r="D1192" s="58"/>
      <c r="E1192" s="58"/>
      <c r="F1192" s="58"/>
    </row>
    <row r="1193" spans="4:6" x14ac:dyDescent="0.3">
      <c r="D1193" s="58"/>
      <c r="E1193" s="58"/>
      <c r="F1193" s="58"/>
    </row>
    <row r="1194" spans="4:6" x14ac:dyDescent="0.3">
      <c r="D1194" s="58"/>
      <c r="E1194" s="58"/>
      <c r="F1194" s="58"/>
    </row>
    <row r="1195" spans="4:6" x14ac:dyDescent="0.3">
      <c r="D1195" s="58"/>
      <c r="E1195" s="58"/>
      <c r="F1195" s="58"/>
    </row>
    <row r="1196" spans="4:6" x14ac:dyDescent="0.3">
      <c r="D1196" s="58"/>
      <c r="E1196" s="58"/>
      <c r="F1196" s="58"/>
    </row>
    <row r="1197" spans="4:6" x14ac:dyDescent="0.3">
      <c r="D1197" s="58"/>
      <c r="E1197" s="58"/>
      <c r="F1197" s="58"/>
    </row>
    <row r="1198" spans="4:6" x14ac:dyDescent="0.3">
      <c r="D1198" s="58"/>
      <c r="E1198" s="58"/>
      <c r="F1198" s="58"/>
    </row>
    <row r="1199" spans="4:6" x14ac:dyDescent="0.3">
      <c r="D1199" s="58"/>
      <c r="E1199" s="58"/>
      <c r="F1199" s="58"/>
    </row>
    <row r="1200" spans="4:6" x14ac:dyDescent="0.3">
      <c r="D1200" s="58"/>
      <c r="E1200" s="58"/>
      <c r="F1200" s="58"/>
    </row>
    <row r="1201" spans="4:6" x14ac:dyDescent="0.3">
      <c r="D1201" s="58"/>
      <c r="E1201" s="58"/>
      <c r="F1201" s="58"/>
    </row>
    <row r="1202" spans="4:6" x14ac:dyDescent="0.3">
      <c r="D1202" s="58"/>
      <c r="E1202" s="58"/>
      <c r="F1202" s="58"/>
    </row>
    <row r="1203" spans="4:6" x14ac:dyDescent="0.3">
      <c r="D1203" s="58"/>
      <c r="E1203" s="58"/>
      <c r="F1203" s="58"/>
    </row>
    <row r="1204" spans="4:6" x14ac:dyDescent="0.3">
      <c r="D1204" s="58"/>
      <c r="E1204" s="58"/>
      <c r="F1204" s="58"/>
    </row>
    <row r="1205" spans="4:6" x14ac:dyDescent="0.3">
      <c r="D1205" s="58"/>
      <c r="E1205" s="58"/>
      <c r="F1205" s="58"/>
    </row>
    <row r="1206" spans="4:6" x14ac:dyDescent="0.3">
      <c r="D1206" s="58"/>
      <c r="E1206" s="58"/>
      <c r="F1206" s="58"/>
    </row>
    <row r="1207" spans="4:6" x14ac:dyDescent="0.3">
      <c r="D1207" s="58"/>
      <c r="E1207" s="58"/>
      <c r="F1207" s="58"/>
    </row>
    <row r="1208" spans="4:6" x14ac:dyDescent="0.3">
      <c r="D1208" s="58"/>
      <c r="E1208" s="58"/>
      <c r="F1208" s="58"/>
    </row>
    <row r="1209" spans="4:6" x14ac:dyDescent="0.3">
      <c r="D1209" s="58"/>
      <c r="E1209" s="58"/>
      <c r="F1209" s="58"/>
    </row>
    <row r="1210" spans="4:6" x14ac:dyDescent="0.3">
      <c r="D1210" s="58"/>
      <c r="E1210" s="58"/>
      <c r="F1210" s="58"/>
    </row>
    <row r="1211" spans="4:6" x14ac:dyDescent="0.3">
      <c r="D1211" s="58"/>
      <c r="E1211" s="58"/>
      <c r="F1211" s="58"/>
    </row>
    <row r="1212" spans="4:6" x14ac:dyDescent="0.3">
      <c r="D1212" s="58"/>
      <c r="E1212" s="58"/>
      <c r="F1212" s="58"/>
    </row>
    <row r="1213" spans="4:6" x14ac:dyDescent="0.3">
      <c r="D1213" s="58"/>
      <c r="E1213" s="58"/>
      <c r="F1213" s="58"/>
    </row>
    <row r="1214" spans="4:6" x14ac:dyDescent="0.3">
      <c r="D1214" s="58"/>
      <c r="E1214" s="58"/>
      <c r="F1214" s="58"/>
    </row>
    <row r="1215" spans="4:6" x14ac:dyDescent="0.3">
      <c r="D1215" s="58"/>
      <c r="E1215" s="58"/>
      <c r="F1215" s="58"/>
    </row>
    <row r="1216" spans="4:6" x14ac:dyDescent="0.3">
      <c r="D1216" s="58"/>
      <c r="E1216" s="58"/>
      <c r="F1216" s="58"/>
    </row>
    <row r="1217" spans="4:6" x14ac:dyDescent="0.3">
      <c r="D1217" s="58"/>
      <c r="E1217" s="58"/>
      <c r="F1217" s="58"/>
    </row>
    <row r="1218" spans="4:6" x14ac:dyDescent="0.3">
      <c r="D1218" s="58"/>
      <c r="E1218" s="58"/>
      <c r="F1218" s="58"/>
    </row>
    <row r="1219" spans="4:6" x14ac:dyDescent="0.3">
      <c r="D1219" s="58"/>
      <c r="E1219" s="58"/>
      <c r="F1219" s="58"/>
    </row>
    <row r="1220" spans="4:6" x14ac:dyDescent="0.3">
      <c r="D1220" s="58"/>
      <c r="E1220" s="58"/>
      <c r="F1220" s="58"/>
    </row>
    <row r="1221" spans="4:6" x14ac:dyDescent="0.3">
      <c r="D1221" s="58"/>
      <c r="E1221" s="58"/>
      <c r="F1221" s="58"/>
    </row>
    <row r="1222" spans="4:6" x14ac:dyDescent="0.3">
      <c r="D1222" s="58"/>
      <c r="E1222" s="58"/>
      <c r="F1222" s="58"/>
    </row>
    <row r="1223" spans="4:6" x14ac:dyDescent="0.3">
      <c r="D1223" s="58"/>
      <c r="E1223" s="58"/>
      <c r="F1223" s="58"/>
    </row>
    <row r="1224" spans="4:6" x14ac:dyDescent="0.3">
      <c r="D1224" s="58"/>
      <c r="E1224" s="58"/>
      <c r="F1224" s="58"/>
    </row>
    <row r="1225" spans="4:6" x14ac:dyDescent="0.3">
      <c r="D1225" s="58"/>
      <c r="E1225" s="58"/>
      <c r="F1225" s="58"/>
    </row>
    <row r="1226" spans="4:6" x14ac:dyDescent="0.3">
      <c r="D1226" s="58"/>
      <c r="E1226" s="58"/>
      <c r="F1226" s="58"/>
    </row>
    <row r="1227" spans="4:6" x14ac:dyDescent="0.3">
      <c r="D1227" s="58"/>
      <c r="E1227" s="58"/>
      <c r="F1227" s="58"/>
    </row>
    <row r="1228" spans="4:6" x14ac:dyDescent="0.3">
      <c r="D1228" s="58"/>
      <c r="E1228" s="58"/>
      <c r="F1228" s="58"/>
    </row>
    <row r="1229" spans="4:6" x14ac:dyDescent="0.3">
      <c r="D1229" s="58"/>
      <c r="E1229" s="58"/>
      <c r="F1229" s="58"/>
    </row>
    <row r="1230" spans="4:6" x14ac:dyDescent="0.3">
      <c r="D1230" s="58"/>
      <c r="E1230" s="58"/>
      <c r="F1230" s="58"/>
    </row>
    <row r="1231" spans="4:6" x14ac:dyDescent="0.3">
      <c r="D1231" s="58"/>
      <c r="E1231" s="58"/>
      <c r="F1231" s="58"/>
    </row>
    <row r="1232" spans="4:6" x14ac:dyDescent="0.3">
      <c r="D1232" s="58"/>
      <c r="E1232" s="58"/>
      <c r="F1232" s="58"/>
    </row>
    <row r="1233" spans="4:6" x14ac:dyDescent="0.3">
      <c r="D1233" s="58"/>
      <c r="E1233" s="58"/>
      <c r="F1233" s="58"/>
    </row>
    <row r="1234" spans="4:6" x14ac:dyDescent="0.3">
      <c r="D1234" s="58"/>
      <c r="E1234" s="58"/>
      <c r="F1234" s="58"/>
    </row>
    <row r="1235" spans="4:6" x14ac:dyDescent="0.3">
      <c r="D1235" s="58"/>
      <c r="E1235" s="58"/>
      <c r="F1235" s="58"/>
    </row>
    <row r="1236" spans="4:6" x14ac:dyDescent="0.3">
      <c r="D1236" s="58"/>
      <c r="E1236" s="58"/>
      <c r="F1236" s="58"/>
    </row>
    <row r="1237" spans="4:6" x14ac:dyDescent="0.3">
      <c r="D1237" s="58"/>
      <c r="E1237" s="58"/>
      <c r="F1237" s="58"/>
    </row>
    <row r="1238" spans="4:6" x14ac:dyDescent="0.3">
      <c r="D1238" s="58"/>
      <c r="E1238" s="58"/>
      <c r="F1238" s="58"/>
    </row>
    <row r="1239" spans="4:6" x14ac:dyDescent="0.3">
      <c r="D1239" s="58"/>
      <c r="E1239" s="58"/>
      <c r="F1239" s="58"/>
    </row>
    <row r="1240" spans="4:6" x14ac:dyDescent="0.3">
      <c r="D1240" s="58"/>
      <c r="E1240" s="58"/>
      <c r="F1240" s="58"/>
    </row>
    <row r="1241" spans="4:6" x14ac:dyDescent="0.3">
      <c r="D1241" s="58"/>
      <c r="E1241" s="58"/>
      <c r="F1241" s="58"/>
    </row>
    <row r="1242" spans="4:6" x14ac:dyDescent="0.3">
      <c r="D1242" s="58"/>
      <c r="E1242" s="58"/>
      <c r="F1242" s="58"/>
    </row>
    <row r="1243" spans="4:6" x14ac:dyDescent="0.3">
      <c r="D1243" s="58"/>
      <c r="E1243" s="58"/>
      <c r="F1243" s="58"/>
    </row>
    <row r="1244" spans="4:6" x14ac:dyDescent="0.3">
      <c r="D1244" s="58"/>
      <c r="E1244" s="58"/>
      <c r="F1244" s="58"/>
    </row>
    <row r="1245" spans="4:6" x14ac:dyDescent="0.3">
      <c r="D1245" s="58"/>
      <c r="E1245" s="58"/>
      <c r="F1245" s="58"/>
    </row>
    <row r="1246" spans="4:6" x14ac:dyDescent="0.3">
      <c r="D1246" s="58"/>
      <c r="E1246" s="58"/>
      <c r="F1246" s="58"/>
    </row>
    <row r="1247" spans="4:6" x14ac:dyDescent="0.3">
      <c r="D1247" s="58"/>
      <c r="E1247" s="58"/>
      <c r="F1247" s="58"/>
    </row>
    <row r="1248" spans="4:6" x14ac:dyDescent="0.3">
      <c r="D1248" s="58"/>
      <c r="E1248" s="58"/>
      <c r="F1248" s="58"/>
    </row>
    <row r="1249" spans="4:6" x14ac:dyDescent="0.3">
      <c r="D1249" s="58"/>
      <c r="E1249" s="58"/>
      <c r="F1249" s="58"/>
    </row>
    <row r="1250" spans="4:6" x14ac:dyDescent="0.3">
      <c r="D1250" s="58"/>
      <c r="E1250" s="58"/>
      <c r="F1250" s="58"/>
    </row>
    <row r="1251" spans="4:6" x14ac:dyDescent="0.3">
      <c r="D1251" s="58"/>
      <c r="E1251" s="58"/>
      <c r="F1251" s="58"/>
    </row>
    <row r="1252" spans="4:6" x14ac:dyDescent="0.3">
      <c r="D1252" s="58"/>
      <c r="E1252" s="58"/>
      <c r="F1252" s="58"/>
    </row>
    <row r="1253" spans="4:6" x14ac:dyDescent="0.3">
      <c r="D1253" s="58"/>
      <c r="E1253" s="58"/>
      <c r="F1253" s="58"/>
    </row>
    <row r="1254" spans="4:6" x14ac:dyDescent="0.3">
      <c r="D1254" s="58"/>
      <c r="E1254" s="58"/>
      <c r="F1254" s="58"/>
    </row>
    <row r="1255" spans="4:6" x14ac:dyDescent="0.3">
      <c r="D1255" s="58"/>
      <c r="E1255" s="58"/>
      <c r="F1255" s="58"/>
    </row>
    <row r="1256" spans="4:6" x14ac:dyDescent="0.3">
      <c r="D1256" s="58"/>
      <c r="E1256" s="58"/>
      <c r="F1256" s="58"/>
    </row>
    <row r="1257" spans="4:6" x14ac:dyDescent="0.3">
      <c r="D1257" s="58"/>
      <c r="E1257" s="58"/>
      <c r="F1257" s="58"/>
    </row>
    <row r="1258" spans="4:6" x14ac:dyDescent="0.3">
      <c r="D1258" s="58"/>
      <c r="E1258" s="58"/>
      <c r="F1258" s="58"/>
    </row>
    <row r="1259" spans="4:6" x14ac:dyDescent="0.3">
      <c r="D1259" s="58"/>
      <c r="E1259" s="58"/>
      <c r="F1259" s="58"/>
    </row>
    <row r="1260" spans="4:6" x14ac:dyDescent="0.3">
      <c r="D1260" s="58"/>
      <c r="E1260" s="58"/>
      <c r="F1260" s="58"/>
    </row>
    <row r="1261" spans="4:6" x14ac:dyDescent="0.3">
      <c r="D1261" s="58"/>
      <c r="E1261" s="58"/>
      <c r="F1261" s="58"/>
    </row>
    <row r="1262" spans="4:6" x14ac:dyDescent="0.3">
      <c r="D1262" s="58"/>
      <c r="E1262" s="58"/>
      <c r="F1262" s="58"/>
    </row>
    <row r="1263" spans="4:6" x14ac:dyDescent="0.3">
      <c r="D1263" s="58"/>
      <c r="E1263" s="58"/>
      <c r="F1263" s="58"/>
    </row>
    <row r="1264" spans="4:6" x14ac:dyDescent="0.3">
      <c r="D1264" s="58"/>
      <c r="E1264" s="58"/>
      <c r="F1264" s="58"/>
    </row>
    <row r="1265" spans="4:6" x14ac:dyDescent="0.3">
      <c r="D1265" s="58"/>
      <c r="E1265" s="58"/>
      <c r="F1265" s="58"/>
    </row>
    <row r="1266" spans="4:6" x14ac:dyDescent="0.3">
      <c r="D1266" s="58"/>
      <c r="E1266" s="58"/>
      <c r="F1266" s="58"/>
    </row>
    <row r="1267" spans="4:6" x14ac:dyDescent="0.3">
      <c r="D1267" s="58"/>
      <c r="E1267" s="58"/>
      <c r="F1267" s="58"/>
    </row>
    <row r="1268" spans="4:6" x14ac:dyDescent="0.3">
      <c r="D1268" s="58"/>
      <c r="E1268" s="58"/>
      <c r="F1268" s="58"/>
    </row>
    <row r="1269" spans="4:6" x14ac:dyDescent="0.3">
      <c r="D1269" s="58"/>
      <c r="E1269" s="58"/>
      <c r="F1269" s="58"/>
    </row>
    <row r="1270" spans="4:6" x14ac:dyDescent="0.3">
      <c r="D1270" s="58"/>
      <c r="E1270" s="58"/>
      <c r="F1270" s="58"/>
    </row>
    <row r="1271" spans="4:6" x14ac:dyDescent="0.3">
      <c r="D1271" s="58"/>
      <c r="E1271" s="58"/>
      <c r="F1271" s="58"/>
    </row>
    <row r="1272" spans="4:6" x14ac:dyDescent="0.3">
      <c r="D1272" s="58"/>
      <c r="E1272" s="58"/>
      <c r="F1272" s="58"/>
    </row>
    <row r="1273" spans="4:6" x14ac:dyDescent="0.3">
      <c r="D1273" s="58"/>
      <c r="E1273" s="58"/>
      <c r="F1273" s="58"/>
    </row>
    <row r="1274" spans="4:6" x14ac:dyDescent="0.3">
      <c r="D1274" s="58"/>
      <c r="E1274" s="58"/>
      <c r="F1274" s="58"/>
    </row>
    <row r="1275" spans="4:6" x14ac:dyDescent="0.3">
      <c r="D1275" s="58"/>
      <c r="E1275" s="58"/>
      <c r="F1275" s="58"/>
    </row>
    <row r="1276" spans="4:6" x14ac:dyDescent="0.3">
      <c r="D1276" s="58"/>
      <c r="E1276" s="58"/>
      <c r="F1276" s="58"/>
    </row>
    <row r="1277" spans="4:6" x14ac:dyDescent="0.3">
      <c r="D1277" s="58"/>
      <c r="E1277" s="58"/>
      <c r="F1277" s="58"/>
    </row>
    <row r="1278" spans="4:6" x14ac:dyDescent="0.3">
      <c r="D1278" s="58"/>
      <c r="E1278" s="58"/>
      <c r="F1278" s="58"/>
    </row>
    <row r="1279" spans="4:6" x14ac:dyDescent="0.3">
      <c r="D1279" s="58"/>
      <c r="E1279" s="58"/>
      <c r="F1279" s="58"/>
    </row>
    <row r="1280" spans="4:6" x14ac:dyDescent="0.3">
      <c r="D1280" s="58"/>
      <c r="E1280" s="58"/>
      <c r="F1280" s="58"/>
    </row>
    <row r="1281" spans="4:6" x14ac:dyDescent="0.3">
      <c r="D1281" s="58"/>
      <c r="E1281" s="58"/>
      <c r="F1281" s="58"/>
    </row>
    <row r="1282" spans="4:6" x14ac:dyDescent="0.3">
      <c r="D1282" s="58"/>
      <c r="E1282" s="58"/>
      <c r="F1282" s="58"/>
    </row>
    <row r="1283" spans="4:6" x14ac:dyDescent="0.3">
      <c r="D1283" s="58"/>
      <c r="E1283" s="58"/>
      <c r="F1283" s="58"/>
    </row>
    <row r="1284" spans="4:6" x14ac:dyDescent="0.3">
      <c r="D1284" s="58"/>
      <c r="E1284" s="58"/>
      <c r="F1284" s="58"/>
    </row>
    <row r="1285" spans="4:6" x14ac:dyDescent="0.3">
      <c r="D1285" s="58"/>
      <c r="E1285" s="58"/>
      <c r="F1285" s="58"/>
    </row>
    <row r="1286" spans="4:6" x14ac:dyDescent="0.3">
      <c r="D1286" s="58"/>
      <c r="E1286" s="58"/>
      <c r="F1286" s="58"/>
    </row>
    <row r="1287" spans="4:6" x14ac:dyDescent="0.3">
      <c r="D1287" s="58"/>
      <c r="E1287" s="58"/>
      <c r="F1287" s="58"/>
    </row>
    <row r="1288" spans="4:6" x14ac:dyDescent="0.3">
      <c r="D1288" s="58"/>
      <c r="E1288" s="58"/>
      <c r="F1288" s="58"/>
    </row>
    <row r="1289" spans="4:6" x14ac:dyDescent="0.3">
      <c r="D1289" s="58"/>
      <c r="E1289" s="58"/>
      <c r="F1289" s="58"/>
    </row>
    <row r="1290" spans="4:6" x14ac:dyDescent="0.3">
      <c r="D1290" s="58"/>
      <c r="E1290" s="58"/>
      <c r="F1290" s="58"/>
    </row>
    <row r="1291" spans="4:6" x14ac:dyDescent="0.3">
      <c r="D1291" s="58"/>
      <c r="E1291" s="58"/>
      <c r="F1291" s="58"/>
    </row>
    <row r="1292" spans="4:6" x14ac:dyDescent="0.3">
      <c r="D1292" s="58"/>
      <c r="E1292" s="58"/>
      <c r="F1292" s="58"/>
    </row>
    <row r="1293" spans="4:6" x14ac:dyDescent="0.3">
      <c r="D1293" s="58"/>
      <c r="E1293" s="58"/>
      <c r="F1293" s="58"/>
    </row>
    <row r="1294" spans="4:6" x14ac:dyDescent="0.3">
      <c r="D1294" s="58"/>
      <c r="E1294" s="58"/>
      <c r="F1294" s="58"/>
    </row>
    <row r="1295" spans="4:6" x14ac:dyDescent="0.3">
      <c r="D1295" s="58"/>
      <c r="E1295" s="58"/>
      <c r="F1295" s="58"/>
    </row>
    <row r="1296" spans="4:6" x14ac:dyDescent="0.3">
      <c r="D1296" s="58"/>
      <c r="E1296" s="58"/>
      <c r="F1296" s="58"/>
    </row>
    <row r="1297" spans="4:6" x14ac:dyDescent="0.3">
      <c r="D1297" s="58"/>
      <c r="E1297" s="58"/>
      <c r="F1297" s="58"/>
    </row>
    <row r="1298" spans="4:6" x14ac:dyDescent="0.3">
      <c r="D1298" s="58"/>
      <c r="E1298" s="58"/>
      <c r="F1298" s="58"/>
    </row>
    <row r="1299" spans="4:6" x14ac:dyDescent="0.3">
      <c r="D1299" s="58"/>
      <c r="E1299" s="58"/>
      <c r="F1299" s="58"/>
    </row>
    <row r="1300" spans="4:6" x14ac:dyDescent="0.3">
      <c r="D1300" s="58"/>
      <c r="E1300" s="58"/>
      <c r="F1300" s="58"/>
    </row>
    <row r="1301" spans="4:6" x14ac:dyDescent="0.3">
      <c r="D1301" s="58"/>
      <c r="E1301" s="58"/>
      <c r="F1301" s="58"/>
    </row>
    <row r="1302" spans="4:6" x14ac:dyDescent="0.3">
      <c r="D1302" s="58"/>
      <c r="E1302" s="58"/>
      <c r="F1302" s="58"/>
    </row>
    <row r="1303" spans="4:6" x14ac:dyDescent="0.3">
      <c r="D1303" s="58"/>
      <c r="E1303" s="58"/>
      <c r="F1303" s="58"/>
    </row>
    <row r="1304" spans="4:6" x14ac:dyDescent="0.3">
      <c r="D1304" s="58"/>
      <c r="E1304" s="58"/>
      <c r="F1304" s="58"/>
    </row>
    <row r="1305" spans="4:6" x14ac:dyDescent="0.3">
      <c r="D1305" s="58"/>
      <c r="E1305" s="58"/>
      <c r="F1305" s="58"/>
    </row>
    <row r="1306" spans="4:6" x14ac:dyDescent="0.3">
      <c r="D1306" s="58"/>
      <c r="E1306" s="58"/>
      <c r="F1306" s="58"/>
    </row>
    <row r="1307" spans="4:6" x14ac:dyDescent="0.3">
      <c r="D1307" s="58"/>
      <c r="E1307" s="58"/>
      <c r="F1307" s="58"/>
    </row>
    <row r="1308" spans="4:6" x14ac:dyDescent="0.3">
      <c r="D1308" s="58"/>
      <c r="E1308" s="58"/>
      <c r="F1308" s="58"/>
    </row>
    <row r="1309" spans="4:6" x14ac:dyDescent="0.3">
      <c r="D1309" s="58"/>
      <c r="E1309" s="58"/>
      <c r="F1309" s="58"/>
    </row>
    <row r="1310" spans="4:6" x14ac:dyDescent="0.3">
      <c r="D1310" s="58"/>
      <c r="E1310" s="58"/>
      <c r="F1310" s="58"/>
    </row>
    <row r="1311" spans="4:6" x14ac:dyDescent="0.3">
      <c r="D1311" s="58"/>
      <c r="E1311" s="58"/>
      <c r="F1311" s="58"/>
    </row>
    <row r="1312" spans="4:6" x14ac:dyDescent="0.3">
      <c r="D1312" s="58"/>
      <c r="E1312" s="58"/>
      <c r="F1312" s="58"/>
    </row>
    <row r="1313" spans="4:6" x14ac:dyDescent="0.3">
      <c r="D1313" s="58"/>
      <c r="E1313" s="58"/>
      <c r="F1313" s="58"/>
    </row>
    <row r="1314" spans="4:6" x14ac:dyDescent="0.3">
      <c r="D1314" s="58"/>
      <c r="E1314" s="58"/>
      <c r="F1314" s="58"/>
    </row>
    <row r="1315" spans="4:6" x14ac:dyDescent="0.3">
      <c r="D1315" s="58"/>
      <c r="E1315" s="58"/>
      <c r="F1315" s="58"/>
    </row>
    <row r="1316" spans="4:6" x14ac:dyDescent="0.3">
      <c r="D1316" s="58"/>
      <c r="E1316" s="58"/>
      <c r="F1316" s="58"/>
    </row>
    <row r="1317" spans="4:6" x14ac:dyDescent="0.3">
      <c r="D1317" s="58"/>
      <c r="E1317" s="58"/>
      <c r="F1317" s="58"/>
    </row>
    <row r="1318" spans="4:6" x14ac:dyDescent="0.3">
      <c r="D1318" s="58"/>
      <c r="E1318" s="58"/>
      <c r="F1318" s="58"/>
    </row>
    <row r="1319" spans="4:6" x14ac:dyDescent="0.3">
      <c r="D1319" s="58"/>
      <c r="E1319" s="58"/>
      <c r="F1319" s="58"/>
    </row>
    <row r="1320" spans="4:6" x14ac:dyDescent="0.3">
      <c r="D1320" s="58"/>
      <c r="E1320" s="58"/>
      <c r="F1320" s="58"/>
    </row>
    <row r="1321" spans="4:6" x14ac:dyDescent="0.3">
      <c r="D1321" s="58"/>
      <c r="E1321" s="58"/>
      <c r="F1321" s="58"/>
    </row>
    <row r="1322" spans="4:6" x14ac:dyDescent="0.3">
      <c r="D1322" s="58"/>
      <c r="E1322" s="58"/>
      <c r="F1322" s="58"/>
    </row>
    <row r="1323" spans="4:6" x14ac:dyDescent="0.3">
      <c r="D1323" s="58"/>
      <c r="E1323" s="58"/>
      <c r="F1323" s="58"/>
    </row>
    <row r="1324" spans="4:6" x14ac:dyDescent="0.3">
      <c r="D1324" s="58"/>
      <c r="E1324" s="58"/>
      <c r="F1324" s="58"/>
    </row>
    <row r="1325" spans="4:6" x14ac:dyDescent="0.3">
      <c r="D1325" s="58"/>
      <c r="E1325" s="58"/>
      <c r="F1325" s="58"/>
    </row>
    <row r="1326" spans="4:6" x14ac:dyDescent="0.3">
      <c r="D1326" s="58"/>
      <c r="E1326" s="58"/>
      <c r="F1326" s="58"/>
    </row>
    <row r="1327" spans="4:6" x14ac:dyDescent="0.3">
      <c r="D1327" s="58"/>
      <c r="E1327" s="58"/>
      <c r="F1327" s="58"/>
    </row>
    <row r="1328" spans="4:6" x14ac:dyDescent="0.3">
      <c r="D1328" s="58"/>
      <c r="E1328" s="58"/>
      <c r="F1328" s="58"/>
    </row>
    <row r="1329" spans="4:6" x14ac:dyDescent="0.3">
      <c r="D1329" s="58"/>
      <c r="E1329" s="58"/>
      <c r="F1329" s="58"/>
    </row>
    <row r="1330" spans="4:6" x14ac:dyDescent="0.3">
      <c r="D1330" s="58"/>
      <c r="E1330" s="58"/>
      <c r="F1330" s="58"/>
    </row>
    <row r="1331" spans="4:6" x14ac:dyDescent="0.3">
      <c r="D1331" s="58"/>
      <c r="E1331" s="58"/>
      <c r="F1331" s="58"/>
    </row>
    <row r="1332" spans="4:6" x14ac:dyDescent="0.3">
      <c r="D1332" s="58"/>
      <c r="E1332" s="58"/>
      <c r="F1332" s="58"/>
    </row>
    <row r="1333" spans="4:6" x14ac:dyDescent="0.3">
      <c r="D1333" s="58"/>
      <c r="E1333" s="58"/>
      <c r="F1333" s="58"/>
    </row>
    <row r="1334" spans="4:6" x14ac:dyDescent="0.3">
      <c r="D1334" s="58"/>
      <c r="E1334" s="58"/>
      <c r="F1334" s="58"/>
    </row>
    <row r="1335" spans="4:6" x14ac:dyDescent="0.3">
      <c r="D1335" s="58"/>
      <c r="E1335" s="58"/>
      <c r="F1335" s="58"/>
    </row>
    <row r="1336" spans="4:6" x14ac:dyDescent="0.3">
      <c r="D1336" s="58"/>
      <c r="E1336" s="58"/>
      <c r="F1336" s="58"/>
    </row>
    <row r="1337" spans="4:6" x14ac:dyDescent="0.3">
      <c r="D1337" s="58"/>
      <c r="E1337" s="58"/>
      <c r="F1337" s="58"/>
    </row>
    <row r="1338" spans="4:6" x14ac:dyDescent="0.3">
      <c r="D1338" s="58"/>
      <c r="E1338" s="58"/>
      <c r="F1338" s="58"/>
    </row>
    <row r="1339" spans="4:6" x14ac:dyDescent="0.3">
      <c r="D1339" s="58"/>
      <c r="E1339" s="58"/>
      <c r="F1339" s="58"/>
    </row>
    <row r="1340" spans="4:6" x14ac:dyDescent="0.3">
      <c r="D1340" s="58"/>
      <c r="E1340" s="58"/>
      <c r="F1340" s="58"/>
    </row>
    <row r="1341" spans="4:6" x14ac:dyDescent="0.3">
      <c r="D1341" s="58"/>
      <c r="E1341" s="58"/>
      <c r="F1341" s="58"/>
    </row>
    <row r="1342" spans="4:6" x14ac:dyDescent="0.3">
      <c r="D1342" s="58"/>
      <c r="E1342" s="58"/>
      <c r="F1342" s="58"/>
    </row>
    <row r="1343" spans="4:6" x14ac:dyDescent="0.3">
      <c r="D1343" s="58"/>
      <c r="E1343" s="58"/>
      <c r="F1343" s="58"/>
    </row>
    <row r="1344" spans="4:6" x14ac:dyDescent="0.3">
      <c r="D1344" s="58"/>
      <c r="E1344" s="58"/>
      <c r="F1344" s="58"/>
    </row>
    <row r="1345" spans="4:6" x14ac:dyDescent="0.3">
      <c r="D1345" s="58"/>
      <c r="E1345" s="58"/>
      <c r="F1345" s="58"/>
    </row>
    <row r="1346" spans="4:6" x14ac:dyDescent="0.3">
      <c r="D1346" s="58"/>
      <c r="E1346" s="58"/>
      <c r="F1346" s="58"/>
    </row>
    <row r="1347" spans="4:6" x14ac:dyDescent="0.3">
      <c r="D1347" s="58"/>
      <c r="E1347" s="58"/>
      <c r="F1347" s="58"/>
    </row>
    <row r="1348" spans="4:6" x14ac:dyDescent="0.3">
      <c r="D1348" s="58"/>
      <c r="E1348" s="58"/>
      <c r="F1348" s="58"/>
    </row>
    <row r="1349" spans="4:6" x14ac:dyDescent="0.3">
      <c r="D1349" s="58"/>
      <c r="E1349" s="58"/>
      <c r="F1349" s="58"/>
    </row>
    <row r="1350" spans="4:6" x14ac:dyDescent="0.3">
      <c r="D1350" s="58"/>
      <c r="E1350" s="58"/>
      <c r="F1350" s="58"/>
    </row>
    <row r="1351" spans="4:6" x14ac:dyDescent="0.3">
      <c r="D1351" s="58"/>
      <c r="E1351" s="58"/>
      <c r="F1351" s="58"/>
    </row>
    <row r="1352" spans="4:6" x14ac:dyDescent="0.3">
      <c r="D1352" s="58"/>
      <c r="E1352" s="58"/>
      <c r="F1352" s="58"/>
    </row>
    <row r="1353" spans="4:6" x14ac:dyDescent="0.3">
      <c r="D1353" s="58"/>
      <c r="E1353" s="58"/>
      <c r="F1353" s="58"/>
    </row>
    <row r="1354" spans="4:6" x14ac:dyDescent="0.3">
      <c r="D1354" s="58"/>
      <c r="E1354" s="58"/>
      <c r="F1354" s="58"/>
    </row>
    <row r="1355" spans="4:6" x14ac:dyDescent="0.3">
      <c r="D1355" s="58"/>
      <c r="E1355" s="58"/>
      <c r="F1355" s="58"/>
    </row>
    <row r="1356" spans="4:6" x14ac:dyDescent="0.3">
      <c r="D1356" s="58"/>
      <c r="E1356" s="58"/>
      <c r="F1356" s="58"/>
    </row>
    <row r="1357" spans="4:6" x14ac:dyDescent="0.3">
      <c r="D1357" s="58"/>
      <c r="E1357" s="58"/>
      <c r="F1357" s="58"/>
    </row>
    <row r="1358" spans="4:6" x14ac:dyDescent="0.3">
      <c r="D1358" s="58"/>
      <c r="E1358" s="58"/>
      <c r="F1358" s="58"/>
    </row>
    <row r="1359" spans="4:6" x14ac:dyDescent="0.3">
      <c r="D1359" s="58"/>
      <c r="E1359" s="58"/>
      <c r="F1359" s="58"/>
    </row>
    <row r="1360" spans="4:6" x14ac:dyDescent="0.3">
      <c r="D1360" s="58"/>
      <c r="E1360" s="58"/>
      <c r="F1360" s="58"/>
    </row>
    <row r="1361" spans="4:6" x14ac:dyDescent="0.3">
      <c r="D1361" s="58"/>
      <c r="E1361" s="58"/>
      <c r="F1361" s="58"/>
    </row>
    <row r="1362" spans="4:6" x14ac:dyDescent="0.3">
      <c r="D1362" s="58"/>
      <c r="E1362" s="58"/>
      <c r="F1362" s="58"/>
    </row>
    <row r="1363" spans="4:6" x14ac:dyDescent="0.3">
      <c r="D1363" s="58"/>
      <c r="E1363" s="58"/>
      <c r="F1363" s="58"/>
    </row>
    <row r="1364" spans="4:6" x14ac:dyDescent="0.3">
      <c r="D1364" s="58"/>
      <c r="E1364" s="58"/>
      <c r="F1364" s="58"/>
    </row>
    <row r="1365" spans="4:6" x14ac:dyDescent="0.3">
      <c r="D1365" s="58"/>
      <c r="E1365" s="58"/>
      <c r="F1365" s="58"/>
    </row>
    <row r="1366" spans="4:6" x14ac:dyDescent="0.3">
      <c r="D1366" s="58"/>
      <c r="E1366" s="58"/>
      <c r="F1366" s="58"/>
    </row>
    <row r="1367" spans="4:6" x14ac:dyDescent="0.3">
      <c r="D1367" s="58"/>
      <c r="E1367" s="58"/>
      <c r="F1367" s="58"/>
    </row>
    <row r="1368" spans="4:6" x14ac:dyDescent="0.3">
      <c r="D1368" s="58"/>
      <c r="E1368" s="58"/>
      <c r="F1368" s="58"/>
    </row>
    <row r="1369" spans="4:6" x14ac:dyDescent="0.3">
      <c r="D1369" s="58"/>
      <c r="E1369" s="58"/>
      <c r="F1369" s="58"/>
    </row>
    <row r="1370" spans="4:6" x14ac:dyDescent="0.3">
      <c r="D1370" s="58"/>
      <c r="E1370" s="58"/>
      <c r="F1370" s="58"/>
    </row>
    <row r="1371" spans="4:6" x14ac:dyDescent="0.3">
      <c r="D1371" s="58"/>
      <c r="E1371" s="58"/>
      <c r="F1371" s="58"/>
    </row>
    <row r="1372" spans="4:6" x14ac:dyDescent="0.3">
      <c r="D1372" s="58"/>
      <c r="E1372" s="58"/>
      <c r="F1372" s="58"/>
    </row>
    <row r="1373" spans="4:6" x14ac:dyDescent="0.3">
      <c r="D1373" s="58"/>
      <c r="E1373" s="58"/>
      <c r="F1373" s="58"/>
    </row>
    <row r="1374" spans="4:6" x14ac:dyDescent="0.3">
      <c r="D1374" s="58"/>
      <c r="E1374" s="58"/>
      <c r="F1374" s="58"/>
    </row>
    <row r="1375" spans="4:6" x14ac:dyDescent="0.3">
      <c r="D1375" s="58"/>
      <c r="E1375" s="58"/>
      <c r="F1375" s="58"/>
    </row>
    <row r="1376" spans="4:6" x14ac:dyDescent="0.3">
      <c r="D1376" s="58"/>
      <c r="E1376" s="58"/>
      <c r="F1376" s="58"/>
    </row>
    <row r="1377" spans="4:6" x14ac:dyDescent="0.3">
      <c r="D1377" s="58"/>
      <c r="E1377" s="58"/>
      <c r="F1377" s="58"/>
    </row>
    <row r="1378" spans="4:6" x14ac:dyDescent="0.3">
      <c r="D1378" s="58"/>
      <c r="E1378" s="58"/>
      <c r="F1378" s="58"/>
    </row>
    <row r="1379" spans="4:6" x14ac:dyDescent="0.3">
      <c r="D1379" s="58"/>
      <c r="E1379" s="58"/>
      <c r="F1379" s="58"/>
    </row>
    <row r="1380" spans="4:6" x14ac:dyDescent="0.3">
      <c r="D1380" s="58"/>
      <c r="E1380" s="58"/>
      <c r="F1380" s="58"/>
    </row>
    <row r="1381" spans="4:6" x14ac:dyDescent="0.3">
      <c r="D1381" s="58"/>
      <c r="E1381" s="58"/>
      <c r="F1381" s="58"/>
    </row>
    <row r="1382" spans="4:6" x14ac:dyDescent="0.3">
      <c r="D1382" s="58"/>
      <c r="E1382" s="58"/>
      <c r="F1382" s="58"/>
    </row>
    <row r="1383" spans="4:6" x14ac:dyDescent="0.3">
      <c r="D1383" s="58"/>
      <c r="E1383" s="58"/>
      <c r="F1383" s="58"/>
    </row>
    <row r="1384" spans="4:6" x14ac:dyDescent="0.3">
      <c r="D1384" s="58"/>
      <c r="E1384" s="58"/>
      <c r="F1384" s="58"/>
    </row>
    <row r="1385" spans="4:6" x14ac:dyDescent="0.3">
      <c r="D1385" s="58"/>
      <c r="E1385" s="58"/>
      <c r="F1385" s="58"/>
    </row>
    <row r="1386" spans="4:6" x14ac:dyDescent="0.3">
      <c r="D1386" s="58"/>
      <c r="E1386" s="58"/>
      <c r="F1386" s="58"/>
    </row>
    <row r="1387" spans="4:6" x14ac:dyDescent="0.3">
      <c r="D1387" s="58"/>
      <c r="E1387" s="58"/>
      <c r="F1387" s="58"/>
    </row>
    <row r="1388" spans="4:6" x14ac:dyDescent="0.3">
      <c r="D1388" s="58"/>
      <c r="E1388" s="58"/>
      <c r="F1388" s="58"/>
    </row>
    <row r="1389" spans="4:6" x14ac:dyDescent="0.3">
      <c r="D1389" s="58"/>
      <c r="E1389" s="58"/>
      <c r="F1389" s="58"/>
    </row>
    <row r="1390" spans="4:6" x14ac:dyDescent="0.3">
      <c r="D1390" s="58"/>
      <c r="E1390" s="58"/>
      <c r="F1390" s="58"/>
    </row>
    <row r="1391" spans="4:6" x14ac:dyDescent="0.3">
      <c r="D1391" s="58"/>
      <c r="E1391" s="58"/>
      <c r="F1391" s="58"/>
    </row>
    <row r="1392" spans="4:6" x14ac:dyDescent="0.3">
      <c r="D1392" s="58"/>
      <c r="E1392" s="58"/>
      <c r="F1392" s="58"/>
    </row>
    <row r="1393" spans="4:6" x14ac:dyDescent="0.3">
      <c r="D1393" s="58"/>
      <c r="E1393" s="58"/>
      <c r="F1393" s="58"/>
    </row>
    <row r="1394" spans="4:6" x14ac:dyDescent="0.3">
      <c r="D1394" s="58"/>
      <c r="E1394" s="58"/>
      <c r="F1394" s="58"/>
    </row>
    <row r="1395" spans="4:6" x14ac:dyDescent="0.3">
      <c r="D1395" s="58"/>
      <c r="E1395" s="58"/>
      <c r="F1395" s="58"/>
    </row>
    <row r="1396" spans="4:6" x14ac:dyDescent="0.3">
      <c r="D1396" s="58"/>
      <c r="E1396" s="58"/>
      <c r="F1396" s="58"/>
    </row>
    <row r="1397" spans="4:6" x14ac:dyDescent="0.3">
      <c r="D1397" s="58"/>
      <c r="E1397" s="58"/>
      <c r="F1397" s="58"/>
    </row>
    <row r="1398" spans="4:6" x14ac:dyDescent="0.3">
      <c r="D1398" s="58"/>
      <c r="E1398" s="58"/>
      <c r="F1398" s="58"/>
    </row>
    <row r="1399" spans="4:6" x14ac:dyDescent="0.3">
      <c r="D1399" s="58"/>
      <c r="E1399" s="58"/>
      <c r="F1399" s="58"/>
    </row>
    <row r="1400" spans="4:6" x14ac:dyDescent="0.3">
      <c r="D1400" s="58"/>
      <c r="E1400" s="58"/>
      <c r="F1400" s="58"/>
    </row>
    <row r="1401" spans="4:6" x14ac:dyDescent="0.3">
      <c r="D1401" s="58"/>
      <c r="E1401" s="58"/>
      <c r="F1401" s="58"/>
    </row>
    <row r="1402" spans="4:6" x14ac:dyDescent="0.3">
      <c r="D1402" s="58"/>
      <c r="E1402" s="58"/>
      <c r="F1402" s="58"/>
    </row>
    <row r="1403" spans="4:6" x14ac:dyDescent="0.3">
      <c r="D1403" s="58"/>
      <c r="E1403" s="58"/>
      <c r="F1403" s="58"/>
    </row>
    <row r="1404" spans="4:6" x14ac:dyDescent="0.3">
      <c r="D1404" s="58"/>
      <c r="E1404" s="58"/>
      <c r="F1404" s="58"/>
    </row>
    <row r="1405" spans="4:6" x14ac:dyDescent="0.3">
      <c r="D1405" s="58"/>
      <c r="E1405" s="58"/>
      <c r="F1405" s="58"/>
    </row>
    <row r="1406" spans="4:6" x14ac:dyDescent="0.3">
      <c r="D1406" s="58"/>
      <c r="E1406" s="58"/>
      <c r="F1406" s="58"/>
    </row>
    <row r="1407" spans="4:6" x14ac:dyDescent="0.3">
      <c r="D1407" s="58"/>
      <c r="E1407" s="58"/>
      <c r="F1407" s="58"/>
    </row>
    <row r="1408" spans="4:6" x14ac:dyDescent="0.3">
      <c r="D1408" s="58"/>
      <c r="E1408" s="58"/>
      <c r="F1408" s="58"/>
    </row>
    <row r="1409" spans="4:6" x14ac:dyDescent="0.3">
      <c r="D1409" s="58"/>
      <c r="E1409" s="58"/>
      <c r="F1409" s="58"/>
    </row>
    <row r="1410" spans="4:6" x14ac:dyDescent="0.3">
      <c r="D1410" s="58"/>
      <c r="E1410" s="58"/>
      <c r="F1410" s="58"/>
    </row>
    <row r="1411" spans="4:6" x14ac:dyDescent="0.3">
      <c r="D1411" s="58"/>
      <c r="E1411" s="58"/>
      <c r="F1411" s="58"/>
    </row>
    <row r="1412" spans="4:6" x14ac:dyDescent="0.3">
      <c r="D1412" s="58"/>
      <c r="E1412" s="58"/>
      <c r="F1412" s="58"/>
    </row>
    <row r="1413" spans="4:6" x14ac:dyDescent="0.3">
      <c r="D1413" s="58"/>
      <c r="E1413" s="58"/>
      <c r="F1413" s="58"/>
    </row>
    <row r="1414" spans="4:6" x14ac:dyDescent="0.3">
      <c r="D1414" s="58"/>
      <c r="E1414" s="58"/>
      <c r="F1414" s="58"/>
    </row>
    <row r="1415" spans="4:6" x14ac:dyDescent="0.3">
      <c r="D1415" s="58"/>
      <c r="E1415" s="58"/>
      <c r="F1415" s="58"/>
    </row>
    <row r="1416" spans="4:6" x14ac:dyDescent="0.3">
      <c r="D1416" s="58"/>
      <c r="E1416" s="58"/>
      <c r="F1416" s="58"/>
    </row>
    <row r="1417" spans="4:6" x14ac:dyDescent="0.3">
      <c r="D1417" s="58"/>
      <c r="E1417" s="58"/>
      <c r="F1417" s="58"/>
    </row>
    <row r="1418" spans="4:6" x14ac:dyDescent="0.3">
      <c r="D1418" s="58"/>
      <c r="E1418" s="58"/>
      <c r="F1418" s="58"/>
    </row>
    <row r="1419" spans="4:6" x14ac:dyDescent="0.3">
      <c r="D1419" s="58"/>
      <c r="E1419" s="58"/>
      <c r="F1419" s="58"/>
    </row>
    <row r="1420" spans="4:6" x14ac:dyDescent="0.3">
      <c r="D1420" s="58"/>
      <c r="E1420" s="58"/>
      <c r="F1420" s="58"/>
    </row>
    <row r="1421" spans="4:6" x14ac:dyDescent="0.3">
      <c r="D1421" s="58"/>
      <c r="E1421" s="58"/>
      <c r="F1421" s="58"/>
    </row>
    <row r="1422" spans="4:6" x14ac:dyDescent="0.3">
      <c r="D1422" s="58"/>
      <c r="E1422" s="58"/>
      <c r="F1422" s="58"/>
    </row>
    <row r="1423" spans="4:6" x14ac:dyDescent="0.3">
      <c r="D1423" s="58"/>
      <c r="E1423" s="58"/>
      <c r="F1423" s="58"/>
    </row>
    <row r="1424" spans="4:6" x14ac:dyDescent="0.3">
      <c r="D1424" s="58"/>
      <c r="E1424" s="58"/>
      <c r="F1424" s="58"/>
    </row>
    <row r="1425" spans="4:6" x14ac:dyDescent="0.3">
      <c r="D1425" s="58"/>
      <c r="E1425" s="58"/>
      <c r="F1425" s="58"/>
    </row>
    <row r="1426" spans="4:6" x14ac:dyDescent="0.3">
      <c r="D1426" s="58"/>
      <c r="E1426" s="58"/>
      <c r="F1426" s="58"/>
    </row>
    <row r="1427" spans="4:6" x14ac:dyDescent="0.3">
      <c r="D1427" s="58"/>
      <c r="E1427" s="58"/>
      <c r="F1427" s="58"/>
    </row>
    <row r="1428" spans="4:6" x14ac:dyDescent="0.3">
      <c r="D1428" s="58"/>
      <c r="E1428" s="58"/>
      <c r="F1428" s="58"/>
    </row>
    <row r="1429" spans="4:6" x14ac:dyDescent="0.3">
      <c r="D1429" s="58"/>
      <c r="E1429" s="58"/>
      <c r="F1429" s="58"/>
    </row>
    <row r="1430" spans="4:6" x14ac:dyDescent="0.3">
      <c r="D1430" s="58"/>
      <c r="E1430" s="58"/>
      <c r="F1430" s="58"/>
    </row>
    <row r="1431" spans="4:6" x14ac:dyDescent="0.3">
      <c r="D1431" s="58"/>
      <c r="E1431" s="58"/>
      <c r="F1431" s="58"/>
    </row>
    <row r="1432" spans="4:6" x14ac:dyDescent="0.3">
      <c r="D1432" s="58"/>
      <c r="E1432" s="58"/>
      <c r="F1432" s="58"/>
    </row>
    <row r="1433" spans="4:6" x14ac:dyDescent="0.3">
      <c r="D1433" s="58"/>
      <c r="E1433" s="58"/>
      <c r="F1433" s="58"/>
    </row>
    <row r="1434" spans="4:6" x14ac:dyDescent="0.3">
      <c r="D1434" s="58"/>
      <c r="E1434" s="58"/>
      <c r="F1434" s="58"/>
    </row>
    <row r="1435" spans="4:6" x14ac:dyDescent="0.3">
      <c r="D1435" s="58"/>
      <c r="E1435" s="58"/>
      <c r="F1435" s="58"/>
    </row>
    <row r="1436" spans="4:6" x14ac:dyDescent="0.3">
      <c r="D1436" s="58"/>
      <c r="E1436" s="58"/>
      <c r="F1436" s="58"/>
    </row>
    <row r="1437" spans="4:6" x14ac:dyDescent="0.3">
      <c r="D1437" s="58"/>
      <c r="E1437" s="58"/>
      <c r="F1437" s="58"/>
    </row>
    <row r="1438" spans="4:6" x14ac:dyDescent="0.3">
      <c r="D1438" s="58"/>
      <c r="E1438" s="58"/>
      <c r="F1438" s="58"/>
    </row>
    <row r="1439" spans="4:6" x14ac:dyDescent="0.3">
      <c r="D1439" s="58"/>
      <c r="E1439" s="58"/>
      <c r="F1439" s="58"/>
    </row>
    <row r="1440" spans="4:6" x14ac:dyDescent="0.3">
      <c r="D1440" s="58"/>
      <c r="E1440" s="58"/>
      <c r="F1440" s="58"/>
    </row>
    <row r="1441" spans="4:6" x14ac:dyDescent="0.3">
      <c r="D1441" s="58"/>
      <c r="E1441" s="58"/>
      <c r="F1441" s="58"/>
    </row>
    <row r="1442" spans="4:6" x14ac:dyDescent="0.3">
      <c r="D1442" s="58"/>
      <c r="E1442" s="58"/>
      <c r="F1442" s="58"/>
    </row>
    <row r="1443" spans="4:6" x14ac:dyDescent="0.3">
      <c r="D1443" s="58"/>
      <c r="E1443" s="58"/>
      <c r="F1443" s="58"/>
    </row>
    <row r="1444" spans="4:6" x14ac:dyDescent="0.3">
      <c r="D1444" s="58"/>
      <c r="E1444" s="58"/>
      <c r="F1444" s="58"/>
    </row>
    <row r="1445" spans="4:6" x14ac:dyDescent="0.3">
      <c r="D1445" s="58"/>
      <c r="E1445" s="58"/>
      <c r="F1445" s="58"/>
    </row>
    <row r="1446" spans="4:6" x14ac:dyDescent="0.3">
      <c r="D1446" s="58"/>
      <c r="E1446" s="58"/>
      <c r="F1446" s="58"/>
    </row>
    <row r="1447" spans="4:6" x14ac:dyDescent="0.3">
      <c r="D1447" s="58"/>
      <c r="E1447" s="58"/>
      <c r="F1447" s="58"/>
    </row>
    <row r="1448" spans="4:6" x14ac:dyDescent="0.3">
      <c r="D1448" s="58"/>
      <c r="E1448" s="58"/>
      <c r="F1448" s="58"/>
    </row>
    <row r="1449" spans="4:6" x14ac:dyDescent="0.3">
      <c r="D1449" s="58"/>
      <c r="E1449" s="58"/>
      <c r="F1449" s="58"/>
    </row>
    <row r="1450" spans="4:6" x14ac:dyDescent="0.3">
      <c r="D1450" s="58"/>
      <c r="E1450" s="58"/>
      <c r="F1450" s="58"/>
    </row>
    <row r="1451" spans="4:6" x14ac:dyDescent="0.3">
      <c r="D1451" s="58"/>
      <c r="E1451" s="58"/>
      <c r="F1451" s="58"/>
    </row>
    <row r="1452" spans="4:6" x14ac:dyDescent="0.3">
      <c r="D1452" s="58"/>
      <c r="E1452" s="58"/>
      <c r="F1452" s="58"/>
    </row>
    <row r="1453" spans="4:6" x14ac:dyDescent="0.3">
      <c r="D1453" s="58"/>
      <c r="E1453" s="58"/>
      <c r="F1453" s="58"/>
    </row>
    <row r="1454" spans="4:6" x14ac:dyDescent="0.3">
      <c r="D1454" s="58"/>
      <c r="E1454" s="58"/>
      <c r="F1454" s="58"/>
    </row>
    <row r="1455" spans="4:6" x14ac:dyDescent="0.3">
      <c r="D1455" s="58"/>
      <c r="E1455" s="58"/>
      <c r="F1455" s="58"/>
    </row>
    <row r="1456" spans="4:6" x14ac:dyDescent="0.3">
      <c r="D1456" s="58"/>
      <c r="E1456" s="58"/>
      <c r="F1456" s="58"/>
    </row>
    <row r="1457" spans="4:6" x14ac:dyDescent="0.3">
      <c r="D1457" s="58"/>
      <c r="E1457" s="58"/>
      <c r="F1457" s="58"/>
    </row>
    <row r="1458" spans="4:6" x14ac:dyDescent="0.3">
      <c r="D1458" s="58"/>
      <c r="E1458" s="58"/>
      <c r="F1458" s="58"/>
    </row>
    <row r="1459" spans="4:6" x14ac:dyDescent="0.3">
      <c r="D1459" s="58"/>
      <c r="E1459" s="58"/>
      <c r="F1459" s="58"/>
    </row>
    <row r="1460" spans="4:6" x14ac:dyDescent="0.3">
      <c r="D1460" s="58"/>
      <c r="E1460" s="58"/>
      <c r="F1460" s="58"/>
    </row>
    <row r="1461" spans="4:6" x14ac:dyDescent="0.3">
      <c r="D1461" s="58"/>
      <c r="E1461" s="58"/>
      <c r="F1461" s="58"/>
    </row>
    <row r="1462" spans="4:6" x14ac:dyDescent="0.3">
      <c r="D1462" s="58"/>
      <c r="E1462" s="58"/>
      <c r="F1462" s="58"/>
    </row>
    <row r="1463" spans="4:6" x14ac:dyDescent="0.3">
      <c r="D1463" s="58"/>
      <c r="E1463" s="58"/>
      <c r="F1463" s="58"/>
    </row>
    <row r="1464" spans="4:6" x14ac:dyDescent="0.3">
      <c r="D1464" s="58"/>
      <c r="E1464" s="58"/>
      <c r="F1464" s="58"/>
    </row>
    <row r="1465" spans="4:6" x14ac:dyDescent="0.3">
      <c r="D1465" s="58"/>
      <c r="E1465" s="58"/>
      <c r="F1465" s="58"/>
    </row>
    <row r="1466" spans="4:6" x14ac:dyDescent="0.3">
      <c r="D1466" s="58"/>
      <c r="E1466" s="58"/>
      <c r="F1466" s="58"/>
    </row>
    <row r="1467" spans="4:6" x14ac:dyDescent="0.3">
      <c r="D1467" s="58"/>
      <c r="E1467" s="58"/>
      <c r="F1467" s="58"/>
    </row>
    <row r="1468" spans="4:6" x14ac:dyDescent="0.3">
      <c r="D1468" s="58"/>
      <c r="E1468" s="58"/>
      <c r="F1468" s="58"/>
    </row>
    <row r="1469" spans="4:6" x14ac:dyDescent="0.3">
      <c r="D1469" s="58"/>
      <c r="E1469" s="58"/>
      <c r="F1469" s="58"/>
    </row>
    <row r="1470" spans="4:6" x14ac:dyDescent="0.3">
      <c r="D1470" s="58"/>
      <c r="E1470" s="58"/>
      <c r="F1470" s="58"/>
    </row>
    <row r="1471" spans="4:6" x14ac:dyDescent="0.3">
      <c r="D1471" s="58"/>
      <c r="E1471" s="58"/>
      <c r="F1471" s="58"/>
    </row>
    <row r="1472" spans="4:6" x14ac:dyDescent="0.3">
      <c r="D1472" s="58"/>
      <c r="E1472" s="58"/>
      <c r="F1472" s="58"/>
    </row>
    <row r="1473" spans="4:6" x14ac:dyDescent="0.3">
      <c r="D1473" s="58"/>
      <c r="E1473" s="58"/>
      <c r="F1473" s="58"/>
    </row>
    <row r="1474" spans="4:6" x14ac:dyDescent="0.3">
      <c r="D1474" s="58"/>
      <c r="E1474" s="58"/>
      <c r="F1474" s="58"/>
    </row>
    <row r="1475" spans="4:6" x14ac:dyDescent="0.3">
      <c r="D1475" s="58"/>
      <c r="E1475" s="58"/>
      <c r="F1475" s="58"/>
    </row>
    <row r="1476" spans="4:6" x14ac:dyDescent="0.3">
      <c r="D1476" s="58"/>
      <c r="E1476" s="58"/>
      <c r="F1476" s="58"/>
    </row>
    <row r="1477" spans="4:6" x14ac:dyDescent="0.3">
      <c r="D1477" s="58"/>
      <c r="E1477" s="58"/>
      <c r="F1477" s="58"/>
    </row>
    <row r="1478" spans="4:6" x14ac:dyDescent="0.3">
      <c r="D1478" s="58"/>
      <c r="E1478" s="58"/>
      <c r="F1478" s="58"/>
    </row>
    <row r="1479" spans="4:6" x14ac:dyDescent="0.3">
      <c r="D1479" s="58"/>
      <c r="E1479" s="58"/>
      <c r="F1479" s="58"/>
    </row>
    <row r="1480" spans="4:6" x14ac:dyDescent="0.3">
      <c r="D1480" s="58"/>
      <c r="E1480" s="58"/>
      <c r="F1480" s="58"/>
    </row>
    <row r="1481" spans="4:6" x14ac:dyDescent="0.3">
      <c r="D1481" s="58"/>
      <c r="E1481" s="58"/>
      <c r="F1481" s="58"/>
    </row>
    <row r="1482" spans="4:6" x14ac:dyDescent="0.3">
      <c r="D1482" s="58"/>
      <c r="E1482" s="58"/>
      <c r="F1482" s="58"/>
    </row>
    <row r="1483" spans="4:6" x14ac:dyDescent="0.3">
      <c r="D1483" s="58"/>
      <c r="E1483" s="58"/>
      <c r="F1483" s="58"/>
    </row>
    <row r="1484" spans="4:6" x14ac:dyDescent="0.3">
      <c r="D1484" s="58"/>
      <c r="E1484" s="58"/>
      <c r="F1484" s="58"/>
    </row>
    <row r="1485" spans="4:6" x14ac:dyDescent="0.3">
      <c r="D1485" s="58"/>
      <c r="E1485" s="58"/>
      <c r="F1485" s="58"/>
    </row>
    <row r="1486" spans="4:6" x14ac:dyDescent="0.3">
      <c r="D1486" s="58"/>
      <c r="E1486" s="58"/>
      <c r="F1486" s="58"/>
    </row>
    <row r="1487" spans="4:6" x14ac:dyDescent="0.3">
      <c r="D1487" s="58"/>
      <c r="E1487" s="58"/>
      <c r="F1487" s="58"/>
    </row>
    <row r="1488" spans="4:6" x14ac:dyDescent="0.3">
      <c r="D1488" s="58"/>
      <c r="E1488" s="58"/>
      <c r="F1488" s="58"/>
    </row>
    <row r="1489" spans="4:6" x14ac:dyDescent="0.3">
      <c r="D1489" s="58"/>
      <c r="E1489" s="58"/>
      <c r="F1489" s="58"/>
    </row>
    <row r="1490" spans="4:6" x14ac:dyDescent="0.3">
      <c r="D1490" s="58"/>
      <c r="E1490" s="58"/>
      <c r="F1490" s="58"/>
    </row>
    <row r="1491" spans="4:6" x14ac:dyDescent="0.3">
      <c r="D1491" s="58"/>
      <c r="E1491" s="58"/>
      <c r="F1491" s="58"/>
    </row>
    <row r="1492" spans="4:6" x14ac:dyDescent="0.3">
      <c r="D1492" s="58"/>
      <c r="E1492" s="58"/>
      <c r="F1492" s="58"/>
    </row>
    <row r="1493" spans="4:6" x14ac:dyDescent="0.3">
      <c r="D1493" s="58"/>
      <c r="E1493" s="58"/>
      <c r="F1493" s="58"/>
    </row>
    <row r="1494" spans="4:6" x14ac:dyDescent="0.3">
      <c r="D1494" s="58"/>
      <c r="E1494" s="58"/>
      <c r="F1494" s="58"/>
    </row>
    <row r="1495" spans="4:6" x14ac:dyDescent="0.3">
      <c r="D1495" s="58"/>
      <c r="E1495" s="58"/>
      <c r="F1495" s="58"/>
    </row>
    <row r="1496" spans="4:6" x14ac:dyDescent="0.3">
      <c r="D1496" s="58"/>
      <c r="E1496" s="58"/>
      <c r="F1496" s="58"/>
    </row>
    <row r="1497" spans="4:6" x14ac:dyDescent="0.3">
      <c r="D1497" s="58"/>
      <c r="E1497" s="58"/>
      <c r="F1497" s="58"/>
    </row>
    <row r="1498" spans="4:6" x14ac:dyDescent="0.3">
      <c r="D1498" s="58"/>
      <c r="E1498" s="58"/>
      <c r="F1498" s="58"/>
    </row>
    <row r="1499" spans="4:6" x14ac:dyDescent="0.3">
      <c r="D1499" s="58"/>
      <c r="E1499" s="58"/>
      <c r="F1499" s="58"/>
    </row>
    <row r="1500" spans="4:6" x14ac:dyDescent="0.3">
      <c r="D1500" s="58"/>
      <c r="E1500" s="58"/>
      <c r="F1500" s="58"/>
    </row>
    <row r="1501" spans="4:6" x14ac:dyDescent="0.3">
      <c r="D1501" s="58"/>
      <c r="E1501" s="58"/>
      <c r="F1501" s="58"/>
    </row>
    <row r="1502" spans="4:6" x14ac:dyDescent="0.3">
      <c r="D1502" s="58"/>
      <c r="E1502" s="58"/>
      <c r="F1502" s="58"/>
    </row>
    <row r="1503" spans="4:6" x14ac:dyDescent="0.3">
      <c r="D1503" s="58"/>
      <c r="E1503" s="58"/>
      <c r="F1503" s="58"/>
    </row>
    <row r="1504" spans="4:6" x14ac:dyDescent="0.3">
      <c r="D1504" s="58"/>
      <c r="E1504" s="58"/>
      <c r="F1504" s="58"/>
    </row>
    <row r="1505" spans="4:6" x14ac:dyDescent="0.3">
      <c r="D1505" s="58"/>
      <c r="E1505" s="58"/>
      <c r="F1505" s="58"/>
    </row>
    <row r="1506" spans="4:6" x14ac:dyDescent="0.3">
      <c r="D1506" s="58"/>
      <c r="E1506" s="58"/>
      <c r="F1506" s="58"/>
    </row>
    <row r="1507" spans="4:6" x14ac:dyDescent="0.3">
      <c r="D1507" s="58"/>
      <c r="E1507" s="58"/>
      <c r="F1507" s="58"/>
    </row>
    <row r="1508" spans="4:6" x14ac:dyDescent="0.3">
      <c r="D1508" s="58"/>
      <c r="E1508" s="58"/>
      <c r="F1508" s="58"/>
    </row>
    <row r="1509" spans="4:6" x14ac:dyDescent="0.3">
      <c r="D1509" s="58"/>
      <c r="E1509" s="58"/>
      <c r="F1509" s="58"/>
    </row>
    <row r="1510" spans="4:6" x14ac:dyDescent="0.3">
      <c r="D1510" s="58"/>
      <c r="E1510" s="58"/>
      <c r="F1510" s="58"/>
    </row>
    <row r="1511" spans="4:6" x14ac:dyDescent="0.3">
      <c r="D1511" s="58"/>
      <c r="E1511" s="58"/>
      <c r="F1511" s="58"/>
    </row>
    <row r="1512" spans="4:6" x14ac:dyDescent="0.3">
      <c r="D1512" s="58"/>
      <c r="E1512" s="58"/>
      <c r="F1512" s="58"/>
    </row>
    <row r="1513" spans="4:6" x14ac:dyDescent="0.3">
      <c r="D1513" s="58"/>
      <c r="E1513" s="58"/>
      <c r="F1513" s="58"/>
    </row>
    <row r="1514" spans="4:6" x14ac:dyDescent="0.3">
      <c r="D1514" s="58"/>
      <c r="E1514" s="58"/>
      <c r="F1514" s="58"/>
    </row>
    <row r="1515" spans="4:6" x14ac:dyDescent="0.3">
      <c r="D1515" s="58"/>
      <c r="E1515" s="58"/>
      <c r="F1515" s="58"/>
    </row>
    <row r="1516" spans="4:6" x14ac:dyDescent="0.3">
      <c r="D1516" s="58"/>
      <c r="E1516" s="58"/>
      <c r="F1516" s="58"/>
    </row>
    <row r="1517" spans="4:6" x14ac:dyDescent="0.3">
      <c r="D1517" s="58"/>
      <c r="E1517" s="58"/>
      <c r="F1517" s="58"/>
    </row>
    <row r="1518" spans="4:6" x14ac:dyDescent="0.3">
      <c r="D1518" s="58"/>
      <c r="E1518" s="58"/>
      <c r="F1518" s="58"/>
    </row>
    <row r="1519" spans="4:6" x14ac:dyDescent="0.3">
      <c r="D1519" s="58"/>
      <c r="E1519" s="58"/>
      <c r="F1519" s="58"/>
    </row>
    <row r="1520" spans="4:6" x14ac:dyDescent="0.3">
      <c r="D1520" s="58"/>
      <c r="E1520" s="58"/>
      <c r="F1520" s="58"/>
    </row>
    <row r="1521" spans="4:6" x14ac:dyDescent="0.3">
      <c r="D1521" s="58"/>
      <c r="E1521" s="58"/>
      <c r="F1521" s="58"/>
    </row>
    <row r="1522" spans="4:6" x14ac:dyDescent="0.3">
      <c r="D1522" s="58"/>
      <c r="E1522" s="58"/>
      <c r="F1522" s="58"/>
    </row>
    <row r="1523" spans="4:6" x14ac:dyDescent="0.3">
      <c r="D1523" s="58"/>
      <c r="E1523" s="58"/>
      <c r="F1523" s="58"/>
    </row>
    <row r="1524" spans="4:6" x14ac:dyDescent="0.3">
      <c r="D1524" s="58"/>
      <c r="E1524" s="58"/>
      <c r="F1524" s="58"/>
    </row>
    <row r="1525" spans="4:6" x14ac:dyDescent="0.3">
      <c r="D1525" s="58"/>
      <c r="E1525" s="58"/>
      <c r="F1525" s="58"/>
    </row>
    <row r="1526" spans="4:6" x14ac:dyDescent="0.3">
      <c r="D1526" s="58"/>
      <c r="E1526" s="58"/>
      <c r="F1526" s="58"/>
    </row>
    <row r="1527" spans="4:6" x14ac:dyDescent="0.3">
      <c r="D1527" s="58"/>
      <c r="E1527" s="58"/>
      <c r="F1527" s="58"/>
    </row>
    <row r="1528" spans="4:6" x14ac:dyDescent="0.3">
      <c r="D1528" s="58"/>
      <c r="E1528" s="58"/>
      <c r="F1528" s="58"/>
    </row>
    <row r="1529" spans="4:6" x14ac:dyDescent="0.3">
      <c r="D1529" s="58"/>
      <c r="E1529" s="58"/>
      <c r="F1529" s="58"/>
    </row>
    <row r="1530" spans="4:6" x14ac:dyDescent="0.3">
      <c r="D1530" s="58"/>
      <c r="E1530" s="58"/>
      <c r="F1530" s="58"/>
    </row>
    <row r="1531" spans="4:6" x14ac:dyDescent="0.3">
      <c r="D1531" s="58"/>
      <c r="E1531" s="58"/>
      <c r="F1531" s="58"/>
    </row>
    <row r="1532" spans="4:6" x14ac:dyDescent="0.3">
      <c r="D1532" s="58"/>
      <c r="E1532" s="58"/>
      <c r="F1532" s="58"/>
    </row>
    <row r="1533" spans="4:6" x14ac:dyDescent="0.3">
      <c r="D1533" s="58"/>
      <c r="E1533" s="58"/>
      <c r="F1533" s="58"/>
    </row>
    <row r="1534" spans="4:6" x14ac:dyDescent="0.3">
      <c r="D1534" s="58"/>
      <c r="E1534" s="58"/>
      <c r="F1534" s="58"/>
    </row>
    <row r="1535" spans="4:6" x14ac:dyDescent="0.3">
      <c r="D1535" s="58"/>
      <c r="E1535" s="58"/>
      <c r="F1535" s="58"/>
    </row>
    <row r="1536" spans="4:6" x14ac:dyDescent="0.3">
      <c r="D1536" s="58"/>
      <c r="E1536" s="58"/>
      <c r="F1536" s="58"/>
    </row>
    <row r="1537" spans="4:6" x14ac:dyDescent="0.3">
      <c r="D1537" s="58"/>
      <c r="E1537" s="58"/>
      <c r="F1537" s="58"/>
    </row>
    <row r="1538" spans="4:6" x14ac:dyDescent="0.3">
      <c r="D1538" s="58"/>
      <c r="E1538" s="58"/>
      <c r="F1538" s="58"/>
    </row>
    <row r="1539" spans="4:6" x14ac:dyDescent="0.3">
      <c r="D1539" s="58"/>
      <c r="E1539" s="58"/>
      <c r="F1539" s="58"/>
    </row>
    <row r="1540" spans="4:6" x14ac:dyDescent="0.3">
      <c r="D1540" s="58"/>
      <c r="E1540" s="58"/>
      <c r="F1540" s="58"/>
    </row>
    <row r="1541" spans="4:6" x14ac:dyDescent="0.3">
      <c r="D1541" s="58"/>
      <c r="E1541" s="58"/>
      <c r="F1541" s="58"/>
    </row>
    <row r="1542" spans="4:6" x14ac:dyDescent="0.3">
      <c r="D1542" s="58"/>
      <c r="E1542" s="58"/>
      <c r="F1542" s="58"/>
    </row>
    <row r="1543" spans="4:6" x14ac:dyDescent="0.3">
      <c r="D1543" s="58"/>
      <c r="E1543" s="58"/>
      <c r="F1543" s="58"/>
    </row>
    <row r="1544" spans="4:6" x14ac:dyDescent="0.3">
      <c r="D1544" s="58"/>
      <c r="E1544" s="58"/>
      <c r="F1544" s="58"/>
    </row>
    <row r="1545" spans="4:6" x14ac:dyDescent="0.3">
      <c r="D1545" s="58"/>
      <c r="E1545" s="58"/>
      <c r="F1545" s="58"/>
    </row>
    <row r="1546" spans="4:6" x14ac:dyDescent="0.3">
      <c r="D1546" s="58"/>
      <c r="E1546" s="58"/>
      <c r="F1546" s="58"/>
    </row>
    <row r="1547" spans="4:6" x14ac:dyDescent="0.3">
      <c r="D1547" s="58"/>
      <c r="E1547" s="58"/>
      <c r="F1547" s="58"/>
    </row>
    <row r="1548" spans="4:6" x14ac:dyDescent="0.3">
      <c r="D1548" s="58"/>
      <c r="E1548" s="58"/>
      <c r="F1548" s="58"/>
    </row>
    <row r="1549" spans="4:6" x14ac:dyDescent="0.3">
      <c r="D1549" s="58"/>
      <c r="E1549" s="58"/>
      <c r="F1549" s="58"/>
    </row>
    <row r="1550" spans="4:6" x14ac:dyDescent="0.3">
      <c r="D1550" s="58"/>
      <c r="E1550" s="58"/>
      <c r="F1550" s="58"/>
    </row>
    <row r="1551" spans="4:6" x14ac:dyDescent="0.3">
      <c r="D1551" s="58"/>
      <c r="E1551" s="58"/>
      <c r="F1551" s="58"/>
    </row>
    <row r="1552" spans="4:6" x14ac:dyDescent="0.3">
      <c r="D1552" s="58"/>
      <c r="E1552" s="58"/>
      <c r="F1552" s="58"/>
    </row>
    <row r="1553" spans="4:6" x14ac:dyDescent="0.3">
      <c r="D1553" s="58"/>
      <c r="E1553" s="58"/>
      <c r="F1553" s="58"/>
    </row>
    <row r="1554" spans="4:6" x14ac:dyDescent="0.3">
      <c r="D1554" s="58"/>
      <c r="E1554" s="58"/>
      <c r="F1554" s="58"/>
    </row>
    <row r="1555" spans="4:6" x14ac:dyDescent="0.3">
      <c r="D1555" s="58"/>
      <c r="E1555" s="58"/>
      <c r="F1555" s="58"/>
    </row>
    <row r="1556" spans="4:6" x14ac:dyDescent="0.3">
      <c r="D1556" s="58"/>
      <c r="E1556" s="58"/>
      <c r="F1556" s="58"/>
    </row>
    <row r="1557" spans="4:6" x14ac:dyDescent="0.3">
      <c r="D1557" s="58"/>
      <c r="E1557" s="58"/>
      <c r="F1557" s="58"/>
    </row>
    <row r="1558" spans="4:6" x14ac:dyDescent="0.3">
      <c r="D1558" s="58"/>
      <c r="E1558" s="58"/>
      <c r="F1558" s="58"/>
    </row>
    <row r="1559" spans="4:6" x14ac:dyDescent="0.3">
      <c r="D1559" s="58"/>
      <c r="E1559" s="58"/>
      <c r="F1559" s="58"/>
    </row>
    <row r="1560" spans="4:6" x14ac:dyDescent="0.3">
      <c r="D1560" s="58"/>
      <c r="E1560" s="58"/>
      <c r="F1560" s="58"/>
    </row>
    <row r="1561" spans="4:6" x14ac:dyDescent="0.3">
      <c r="D1561" s="58"/>
      <c r="E1561" s="58"/>
      <c r="F1561" s="58"/>
    </row>
    <row r="1562" spans="4:6" x14ac:dyDescent="0.3">
      <c r="D1562" s="58"/>
      <c r="E1562" s="58"/>
      <c r="F1562" s="58"/>
    </row>
    <row r="1563" spans="4:6" x14ac:dyDescent="0.3">
      <c r="D1563" s="58"/>
      <c r="E1563" s="58"/>
      <c r="F1563" s="58"/>
    </row>
    <row r="1564" spans="4:6" x14ac:dyDescent="0.3">
      <c r="D1564" s="58"/>
      <c r="E1564" s="58"/>
      <c r="F1564" s="58"/>
    </row>
    <row r="1565" spans="4:6" x14ac:dyDescent="0.3">
      <c r="D1565" s="58"/>
      <c r="E1565" s="58"/>
      <c r="F1565" s="58"/>
    </row>
    <row r="1566" spans="4:6" x14ac:dyDescent="0.3">
      <c r="D1566" s="58"/>
      <c r="E1566" s="58"/>
      <c r="F1566" s="58"/>
    </row>
    <row r="1567" spans="4:6" x14ac:dyDescent="0.3">
      <c r="D1567" s="58"/>
      <c r="E1567" s="58"/>
      <c r="F1567" s="58"/>
    </row>
    <row r="1568" spans="4:6" x14ac:dyDescent="0.3">
      <c r="D1568" s="58"/>
      <c r="E1568" s="58"/>
      <c r="F1568" s="58"/>
    </row>
    <row r="1569" spans="4:6" x14ac:dyDescent="0.3">
      <c r="D1569" s="58"/>
      <c r="E1569" s="58"/>
      <c r="F1569" s="58"/>
    </row>
    <row r="1570" spans="4:6" x14ac:dyDescent="0.3">
      <c r="D1570" s="58"/>
      <c r="E1570" s="58"/>
      <c r="F1570" s="58"/>
    </row>
    <row r="1571" spans="4:6" x14ac:dyDescent="0.3">
      <c r="D1571" s="58"/>
      <c r="E1571" s="58"/>
      <c r="F1571" s="58"/>
    </row>
    <row r="1572" spans="4:6" x14ac:dyDescent="0.3">
      <c r="D1572" s="58"/>
      <c r="E1572" s="58"/>
      <c r="F1572" s="58"/>
    </row>
    <row r="1573" spans="4:6" x14ac:dyDescent="0.3">
      <c r="D1573" s="58"/>
      <c r="E1573" s="58"/>
      <c r="F1573" s="58"/>
    </row>
    <row r="1574" spans="4:6" x14ac:dyDescent="0.3">
      <c r="D1574" s="58"/>
      <c r="E1574" s="58"/>
      <c r="F1574" s="58"/>
    </row>
    <row r="1575" spans="4:6" x14ac:dyDescent="0.3">
      <c r="D1575" s="58"/>
      <c r="E1575" s="58"/>
      <c r="F1575" s="58"/>
    </row>
    <row r="1576" spans="4:6" x14ac:dyDescent="0.3">
      <c r="D1576" s="58"/>
      <c r="E1576" s="58"/>
      <c r="F1576" s="58"/>
    </row>
    <row r="1577" spans="4:6" x14ac:dyDescent="0.3">
      <c r="D1577" s="58"/>
      <c r="E1577" s="58"/>
      <c r="F1577" s="58"/>
    </row>
    <row r="1578" spans="4:6" x14ac:dyDescent="0.3">
      <c r="D1578" s="58"/>
      <c r="E1578" s="58"/>
      <c r="F1578" s="58"/>
    </row>
    <row r="1579" spans="4:6" x14ac:dyDescent="0.3">
      <c r="D1579" s="58"/>
      <c r="E1579" s="58"/>
      <c r="F1579" s="58"/>
    </row>
    <row r="1580" spans="4:6" x14ac:dyDescent="0.3">
      <c r="D1580" s="58"/>
      <c r="E1580" s="58"/>
      <c r="F1580" s="58"/>
    </row>
    <row r="1581" spans="4:6" x14ac:dyDescent="0.3">
      <c r="D1581" s="58"/>
      <c r="E1581" s="58"/>
      <c r="F1581" s="58"/>
    </row>
    <row r="1582" spans="4:6" x14ac:dyDescent="0.3">
      <c r="D1582" s="58"/>
      <c r="E1582" s="58"/>
      <c r="F1582" s="58"/>
    </row>
    <row r="1583" spans="4:6" x14ac:dyDescent="0.3">
      <c r="D1583" s="58"/>
      <c r="E1583" s="58"/>
      <c r="F1583" s="58"/>
    </row>
    <row r="1584" spans="4:6" x14ac:dyDescent="0.3">
      <c r="D1584" s="58"/>
      <c r="E1584" s="58"/>
      <c r="F1584" s="58"/>
    </row>
    <row r="1585" spans="4:6" x14ac:dyDescent="0.3">
      <c r="D1585" s="58"/>
      <c r="E1585" s="58"/>
      <c r="F1585" s="58"/>
    </row>
    <row r="1586" spans="4:6" x14ac:dyDescent="0.3">
      <c r="D1586" s="58"/>
      <c r="E1586" s="58"/>
      <c r="F1586" s="58"/>
    </row>
    <row r="1587" spans="4:6" x14ac:dyDescent="0.3">
      <c r="D1587" s="58"/>
      <c r="E1587" s="58"/>
      <c r="F1587" s="58"/>
    </row>
    <row r="1588" spans="4:6" x14ac:dyDescent="0.3">
      <c r="D1588" s="58"/>
      <c r="E1588" s="58"/>
      <c r="F1588" s="58"/>
    </row>
    <row r="1589" spans="4:6" x14ac:dyDescent="0.3">
      <c r="D1589" s="58"/>
      <c r="E1589" s="58"/>
      <c r="F1589" s="58"/>
    </row>
    <row r="1590" spans="4:6" x14ac:dyDescent="0.3">
      <c r="D1590" s="58"/>
      <c r="E1590" s="58"/>
      <c r="F1590" s="58"/>
    </row>
    <row r="1591" spans="4:6" x14ac:dyDescent="0.3">
      <c r="D1591" s="58"/>
      <c r="E1591" s="58"/>
      <c r="F1591" s="58"/>
    </row>
    <row r="1592" spans="4:6" x14ac:dyDescent="0.3">
      <c r="D1592" s="58"/>
      <c r="E1592" s="58"/>
      <c r="F1592" s="58"/>
    </row>
    <row r="1593" spans="4:6" x14ac:dyDescent="0.3">
      <c r="D1593" s="58"/>
      <c r="E1593" s="58"/>
      <c r="F1593" s="58"/>
    </row>
    <row r="1594" spans="4:6" x14ac:dyDescent="0.3">
      <c r="D1594" s="58"/>
      <c r="E1594" s="58"/>
      <c r="F1594" s="58"/>
    </row>
    <row r="1595" spans="4:6" x14ac:dyDescent="0.3">
      <c r="D1595" s="58"/>
      <c r="E1595" s="58"/>
      <c r="F1595" s="58"/>
    </row>
    <row r="1596" spans="4:6" x14ac:dyDescent="0.3">
      <c r="D1596" s="58"/>
      <c r="E1596" s="58"/>
      <c r="F1596" s="58"/>
    </row>
    <row r="1597" spans="4:6" x14ac:dyDescent="0.3">
      <c r="D1597" s="58"/>
      <c r="E1597" s="58"/>
      <c r="F1597" s="58"/>
    </row>
    <row r="1598" spans="4:6" x14ac:dyDescent="0.3">
      <c r="D1598" s="58"/>
      <c r="E1598" s="58"/>
      <c r="F1598" s="58"/>
    </row>
    <row r="1599" spans="4:6" x14ac:dyDescent="0.3">
      <c r="D1599" s="58"/>
      <c r="E1599" s="58"/>
      <c r="F1599" s="58"/>
    </row>
    <row r="1600" spans="4:6" x14ac:dyDescent="0.3">
      <c r="D1600" s="58"/>
      <c r="E1600" s="58"/>
      <c r="F1600" s="58"/>
    </row>
    <row r="1601" spans="4:6" x14ac:dyDescent="0.3">
      <c r="D1601" s="58"/>
      <c r="E1601" s="58"/>
      <c r="F1601" s="58"/>
    </row>
    <row r="1602" spans="4:6" x14ac:dyDescent="0.3">
      <c r="D1602" s="58"/>
      <c r="E1602" s="58"/>
      <c r="F1602" s="58"/>
    </row>
    <row r="1603" spans="4:6" x14ac:dyDescent="0.3">
      <c r="D1603" s="58"/>
      <c r="E1603" s="58"/>
      <c r="F1603" s="58"/>
    </row>
    <row r="1604" spans="4:6" x14ac:dyDescent="0.3">
      <c r="D1604" s="58"/>
      <c r="E1604" s="58"/>
      <c r="F1604" s="58"/>
    </row>
    <row r="1605" spans="4:6" x14ac:dyDescent="0.3">
      <c r="D1605" s="58"/>
      <c r="E1605" s="58"/>
      <c r="F1605" s="58"/>
    </row>
    <row r="1606" spans="4:6" x14ac:dyDescent="0.3">
      <c r="D1606" s="58"/>
      <c r="E1606" s="58"/>
      <c r="F1606" s="58"/>
    </row>
    <row r="1607" spans="4:6" x14ac:dyDescent="0.3">
      <c r="D1607" s="58"/>
      <c r="E1607" s="58"/>
      <c r="F1607" s="58"/>
    </row>
    <row r="1608" spans="4:6" x14ac:dyDescent="0.3">
      <c r="D1608" s="58"/>
      <c r="E1608" s="58"/>
      <c r="F1608" s="58"/>
    </row>
    <row r="1609" spans="4:6" x14ac:dyDescent="0.3">
      <c r="D1609" s="58"/>
      <c r="E1609" s="58"/>
      <c r="F1609" s="58"/>
    </row>
    <row r="1610" spans="4:6" x14ac:dyDescent="0.3">
      <c r="D1610" s="58"/>
      <c r="E1610" s="58"/>
      <c r="F1610" s="58"/>
    </row>
    <row r="1611" spans="4:6" x14ac:dyDescent="0.3">
      <c r="D1611" s="58"/>
      <c r="E1611" s="58"/>
      <c r="F1611" s="58"/>
    </row>
    <row r="1612" spans="4:6" x14ac:dyDescent="0.3">
      <c r="D1612" s="58"/>
      <c r="E1612" s="58"/>
      <c r="F1612" s="58"/>
    </row>
    <row r="1613" spans="4:6" x14ac:dyDescent="0.3">
      <c r="D1613" s="58"/>
      <c r="E1613" s="58"/>
      <c r="F1613" s="58"/>
    </row>
    <row r="1614" spans="4:6" x14ac:dyDescent="0.3">
      <c r="D1614" s="58"/>
      <c r="E1614" s="58"/>
      <c r="F1614" s="58"/>
    </row>
    <row r="1615" spans="4:6" x14ac:dyDescent="0.3">
      <c r="D1615" s="58"/>
      <c r="E1615" s="58"/>
      <c r="F1615" s="58"/>
    </row>
    <row r="1616" spans="4:6" x14ac:dyDescent="0.3">
      <c r="D1616" s="58"/>
      <c r="E1616" s="58"/>
      <c r="F1616" s="58"/>
    </row>
    <row r="1617" spans="4:6" x14ac:dyDescent="0.3">
      <c r="D1617" s="58"/>
      <c r="E1617" s="58"/>
      <c r="F1617" s="58"/>
    </row>
    <row r="1618" spans="4:6" x14ac:dyDescent="0.3">
      <c r="D1618" s="58"/>
      <c r="E1618" s="58"/>
      <c r="F1618" s="58"/>
    </row>
    <row r="1619" spans="4:6" x14ac:dyDescent="0.3">
      <c r="D1619" s="58"/>
      <c r="E1619" s="58"/>
      <c r="F1619" s="58"/>
    </row>
    <row r="1620" spans="4:6" x14ac:dyDescent="0.3">
      <c r="D1620" s="58"/>
      <c r="E1620" s="58"/>
      <c r="F1620" s="58"/>
    </row>
    <row r="1621" spans="4:6" x14ac:dyDescent="0.3">
      <c r="D1621" s="58"/>
      <c r="E1621" s="58"/>
      <c r="F1621" s="58"/>
    </row>
    <row r="1622" spans="4:6" x14ac:dyDescent="0.3">
      <c r="D1622" s="58"/>
      <c r="E1622" s="58"/>
      <c r="F1622" s="58"/>
    </row>
    <row r="1623" spans="4:6" x14ac:dyDescent="0.3">
      <c r="D1623" s="58"/>
      <c r="E1623" s="58"/>
      <c r="F1623" s="58"/>
    </row>
    <row r="1624" spans="4:6" x14ac:dyDescent="0.3">
      <c r="D1624" s="58"/>
      <c r="E1624" s="58"/>
      <c r="F1624" s="58"/>
    </row>
    <row r="1625" spans="4:6" x14ac:dyDescent="0.3">
      <c r="D1625" s="58"/>
      <c r="E1625" s="58"/>
      <c r="F1625" s="58"/>
    </row>
    <row r="1626" spans="4:6" x14ac:dyDescent="0.3">
      <c r="D1626" s="58"/>
      <c r="E1626" s="58"/>
      <c r="F1626" s="58"/>
    </row>
    <row r="1627" spans="4:6" x14ac:dyDescent="0.3">
      <c r="D1627" s="58"/>
      <c r="E1627" s="58"/>
      <c r="F1627" s="58"/>
    </row>
    <row r="1628" spans="4:6" x14ac:dyDescent="0.3">
      <c r="D1628" s="58"/>
      <c r="E1628" s="58"/>
      <c r="F1628" s="58"/>
    </row>
    <row r="1629" spans="4:6" x14ac:dyDescent="0.3">
      <c r="D1629" s="58"/>
      <c r="E1629" s="58"/>
      <c r="F1629" s="58"/>
    </row>
    <row r="1630" spans="4:6" x14ac:dyDescent="0.3">
      <c r="D1630" s="58"/>
      <c r="E1630" s="58"/>
      <c r="F1630" s="58"/>
    </row>
    <row r="1631" spans="4:6" x14ac:dyDescent="0.3">
      <c r="D1631" s="58"/>
      <c r="E1631" s="58"/>
      <c r="F1631" s="58"/>
    </row>
    <row r="1632" spans="4:6" x14ac:dyDescent="0.3">
      <c r="D1632" s="58"/>
      <c r="E1632" s="58"/>
      <c r="F1632" s="58"/>
    </row>
    <row r="1633" spans="4:6" x14ac:dyDescent="0.3">
      <c r="D1633" s="58"/>
      <c r="E1633" s="58"/>
      <c r="F1633" s="58"/>
    </row>
    <row r="1634" spans="4:6" x14ac:dyDescent="0.3">
      <c r="D1634" s="58"/>
      <c r="E1634" s="58"/>
      <c r="F1634" s="58"/>
    </row>
    <row r="1635" spans="4:6" x14ac:dyDescent="0.3">
      <c r="D1635" s="58"/>
      <c r="E1635" s="58"/>
      <c r="F1635" s="58"/>
    </row>
    <row r="1636" spans="4:6" x14ac:dyDescent="0.3">
      <c r="D1636" s="58"/>
      <c r="E1636" s="58"/>
      <c r="F1636" s="58"/>
    </row>
    <row r="1637" spans="4:6" x14ac:dyDescent="0.3">
      <c r="D1637" s="58"/>
      <c r="E1637" s="58"/>
      <c r="F1637" s="58"/>
    </row>
    <row r="1638" spans="4:6" x14ac:dyDescent="0.3">
      <c r="D1638" s="58"/>
      <c r="E1638" s="58"/>
      <c r="F1638" s="58"/>
    </row>
    <row r="1639" spans="4:6" x14ac:dyDescent="0.3">
      <c r="D1639" s="58"/>
      <c r="E1639" s="58"/>
      <c r="F1639" s="58"/>
    </row>
    <row r="1640" spans="4:6" x14ac:dyDescent="0.3">
      <c r="D1640" s="58"/>
      <c r="E1640" s="58"/>
      <c r="F1640" s="58"/>
    </row>
    <row r="1641" spans="4:6" x14ac:dyDescent="0.3">
      <c r="D1641" s="58"/>
      <c r="E1641" s="58"/>
      <c r="F1641" s="58"/>
    </row>
    <row r="1642" spans="4:6" x14ac:dyDescent="0.3">
      <c r="D1642" s="58"/>
      <c r="E1642" s="58"/>
      <c r="F1642" s="58"/>
    </row>
    <row r="1643" spans="4:6" x14ac:dyDescent="0.3">
      <c r="D1643" s="58"/>
      <c r="E1643" s="58"/>
      <c r="F1643" s="58"/>
    </row>
    <row r="1644" spans="4:6" x14ac:dyDescent="0.3">
      <c r="D1644" s="58"/>
      <c r="E1644" s="58"/>
      <c r="F1644" s="58"/>
    </row>
    <row r="1645" spans="4:6" x14ac:dyDescent="0.3">
      <c r="D1645" s="58"/>
      <c r="E1645" s="58"/>
      <c r="F1645" s="58"/>
    </row>
    <row r="1646" spans="4:6" x14ac:dyDescent="0.3">
      <c r="D1646" s="58"/>
      <c r="E1646" s="58"/>
      <c r="F1646" s="58"/>
    </row>
    <row r="1647" spans="4:6" x14ac:dyDescent="0.3">
      <c r="D1647" s="58"/>
      <c r="E1647" s="58"/>
      <c r="F1647" s="58"/>
    </row>
    <row r="1648" spans="4:6" x14ac:dyDescent="0.3">
      <c r="D1648" s="58"/>
      <c r="E1648" s="58"/>
      <c r="F1648" s="58"/>
    </row>
    <row r="1649" spans="4:6" x14ac:dyDescent="0.3">
      <c r="D1649" s="58"/>
      <c r="E1649" s="58"/>
      <c r="F1649" s="58"/>
    </row>
    <row r="1650" spans="4:6" x14ac:dyDescent="0.3">
      <c r="D1650" s="58"/>
      <c r="E1650" s="58"/>
      <c r="F1650" s="58"/>
    </row>
    <row r="1651" spans="4:6" x14ac:dyDescent="0.3">
      <c r="D1651" s="58"/>
      <c r="E1651" s="58"/>
      <c r="F1651" s="58"/>
    </row>
    <row r="1652" spans="4:6" x14ac:dyDescent="0.3">
      <c r="D1652" s="58"/>
      <c r="E1652" s="58"/>
      <c r="F1652" s="58"/>
    </row>
    <row r="1653" spans="4:6" x14ac:dyDescent="0.3">
      <c r="D1653" s="58"/>
      <c r="E1653" s="58"/>
      <c r="F1653" s="58"/>
    </row>
    <row r="1654" spans="4:6" x14ac:dyDescent="0.3">
      <c r="D1654" s="58"/>
      <c r="E1654" s="58"/>
      <c r="F1654" s="58"/>
    </row>
    <row r="1655" spans="4:6" x14ac:dyDescent="0.3">
      <c r="D1655" s="58"/>
      <c r="E1655" s="58"/>
      <c r="F1655" s="58"/>
    </row>
    <row r="1656" spans="4:6" x14ac:dyDescent="0.3">
      <c r="D1656" s="58"/>
      <c r="E1656" s="58"/>
      <c r="F1656" s="58"/>
    </row>
    <row r="1657" spans="4:6" x14ac:dyDescent="0.3">
      <c r="D1657" s="58"/>
      <c r="E1657" s="58"/>
      <c r="F1657" s="58"/>
    </row>
    <row r="1658" spans="4:6" x14ac:dyDescent="0.3">
      <c r="D1658" s="58"/>
      <c r="E1658" s="58"/>
      <c r="F1658" s="58"/>
    </row>
    <row r="1659" spans="4:6" x14ac:dyDescent="0.3">
      <c r="D1659" s="58"/>
      <c r="E1659" s="58"/>
      <c r="F1659" s="58"/>
    </row>
    <row r="1660" spans="4:6" x14ac:dyDescent="0.3">
      <c r="D1660" s="58"/>
      <c r="E1660" s="58"/>
      <c r="F1660" s="58"/>
    </row>
    <row r="1661" spans="4:6" x14ac:dyDescent="0.3">
      <c r="D1661" s="58"/>
      <c r="E1661" s="58"/>
      <c r="F1661" s="58"/>
    </row>
    <row r="1662" spans="4:6" x14ac:dyDescent="0.3">
      <c r="D1662" s="58"/>
      <c r="E1662" s="58"/>
      <c r="F1662" s="58"/>
    </row>
    <row r="1663" spans="4:6" x14ac:dyDescent="0.3">
      <c r="D1663" s="58"/>
      <c r="E1663" s="58"/>
      <c r="F1663" s="58"/>
    </row>
    <row r="1664" spans="4:6" x14ac:dyDescent="0.3">
      <c r="D1664" s="58"/>
      <c r="E1664" s="58"/>
      <c r="F1664" s="58"/>
    </row>
    <row r="1665" spans="4:6" x14ac:dyDescent="0.3">
      <c r="D1665" s="58"/>
      <c r="E1665" s="58"/>
      <c r="F1665" s="58"/>
    </row>
    <row r="1666" spans="4:6" x14ac:dyDescent="0.3">
      <c r="D1666" s="58"/>
      <c r="E1666" s="58"/>
      <c r="F1666" s="58"/>
    </row>
    <row r="1667" spans="4:6" x14ac:dyDescent="0.3">
      <c r="D1667" s="58"/>
      <c r="E1667" s="58"/>
      <c r="F1667" s="58"/>
    </row>
    <row r="1668" spans="4:6" x14ac:dyDescent="0.3">
      <c r="D1668" s="58"/>
      <c r="E1668" s="58"/>
      <c r="F1668" s="58"/>
    </row>
    <row r="1669" spans="4:6" x14ac:dyDescent="0.3">
      <c r="D1669" s="58"/>
      <c r="E1669" s="58"/>
      <c r="F1669" s="58"/>
    </row>
    <row r="1670" spans="4:6" x14ac:dyDescent="0.3">
      <c r="D1670" s="58"/>
      <c r="E1670" s="58"/>
      <c r="F1670" s="58"/>
    </row>
    <row r="1671" spans="4:6" x14ac:dyDescent="0.3">
      <c r="D1671" s="58"/>
      <c r="E1671" s="58"/>
      <c r="F1671" s="58"/>
    </row>
    <row r="1672" spans="4:6" x14ac:dyDescent="0.3">
      <c r="D1672" s="58"/>
      <c r="E1672" s="58"/>
      <c r="F1672" s="58"/>
    </row>
    <row r="1673" spans="4:6" x14ac:dyDescent="0.3">
      <c r="D1673" s="58"/>
      <c r="E1673" s="58"/>
      <c r="F1673" s="58"/>
    </row>
    <row r="1674" spans="4:6" x14ac:dyDescent="0.3">
      <c r="D1674" s="58"/>
      <c r="E1674" s="58"/>
      <c r="F1674" s="58"/>
    </row>
    <row r="1675" spans="4:6" x14ac:dyDescent="0.3">
      <c r="D1675" s="58"/>
      <c r="E1675" s="58"/>
      <c r="F1675" s="58"/>
    </row>
    <row r="1676" spans="4:6" x14ac:dyDescent="0.3">
      <c r="D1676" s="58"/>
      <c r="E1676" s="58"/>
      <c r="F1676" s="58"/>
    </row>
    <row r="1677" spans="4:6" x14ac:dyDescent="0.3">
      <c r="D1677" s="58"/>
      <c r="E1677" s="58"/>
      <c r="F1677" s="58"/>
    </row>
    <row r="1678" spans="4:6" x14ac:dyDescent="0.3">
      <c r="D1678" s="58"/>
      <c r="E1678" s="58"/>
      <c r="F1678" s="58"/>
    </row>
    <row r="1679" spans="4:6" x14ac:dyDescent="0.3">
      <c r="D1679" s="58"/>
      <c r="E1679" s="58"/>
      <c r="F1679" s="58"/>
    </row>
    <row r="1680" spans="4:6" x14ac:dyDescent="0.3">
      <c r="D1680" s="58"/>
      <c r="E1680" s="58"/>
      <c r="F1680" s="58"/>
    </row>
    <row r="1681" spans="4:6" x14ac:dyDescent="0.3">
      <c r="D1681" s="58"/>
      <c r="E1681" s="58"/>
      <c r="F1681" s="58"/>
    </row>
    <row r="1682" spans="4:6" x14ac:dyDescent="0.3">
      <c r="D1682" s="58"/>
      <c r="E1682" s="58"/>
      <c r="F1682" s="58"/>
    </row>
    <row r="1683" spans="4:6" x14ac:dyDescent="0.3">
      <c r="D1683" s="58"/>
      <c r="E1683" s="58"/>
      <c r="F1683" s="58"/>
    </row>
    <row r="1684" spans="4:6" x14ac:dyDescent="0.3">
      <c r="D1684" s="58"/>
      <c r="E1684" s="58"/>
      <c r="F1684" s="58"/>
    </row>
    <row r="1685" spans="4:6" x14ac:dyDescent="0.3">
      <c r="D1685" s="58"/>
      <c r="E1685" s="58"/>
      <c r="F1685" s="58"/>
    </row>
    <row r="1686" spans="4:6" x14ac:dyDescent="0.3">
      <c r="D1686" s="58"/>
      <c r="E1686" s="58"/>
      <c r="F1686" s="58"/>
    </row>
    <row r="1687" spans="4:6" x14ac:dyDescent="0.3">
      <c r="D1687" s="58"/>
      <c r="E1687" s="58"/>
      <c r="F1687" s="58"/>
    </row>
    <row r="1688" spans="4:6" x14ac:dyDescent="0.3">
      <c r="D1688" s="58"/>
      <c r="E1688" s="58"/>
      <c r="F1688" s="58"/>
    </row>
    <row r="1689" spans="4:6" x14ac:dyDescent="0.3">
      <c r="D1689" s="58"/>
      <c r="E1689" s="58"/>
      <c r="F1689" s="58"/>
    </row>
    <row r="1690" spans="4:6" x14ac:dyDescent="0.3">
      <c r="D1690" s="58"/>
      <c r="E1690" s="58"/>
      <c r="F1690" s="58"/>
    </row>
    <row r="1691" spans="4:6" x14ac:dyDescent="0.3">
      <c r="D1691" s="58"/>
      <c r="E1691" s="58"/>
      <c r="F1691" s="58"/>
    </row>
    <row r="1692" spans="4:6" x14ac:dyDescent="0.3">
      <c r="D1692" s="58"/>
      <c r="E1692" s="58"/>
      <c r="F1692" s="58"/>
    </row>
    <row r="1693" spans="4:6" x14ac:dyDescent="0.3">
      <c r="D1693" s="58"/>
      <c r="E1693" s="58"/>
      <c r="F1693" s="58"/>
    </row>
    <row r="1694" spans="4:6" x14ac:dyDescent="0.3">
      <c r="D1694" s="58"/>
      <c r="E1694" s="58"/>
      <c r="F1694" s="58"/>
    </row>
    <row r="1695" spans="4:6" x14ac:dyDescent="0.3">
      <c r="D1695" s="58"/>
      <c r="E1695" s="58"/>
      <c r="F1695" s="58"/>
    </row>
    <row r="1696" spans="4:6" x14ac:dyDescent="0.3">
      <c r="D1696" s="58"/>
      <c r="E1696" s="58"/>
      <c r="F1696" s="58"/>
    </row>
    <row r="1697" spans="4:6" x14ac:dyDescent="0.3">
      <c r="D1697" s="58"/>
      <c r="E1697" s="58"/>
      <c r="F1697" s="58"/>
    </row>
    <row r="1698" spans="4:6" x14ac:dyDescent="0.3">
      <c r="D1698" s="58"/>
      <c r="E1698" s="58"/>
      <c r="F1698" s="58"/>
    </row>
    <row r="1699" spans="4:6" x14ac:dyDescent="0.3">
      <c r="D1699" s="58"/>
      <c r="E1699" s="58"/>
      <c r="F1699" s="58"/>
    </row>
    <row r="1700" spans="4:6" x14ac:dyDescent="0.3">
      <c r="D1700" s="58"/>
      <c r="E1700" s="58"/>
      <c r="F1700" s="58"/>
    </row>
    <row r="1701" spans="4:6" x14ac:dyDescent="0.3">
      <c r="D1701" s="58"/>
      <c r="E1701" s="58"/>
      <c r="F1701" s="58"/>
    </row>
    <row r="1702" spans="4:6" x14ac:dyDescent="0.3">
      <c r="D1702" s="58"/>
      <c r="E1702" s="58"/>
      <c r="F1702" s="58"/>
    </row>
    <row r="1703" spans="4:6" x14ac:dyDescent="0.3">
      <c r="D1703" s="58"/>
      <c r="E1703" s="58"/>
      <c r="F1703" s="58"/>
    </row>
    <row r="1704" spans="4:6" x14ac:dyDescent="0.3">
      <c r="D1704" s="58"/>
      <c r="E1704" s="58"/>
      <c r="F1704" s="58"/>
    </row>
    <row r="1705" spans="4:6" x14ac:dyDescent="0.3">
      <c r="D1705" s="58"/>
      <c r="E1705" s="58"/>
      <c r="F1705" s="58"/>
    </row>
    <row r="1706" spans="4:6" x14ac:dyDescent="0.3">
      <c r="D1706" s="58"/>
      <c r="E1706" s="58"/>
      <c r="F1706" s="58"/>
    </row>
    <row r="1707" spans="4:6" x14ac:dyDescent="0.3">
      <c r="D1707" s="58"/>
      <c r="E1707" s="58"/>
      <c r="F1707" s="58"/>
    </row>
    <row r="1708" spans="4:6" x14ac:dyDescent="0.3">
      <c r="D1708" s="58"/>
      <c r="E1708" s="58"/>
      <c r="F1708" s="58"/>
    </row>
    <row r="1709" spans="4:6" x14ac:dyDescent="0.3">
      <c r="D1709" s="58"/>
      <c r="E1709" s="58"/>
      <c r="F1709" s="58"/>
    </row>
    <row r="1710" spans="4:6" x14ac:dyDescent="0.3">
      <c r="D1710" s="58"/>
      <c r="E1710" s="58"/>
      <c r="F1710" s="58"/>
    </row>
    <row r="1711" spans="4:6" x14ac:dyDescent="0.3">
      <c r="D1711" s="58"/>
      <c r="E1711" s="58"/>
      <c r="F1711" s="58"/>
    </row>
    <row r="1712" spans="4:6" x14ac:dyDescent="0.3">
      <c r="D1712" s="58"/>
      <c r="E1712" s="58"/>
      <c r="F1712" s="58"/>
    </row>
    <row r="1713" spans="4:6" x14ac:dyDescent="0.3">
      <c r="D1713" s="58"/>
      <c r="E1713" s="58"/>
      <c r="F1713" s="58"/>
    </row>
    <row r="1714" spans="4:6" x14ac:dyDescent="0.3">
      <c r="D1714" s="58"/>
      <c r="E1714" s="58"/>
      <c r="F1714" s="58"/>
    </row>
    <row r="1715" spans="4:6" x14ac:dyDescent="0.3">
      <c r="D1715" s="58"/>
      <c r="E1715" s="58"/>
      <c r="F1715" s="58"/>
    </row>
    <row r="1716" spans="4:6" x14ac:dyDescent="0.3">
      <c r="D1716" s="58"/>
      <c r="E1716" s="58"/>
      <c r="F1716" s="58"/>
    </row>
    <row r="1717" spans="4:6" x14ac:dyDescent="0.3">
      <c r="D1717" s="58"/>
      <c r="E1717" s="58"/>
      <c r="F1717" s="58"/>
    </row>
    <row r="1718" spans="4:6" x14ac:dyDescent="0.3">
      <c r="D1718" s="58"/>
      <c r="E1718" s="58"/>
      <c r="F1718" s="58"/>
    </row>
    <row r="1719" spans="4:6" x14ac:dyDescent="0.3">
      <c r="D1719" s="58"/>
      <c r="E1719" s="58"/>
      <c r="F1719" s="58"/>
    </row>
    <row r="1720" spans="4:6" x14ac:dyDescent="0.3">
      <c r="D1720" s="58"/>
      <c r="E1720" s="58"/>
      <c r="F1720" s="58"/>
    </row>
    <row r="1721" spans="4:6" x14ac:dyDescent="0.3">
      <c r="D1721" s="58"/>
      <c r="E1721" s="58"/>
      <c r="F1721" s="58"/>
    </row>
    <row r="1722" spans="4:6" x14ac:dyDescent="0.3">
      <c r="D1722" s="58"/>
      <c r="E1722" s="58"/>
      <c r="F1722" s="58"/>
    </row>
    <row r="1723" spans="4:6" x14ac:dyDescent="0.3">
      <c r="D1723" s="58"/>
      <c r="E1723" s="58"/>
      <c r="F1723" s="58"/>
    </row>
    <row r="1724" spans="4:6" x14ac:dyDescent="0.3">
      <c r="D1724" s="58"/>
      <c r="E1724" s="58"/>
      <c r="F1724" s="58"/>
    </row>
    <row r="1725" spans="4:6" x14ac:dyDescent="0.3">
      <c r="D1725" s="58"/>
      <c r="E1725" s="58"/>
      <c r="F1725" s="58"/>
    </row>
    <row r="1726" spans="4:6" x14ac:dyDescent="0.3">
      <c r="D1726" s="58"/>
      <c r="E1726" s="58"/>
      <c r="F1726" s="58"/>
    </row>
    <row r="1727" spans="4:6" x14ac:dyDescent="0.3">
      <c r="D1727" s="58"/>
      <c r="E1727" s="58"/>
      <c r="F1727" s="58"/>
    </row>
    <row r="1728" spans="4:6" x14ac:dyDescent="0.3">
      <c r="D1728" s="58"/>
      <c r="E1728" s="58"/>
      <c r="F1728" s="58"/>
    </row>
    <row r="1729" spans="4:6" x14ac:dyDescent="0.3">
      <c r="D1729" s="58"/>
      <c r="E1729" s="58"/>
      <c r="F1729" s="58"/>
    </row>
    <row r="1730" spans="4:6" x14ac:dyDescent="0.3">
      <c r="D1730" s="58"/>
      <c r="E1730" s="58"/>
      <c r="F1730" s="58"/>
    </row>
    <row r="1731" spans="4:6" x14ac:dyDescent="0.3">
      <c r="D1731" s="58"/>
      <c r="E1731" s="58"/>
      <c r="F1731" s="58"/>
    </row>
    <row r="1732" spans="4:6" x14ac:dyDescent="0.3">
      <c r="D1732" s="58"/>
      <c r="E1732" s="58"/>
      <c r="F1732" s="58"/>
    </row>
    <row r="1733" spans="4:6" x14ac:dyDescent="0.3">
      <c r="D1733" s="58"/>
      <c r="E1733" s="58"/>
      <c r="F1733" s="58"/>
    </row>
    <row r="1734" spans="4:6" x14ac:dyDescent="0.3">
      <c r="D1734" s="58"/>
      <c r="E1734" s="58"/>
      <c r="F1734" s="58"/>
    </row>
    <row r="1735" spans="4:6" x14ac:dyDescent="0.3">
      <c r="D1735" s="58"/>
      <c r="E1735" s="58"/>
      <c r="F1735" s="58"/>
    </row>
    <row r="1736" spans="4:6" x14ac:dyDescent="0.3">
      <c r="D1736" s="58"/>
      <c r="E1736" s="58"/>
      <c r="F1736" s="58"/>
    </row>
    <row r="1737" spans="4:6" x14ac:dyDescent="0.3">
      <c r="D1737" s="58"/>
      <c r="E1737" s="58"/>
      <c r="F1737" s="58"/>
    </row>
    <row r="1738" spans="4:6" x14ac:dyDescent="0.3">
      <c r="D1738" s="58"/>
      <c r="E1738" s="58"/>
      <c r="F1738" s="58"/>
    </row>
    <row r="1739" spans="4:6" x14ac:dyDescent="0.3">
      <c r="D1739" s="58"/>
      <c r="E1739" s="58"/>
      <c r="F1739" s="58"/>
    </row>
    <row r="1740" spans="4:6" x14ac:dyDescent="0.3">
      <c r="D1740" s="58"/>
      <c r="E1740" s="58"/>
      <c r="F1740" s="58"/>
    </row>
    <row r="1741" spans="4:6" x14ac:dyDescent="0.3">
      <c r="D1741" s="58"/>
      <c r="E1741" s="58"/>
      <c r="F1741" s="58"/>
    </row>
    <row r="1742" spans="4:6" x14ac:dyDescent="0.3">
      <c r="D1742" s="58"/>
      <c r="E1742" s="58"/>
      <c r="F1742" s="58"/>
    </row>
    <row r="1743" spans="4:6" x14ac:dyDescent="0.3">
      <c r="D1743" s="58"/>
      <c r="E1743" s="58"/>
      <c r="F1743" s="58"/>
    </row>
    <row r="1744" spans="4:6" x14ac:dyDescent="0.3">
      <c r="D1744" s="58"/>
      <c r="E1744" s="58"/>
      <c r="F1744" s="58"/>
    </row>
    <row r="1745" spans="4:6" x14ac:dyDescent="0.3">
      <c r="D1745" s="58"/>
      <c r="E1745" s="58"/>
      <c r="F1745" s="58"/>
    </row>
    <row r="1746" spans="4:6" x14ac:dyDescent="0.3">
      <c r="D1746" s="58"/>
      <c r="E1746" s="58"/>
      <c r="F1746" s="58"/>
    </row>
    <row r="1747" spans="4:6" x14ac:dyDescent="0.3">
      <c r="D1747" s="58"/>
      <c r="E1747" s="58"/>
      <c r="F1747" s="58"/>
    </row>
    <row r="1748" spans="4:6" x14ac:dyDescent="0.3">
      <c r="D1748" s="58"/>
      <c r="E1748" s="58"/>
      <c r="F1748" s="58"/>
    </row>
    <row r="1749" spans="4:6" x14ac:dyDescent="0.3">
      <c r="D1749" s="58"/>
      <c r="E1749" s="58"/>
      <c r="F1749" s="58"/>
    </row>
    <row r="1750" spans="4:6" x14ac:dyDescent="0.3">
      <c r="D1750" s="58"/>
      <c r="E1750" s="58"/>
      <c r="F1750" s="58"/>
    </row>
    <row r="1751" spans="4:6" x14ac:dyDescent="0.3">
      <c r="D1751" s="58"/>
      <c r="E1751" s="58"/>
      <c r="F1751" s="58"/>
    </row>
    <row r="1752" spans="4:6" x14ac:dyDescent="0.3">
      <c r="D1752" s="58"/>
      <c r="E1752" s="58"/>
      <c r="F1752" s="58"/>
    </row>
    <row r="1753" spans="4:6" x14ac:dyDescent="0.3">
      <c r="D1753" s="58"/>
      <c r="E1753" s="58"/>
      <c r="F1753" s="58"/>
    </row>
    <row r="1754" spans="4:6" x14ac:dyDescent="0.3">
      <c r="D1754" s="58"/>
      <c r="E1754" s="58"/>
      <c r="F1754" s="58"/>
    </row>
    <row r="1755" spans="4:6" x14ac:dyDescent="0.3">
      <c r="D1755" s="58"/>
      <c r="E1755" s="58"/>
      <c r="F1755" s="58"/>
    </row>
    <row r="1756" spans="4:6" x14ac:dyDescent="0.3">
      <c r="D1756" s="58"/>
      <c r="E1756" s="58"/>
      <c r="F1756" s="58"/>
    </row>
    <row r="1757" spans="4:6" x14ac:dyDescent="0.3">
      <c r="D1757" s="58"/>
      <c r="E1757" s="58"/>
      <c r="F1757" s="58"/>
    </row>
    <row r="1758" spans="4:6" x14ac:dyDescent="0.3">
      <c r="D1758" s="58"/>
      <c r="E1758" s="58"/>
      <c r="F1758" s="58"/>
    </row>
    <row r="1759" spans="4:6" x14ac:dyDescent="0.3">
      <c r="D1759" s="58"/>
      <c r="E1759" s="58"/>
      <c r="F1759" s="58"/>
    </row>
    <row r="1760" spans="4:6" x14ac:dyDescent="0.3">
      <c r="D1760" s="58"/>
      <c r="E1760" s="58"/>
      <c r="F1760" s="58"/>
    </row>
    <row r="1761" spans="4:6" x14ac:dyDescent="0.3">
      <c r="D1761" s="58"/>
      <c r="E1761" s="58"/>
      <c r="F1761" s="58"/>
    </row>
    <row r="1762" spans="4:6" x14ac:dyDescent="0.3">
      <c r="D1762" s="58"/>
      <c r="E1762" s="58"/>
      <c r="F1762" s="58"/>
    </row>
    <row r="1763" spans="4:6" x14ac:dyDescent="0.3">
      <c r="D1763" s="58"/>
      <c r="E1763" s="58"/>
      <c r="F1763" s="58"/>
    </row>
    <row r="1764" spans="4:6" x14ac:dyDescent="0.3">
      <c r="D1764" s="58"/>
      <c r="E1764" s="58"/>
      <c r="F1764" s="58"/>
    </row>
    <row r="1765" spans="4:6" x14ac:dyDescent="0.3">
      <c r="D1765" s="58"/>
      <c r="E1765" s="58"/>
      <c r="F1765" s="58"/>
    </row>
    <row r="1766" spans="4:6" x14ac:dyDescent="0.3">
      <c r="D1766" s="58"/>
      <c r="E1766" s="58"/>
      <c r="F1766" s="58"/>
    </row>
    <row r="1767" spans="4:6" x14ac:dyDescent="0.3">
      <c r="D1767" s="58"/>
      <c r="E1767" s="58"/>
      <c r="F1767" s="58"/>
    </row>
    <row r="1768" spans="4:6" x14ac:dyDescent="0.3">
      <c r="D1768" s="58"/>
      <c r="E1768" s="58"/>
      <c r="F1768" s="58"/>
    </row>
    <row r="1769" spans="4:6" x14ac:dyDescent="0.3">
      <c r="D1769" s="58"/>
      <c r="E1769" s="58"/>
      <c r="F1769" s="58"/>
    </row>
    <row r="1770" spans="4:6" x14ac:dyDescent="0.3">
      <c r="D1770" s="58"/>
      <c r="E1770" s="58"/>
      <c r="F1770" s="58"/>
    </row>
    <row r="1771" spans="4:6" x14ac:dyDescent="0.3">
      <c r="D1771" s="58"/>
      <c r="E1771" s="58"/>
      <c r="F1771" s="58"/>
    </row>
    <row r="1772" spans="4:6" x14ac:dyDescent="0.3">
      <c r="D1772" s="58"/>
      <c r="E1772" s="58"/>
      <c r="F1772" s="58"/>
    </row>
    <row r="1773" spans="4:6" x14ac:dyDescent="0.3">
      <c r="D1773" s="58"/>
      <c r="E1773" s="58"/>
      <c r="F1773" s="58"/>
    </row>
    <row r="1774" spans="4:6" x14ac:dyDescent="0.3">
      <c r="D1774" s="58"/>
      <c r="E1774" s="58"/>
      <c r="F1774" s="58"/>
    </row>
    <row r="1775" spans="4:6" x14ac:dyDescent="0.3">
      <c r="D1775" s="58"/>
      <c r="E1775" s="58"/>
      <c r="F1775" s="58"/>
    </row>
    <row r="1776" spans="4:6" x14ac:dyDescent="0.3">
      <c r="D1776" s="58"/>
      <c r="E1776" s="58"/>
      <c r="F1776" s="58"/>
    </row>
    <row r="1777" spans="4:6" x14ac:dyDescent="0.3">
      <c r="D1777" s="58"/>
      <c r="E1777" s="58"/>
      <c r="F1777" s="58"/>
    </row>
    <row r="1778" spans="4:6" x14ac:dyDescent="0.3">
      <c r="D1778" s="58"/>
      <c r="E1778" s="58"/>
      <c r="F1778" s="58"/>
    </row>
    <row r="1779" spans="4:6" x14ac:dyDescent="0.3">
      <c r="D1779" s="58"/>
      <c r="E1779" s="58"/>
      <c r="F1779" s="58"/>
    </row>
    <row r="1780" spans="4:6" x14ac:dyDescent="0.3">
      <c r="D1780" s="58"/>
      <c r="E1780" s="58"/>
      <c r="F1780" s="58"/>
    </row>
    <row r="1781" spans="4:6" x14ac:dyDescent="0.3">
      <c r="D1781" s="58"/>
      <c r="E1781" s="58"/>
      <c r="F1781" s="58"/>
    </row>
    <row r="1782" spans="4:6" x14ac:dyDescent="0.3">
      <c r="D1782" s="58"/>
      <c r="E1782" s="58"/>
      <c r="F1782" s="58"/>
    </row>
    <row r="1783" spans="4:6" x14ac:dyDescent="0.3">
      <c r="D1783" s="58"/>
      <c r="E1783" s="58"/>
      <c r="F1783" s="58"/>
    </row>
    <row r="1784" spans="4:6" x14ac:dyDescent="0.3">
      <c r="D1784" s="58"/>
      <c r="E1784" s="58"/>
      <c r="F1784" s="58"/>
    </row>
    <row r="1785" spans="4:6" x14ac:dyDescent="0.3">
      <c r="D1785" s="58"/>
      <c r="E1785" s="58"/>
      <c r="F1785" s="58"/>
    </row>
    <row r="1786" spans="4:6" x14ac:dyDescent="0.3">
      <c r="D1786" s="58"/>
      <c r="E1786" s="58"/>
      <c r="F1786" s="58"/>
    </row>
    <row r="1787" spans="4:6" x14ac:dyDescent="0.3">
      <c r="D1787" s="58"/>
      <c r="E1787" s="58"/>
      <c r="F1787" s="58"/>
    </row>
    <row r="1788" spans="4:6" x14ac:dyDescent="0.3">
      <c r="D1788" s="58"/>
      <c r="E1788" s="58"/>
      <c r="F1788" s="58"/>
    </row>
    <row r="1789" spans="4:6" x14ac:dyDescent="0.3">
      <c r="D1789" s="58"/>
      <c r="E1789" s="58"/>
      <c r="F1789" s="58"/>
    </row>
    <row r="1790" spans="4:6" x14ac:dyDescent="0.3">
      <c r="D1790" s="58"/>
      <c r="E1790" s="58"/>
      <c r="F1790" s="58"/>
    </row>
    <row r="1791" spans="4:6" x14ac:dyDescent="0.3">
      <c r="D1791" s="58"/>
      <c r="E1791" s="58"/>
      <c r="F1791" s="58"/>
    </row>
    <row r="1792" spans="4:6" x14ac:dyDescent="0.3">
      <c r="D1792" s="58"/>
      <c r="E1792" s="58"/>
      <c r="F1792" s="58"/>
    </row>
    <row r="1793" spans="4:6" x14ac:dyDescent="0.3">
      <c r="D1793" s="58"/>
      <c r="E1793" s="58"/>
      <c r="F1793" s="58"/>
    </row>
    <row r="1794" spans="4:6" x14ac:dyDescent="0.3">
      <c r="D1794" s="58"/>
      <c r="E1794" s="58"/>
      <c r="F1794" s="58"/>
    </row>
    <row r="1795" spans="4:6" x14ac:dyDescent="0.3">
      <c r="D1795" s="58"/>
      <c r="E1795" s="58"/>
      <c r="F1795" s="58"/>
    </row>
    <row r="1796" spans="4:6" x14ac:dyDescent="0.3">
      <c r="D1796" s="58"/>
      <c r="E1796" s="58"/>
      <c r="F1796" s="58"/>
    </row>
    <row r="1797" spans="4:6" x14ac:dyDescent="0.3">
      <c r="D1797" s="58"/>
      <c r="E1797" s="58"/>
      <c r="F1797" s="58"/>
    </row>
    <row r="1798" spans="4:6" x14ac:dyDescent="0.3">
      <c r="D1798" s="58"/>
      <c r="E1798" s="58"/>
      <c r="F1798" s="58"/>
    </row>
    <row r="1799" spans="4:6" x14ac:dyDescent="0.3">
      <c r="D1799" s="58"/>
      <c r="E1799" s="58"/>
      <c r="F1799" s="58"/>
    </row>
    <row r="1800" spans="4:6" x14ac:dyDescent="0.3">
      <c r="D1800" s="58"/>
      <c r="E1800" s="58"/>
      <c r="F1800" s="58"/>
    </row>
    <row r="1801" spans="4:6" x14ac:dyDescent="0.3">
      <c r="D1801" s="58"/>
      <c r="E1801" s="58"/>
      <c r="F1801" s="58"/>
    </row>
    <row r="1802" spans="4:6" x14ac:dyDescent="0.3">
      <c r="D1802" s="58"/>
      <c r="E1802" s="58"/>
      <c r="F1802" s="58"/>
    </row>
    <row r="1803" spans="4:6" x14ac:dyDescent="0.3">
      <c r="D1803" s="58"/>
      <c r="E1803" s="58"/>
      <c r="F1803" s="58"/>
    </row>
    <row r="1804" spans="4:6" x14ac:dyDescent="0.3">
      <c r="D1804" s="58"/>
      <c r="E1804" s="58"/>
      <c r="F1804" s="58"/>
    </row>
    <row r="1805" spans="4:6" x14ac:dyDescent="0.3">
      <c r="D1805" s="58"/>
      <c r="E1805" s="58"/>
      <c r="F1805" s="58"/>
    </row>
    <row r="1806" spans="4:6" x14ac:dyDescent="0.3">
      <c r="D1806" s="58"/>
      <c r="E1806" s="58"/>
      <c r="F1806" s="58"/>
    </row>
    <row r="1807" spans="4:6" x14ac:dyDescent="0.3">
      <c r="D1807" s="58"/>
      <c r="E1807" s="58"/>
      <c r="F1807" s="58"/>
    </row>
    <row r="1808" spans="4:6" x14ac:dyDescent="0.3">
      <c r="D1808" s="58"/>
      <c r="E1808" s="58"/>
      <c r="F1808" s="58"/>
    </row>
    <row r="1809" spans="4:6" x14ac:dyDescent="0.3">
      <c r="D1809" s="58"/>
      <c r="E1809" s="58"/>
      <c r="F1809" s="58"/>
    </row>
    <row r="1810" spans="4:6" x14ac:dyDescent="0.3">
      <c r="D1810" s="58"/>
      <c r="E1810" s="58"/>
      <c r="F1810" s="58"/>
    </row>
    <row r="1811" spans="4:6" x14ac:dyDescent="0.3">
      <c r="D1811" s="58"/>
      <c r="E1811" s="58"/>
      <c r="F1811" s="58"/>
    </row>
    <row r="1812" spans="4:6" x14ac:dyDescent="0.3">
      <c r="D1812" s="58"/>
      <c r="E1812" s="58"/>
      <c r="F1812" s="58"/>
    </row>
    <row r="1813" spans="4:6" x14ac:dyDescent="0.3">
      <c r="D1813" s="58"/>
      <c r="E1813" s="58"/>
      <c r="F1813" s="58"/>
    </row>
    <row r="1814" spans="4:6" x14ac:dyDescent="0.3">
      <c r="D1814" s="58"/>
      <c r="E1814" s="58"/>
      <c r="F1814" s="58"/>
    </row>
    <row r="1815" spans="4:6" x14ac:dyDescent="0.3">
      <c r="D1815" s="58"/>
      <c r="E1815" s="58"/>
      <c r="F1815" s="58"/>
    </row>
    <row r="1816" spans="4:6" x14ac:dyDescent="0.3">
      <c r="D1816" s="58"/>
      <c r="E1816" s="58"/>
      <c r="F1816" s="58"/>
    </row>
    <row r="1817" spans="4:6" x14ac:dyDescent="0.3">
      <c r="D1817" s="58"/>
      <c r="E1817" s="58"/>
      <c r="F1817" s="58"/>
    </row>
    <row r="1818" spans="4:6" x14ac:dyDescent="0.3">
      <c r="D1818" s="58"/>
      <c r="E1818" s="58"/>
      <c r="F1818" s="58"/>
    </row>
    <row r="1819" spans="4:6" x14ac:dyDescent="0.3">
      <c r="D1819" s="58"/>
      <c r="E1819" s="58"/>
      <c r="F1819" s="58"/>
    </row>
    <row r="1820" spans="4:6" x14ac:dyDescent="0.3">
      <c r="D1820" s="58"/>
      <c r="E1820" s="58"/>
      <c r="F1820" s="58"/>
    </row>
    <row r="1821" spans="4:6" x14ac:dyDescent="0.3">
      <c r="D1821" s="58"/>
      <c r="E1821" s="58"/>
      <c r="F1821" s="58"/>
    </row>
    <row r="1822" spans="4:6" x14ac:dyDescent="0.3">
      <c r="D1822" s="58"/>
      <c r="E1822" s="58"/>
      <c r="F1822" s="58"/>
    </row>
    <row r="1823" spans="4:6" x14ac:dyDescent="0.3">
      <c r="D1823" s="58"/>
      <c r="E1823" s="58"/>
      <c r="F1823" s="58"/>
    </row>
    <row r="1824" spans="4:6" x14ac:dyDescent="0.3">
      <c r="D1824" s="58"/>
      <c r="E1824" s="58"/>
      <c r="F1824" s="58"/>
    </row>
    <row r="1825" spans="4:6" x14ac:dyDescent="0.3">
      <c r="D1825" s="58"/>
      <c r="E1825" s="58"/>
      <c r="F1825" s="58"/>
    </row>
    <row r="1826" spans="4:6" x14ac:dyDescent="0.3">
      <c r="D1826" s="58"/>
      <c r="E1826" s="58"/>
      <c r="F1826" s="58"/>
    </row>
    <row r="1827" spans="4:6" x14ac:dyDescent="0.3">
      <c r="D1827" s="58"/>
      <c r="E1827" s="58"/>
      <c r="F1827" s="58"/>
    </row>
    <row r="1828" spans="4:6" x14ac:dyDescent="0.3">
      <c r="D1828" s="58"/>
      <c r="E1828" s="58"/>
      <c r="F1828" s="58"/>
    </row>
    <row r="1829" spans="4:6" x14ac:dyDescent="0.3">
      <c r="D1829" s="58"/>
      <c r="E1829" s="58"/>
      <c r="F1829" s="58"/>
    </row>
    <row r="1830" spans="4:6" x14ac:dyDescent="0.3">
      <c r="D1830" s="58"/>
      <c r="E1830" s="58"/>
      <c r="F1830" s="58"/>
    </row>
    <row r="1831" spans="4:6" x14ac:dyDescent="0.3">
      <c r="D1831" s="58"/>
      <c r="E1831" s="58"/>
      <c r="F1831" s="58"/>
    </row>
    <row r="1832" spans="4:6" x14ac:dyDescent="0.3">
      <c r="D1832" s="58"/>
      <c r="E1832" s="58"/>
      <c r="F1832" s="58"/>
    </row>
    <row r="1833" spans="4:6" x14ac:dyDescent="0.3">
      <c r="D1833" s="58"/>
      <c r="E1833" s="58"/>
      <c r="F1833" s="58"/>
    </row>
    <row r="1834" spans="4:6" x14ac:dyDescent="0.3">
      <c r="D1834" s="58"/>
      <c r="E1834" s="58"/>
      <c r="F1834" s="58"/>
    </row>
    <row r="1835" spans="4:6" x14ac:dyDescent="0.3">
      <c r="D1835" s="58"/>
      <c r="E1835" s="58"/>
      <c r="F1835" s="58"/>
    </row>
    <row r="1836" spans="4:6" x14ac:dyDescent="0.3">
      <c r="D1836" s="58"/>
      <c r="E1836" s="58"/>
      <c r="F1836" s="58"/>
    </row>
    <row r="1837" spans="4:6" x14ac:dyDescent="0.3">
      <c r="D1837" s="58"/>
      <c r="E1837" s="58"/>
      <c r="F1837" s="58"/>
    </row>
    <row r="1838" spans="4:6" x14ac:dyDescent="0.3">
      <c r="D1838" s="58"/>
      <c r="E1838" s="58"/>
      <c r="F1838" s="58"/>
    </row>
    <row r="1839" spans="4:6" x14ac:dyDescent="0.3">
      <c r="D1839" s="58"/>
      <c r="E1839" s="58"/>
      <c r="F1839" s="58"/>
    </row>
    <row r="1840" spans="4:6" x14ac:dyDescent="0.3">
      <c r="D1840" s="58"/>
      <c r="E1840" s="58"/>
      <c r="F1840" s="58"/>
    </row>
    <row r="1841" spans="4:6" x14ac:dyDescent="0.3">
      <c r="D1841" s="58"/>
      <c r="E1841" s="58"/>
      <c r="F1841" s="58"/>
    </row>
    <row r="1842" spans="4:6" x14ac:dyDescent="0.3">
      <c r="D1842" s="58"/>
      <c r="E1842" s="58"/>
      <c r="F1842" s="58"/>
    </row>
    <row r="1843" spans="4:6" x14ac:dyDescent="0.3">
      <c r="D1843" s="58"/>
      <c r="E1843" s="58"/>
      <c r="F1843" s="58"/>
    </row>
    <row r="1844" spans="4:6" x14ac:dyDescent="0.3">
      <c r="D1844" s="58"/>
      <c r="E1844" s="58"/>
      <c r="F1844" s="58"/>
    </row>
    <row r="1845" spans="4:6" x14ac:dyDescent="0.3">
      <c r="D1845" s="58"/>
      <c r="E1845" s="58"/>
      <c r="F1845" s="58"/>
    </row>
    <row r="1846" spans="4:6" x14ac:dyDescent="0.3">
      <c r="D1846" s="58"/>
      <c r="E1846" s="58"/>
      <c r="F1846" s="58"/>
    </row>
    <row r="1847" spans="4:6" x14ac:dyDescent="0.3">
      <c r="D1847" s="58"/>
      <c r="E1847" s="58"/>
      <c r="F1847" s="58"/>
    </row>
    <row r="1848" spans="4:6" x14ac:dyDescent="0.3">
      <c r="D1848" s="58"/>
      <c r="E1848" s="58"/>
      <c r="F1848" s="58"/>
    </row>
    <row r="1849" spans="4:6" x14ac:dyDescent="0.3">
      <c r="D1849" s="58"/>
      <c r="E1849" s="58"/>
      <c r="F1849" s="58"/>
    </row>
    <row r="1850" spans="4:6" x14ac:dyDescent="0.3">
      <c r="D1850" s="58"/>
      <c r="E1850" s="58"/>
      <c r="F1850" s="58"/>
    </row>
    <row r="1851" spans="4:6" x14ac:dyDescent="0.3">
      <c r="D1851" s="58"/>
      <c r="E1851" s="58"/>
      <c r="F1851" s="58"/>
    </row>
    <row r="1852" spans="4:6" x14ac:dyDescent="0.3">
      <c r="D1852" s="58"/>
      <c r="E1852" s="58"/>
      <c r="F1852" s="58"/>
    </row>
    <row r="1853" spans="4:6" x14ac:dyDescent="0.3">
      <c r="D1853" s="58"/>
      <c r="E1853" s="58"/>
      <c r="F1853" s="58"/>
    </row>
    <row r="1854" spans="4:6" x14ac:dyDescent="0.3">
      <c r="D1854" s="58"/>
      <c r="E1854" s="58"/>
      <c r="F1854" s="58"/>
    </row>
    <row r="1855" spans="4:6" x14ac:dyDescent="0.3">
      <c r="D1855" s="58"/>
      <c r="E1855" s="58"/>
      <c r="F1855" s="58"/>
    </row>
    <row r="1856" spans="4:6" x14ac:dyDescent="0.3">
      <c r="D1856" s="58"/>
      <c r="E1856" s="58"/>
      <c r="F1856" s="58"/>
    </row>
    <row r="1857" spans="4:6" x14ac:dyDescent="0.3">
      <c r="D1857" s="58"/>
      <c r="E1857" s="58"/>
      <c r="F1857" s="58"/>
    </row>
    <row r="1858" spans="4:6" x14ac:dyDescent="0.3">
      <c r="D1858" s="58"/>
      <c r="E1858" s="58"/>
      <c r="F1858" s="58"/>
    </row>
    <row r="1859" spans="4:6" x14ac:dyDescent="0.3">
      <c r="D1859" s="58"/>
      <c r="E1859" s="58"/>
      <c r="F1859" s="58"/>
    </row>
    <row r="1860" spans="4:6" x14ac:dyDescent="0.3">
      <c r="D1860" s="58"/>
      <c r="E1860" s="58"/>
      <c r="F1860" s="58"/>
    </row>
    <row r="1861" spans="4:6" x14ac:dyDescent="0.3">
      <c r="D1861" s="58"/>
      <c r="E1861" s="58"/>
      <c r="F1861" s="58"/>
    </row>
    <row r="1862" spans="4:6" x14ac:dyDescent="0.3">
      <c r="D1862" s="58"/>
      <c r="E1862" s="58"/>
      <c r="F1862" s="58"/>
    </row>
    <row r="1863" spans="4:6" x14ac:dyDescent="0.3">
      <c r="D1863" s="58"/>
      <c r="E1863" s="58"/>
      <c r="F1863" s="58"/>
    </row>
    <row r="1864" spans="4:6" x14ac:dyDescent="0.3">
      <c r="D1864" s="58"/>
      <c r="E1864" s="58"/>
      <c r="F1864" s="58"/>
    </row>
    <row r="1865" spans="4:6" x14ac:dyDescent="0.3">
      <c r="D1865" s="58"/>
      <c r="E1865" s="58"/>
      <c r="F1865" s="58"/>
    </row>
    <row r="1866" spans="4:6" x14ac:dyDescent="0.3">
      <c r="D1866" s="58"/>
      <c r="E1866" s="58"/>
      <c r="F1866" s="58"/>
    </row>
    <row r="1867" spans="4:6" x14ac:dyDescent="0.3">
      <c r="D1867" s="58"/>
      <c r="E1867" s="58"/>
      <c r="F1867" s="58"/>
    </row>
    <row r="1868" spans="4:6" x14ac:dyDescent="0.3">
      <c r="D1868" s="58"/>
      <c r="E1868" s="58"/>
      <c r="F1868" s="58"/>
    </row>
    <row r="1869" spans="4:6" x14ac:dyDescent="0.3">
      <c r="D1869" s="58"/>
      <c r="E1869" s="58"/>
      <c r="F1869" s="58"/>
    </row>
    <row r="1870" spans="4:6" x14ac:dyDescent="0.3">
      <c r="D1870" s="58"/>
      <c r="E1870" s="58"/>
      <c r="F1870" s="58"/>
    </row>
    <row r="1871" spans="4:6" x14ac:dyDescent="0.3">
      <c r="D1871" s="58"/>
      <c r="E1871" s="58"/>
      <c r="F1871" s="58"/>
    </row>
    <row r="1872" spans="4:6" x14ac:dyDescent="0.3">
      <c r="D1872" s="58"/>
      <c r="E1872" s="58"/>
      <c r="F1872" s="58"/>
    </row>
    <row r="1873" spans="4:6" x14ac:dyDescent="0.3">
      <c r="D1873" s="58"/>
      <c r="E1873" s="58"/>
      <c r="F1873" s="58"/>
    </row>
    <row r="1874" spans="4:6" x14ac:dyDescent="0.3">
      <c r="D1874" s="58"/>
      <c r="E1874" s="58"/>
      <c r="F1874" s="58"/>
    </row>
    <row r="1875" spans="4:6" x14ac:dyDescent="0.3">
      <c r="D1875" s="58"/>
      <c r="E1875" s="58"/>
      <c r="F1875" s="58"/>
    </row>
    <row r="1876" spans="4:6" x14ac:dyDescent="0.3">
      <c r="D1876" s="58"/>
      <c r="E1876" s="58"/>
      <c r="F1876" s="58"/>
    </row>
    <row r="1877" spans="4:6" x14ac:dyDescent="0.3">
      <c r="D1877" s="58"/>
      <c r="E1877" s="58"/>
      <c r="F1877" s="58"/>
    </row>
    <row r="1878" spans="4:6" x14ac:dyDescent="0.3">
      <c r="D1878" s="58"/>
      <c r="E1878" s="58"/>
      <c r="F1878" s="58"/>
    </row>
    <row r="1879" spans="4:6" x14ac:dyDescent="0.3">
      <c r="D1879" s="58"/>
      <c r="E1879" s="58"/>
      <c r="F1879" s="58"/>
    </row>
    <row r="1880" spans="4:6" x14ac:dyDescent="0.3">
      <c r="D1880" s="58"/>
      <c r="E1880" s="58"/>
      <c r="F1880" s="58"/>
    </row>
    <row r="1881" spans="4:6" x14ac:dyDescent="0.3">
      <c r="D1881" s="58"/>
      <c r="E1881" s="58"/>
      <c r="F1881" s="58"/>
    </row>
    <row r="1882" spans="4:6" x14ac:dyDescent="0.3">
      <c r="D1882" s="58"/>
      <c r="E1882" s="58"/>
      <c r="F1882" s="58"/>
    </row>
    <row r="1883" spans="4:6" x14ac:dyDescent="0.3">
      <c r="D1883" s="58"/>
      <c r="E1883" s="58"/>
      <c r="F1883" s="58"/>
    </row>
    <row r="1884" spans="4:6" x14ac:dyDescent="0.3">
      <c r="D1884" s="58"/>
      <c r="E1884" s="58"/>
      <c r="F1884" s="58"/>
    </row>
    <row r="1885" spans="4:6" x14ac:dyDescent="0.3">
      <c r="D1885" s="58"/>
      <c r="E1885" s="58"/>
      <c r="F1885" s="58"/>
    </row>
    <row r="1886" spans="4:6" x14ac:dyDescent="0.3">
      <c r="D1886" s="58"/>
      <c r="E1886" s="58"/>
      <c r="F1886" s="58"/>
    </row>
    <row r="1887" spans="4:6" x14ac:dyDescent="0.3">
      <c r="D1887" s="58"/>
      <c r="E1887" s="58"/>
      <c r="F1887" s="58"/>
    </row>
    <row r="1888" spans="4:6" x14ac:dyDescent="0.3">
      <c r="D1888" s="58"/>
      <c r="E1888" s="58"/>
      <c r="F1888" s="58"/>
    </row>
    <row r="1889" spans="4:6" x14ac:dyDescent="0.3">
      <c r="D1889" s="58"/>
      <c r="E1889" s="58"/>
      <c r="F1889" s="58"/>
    </row>
    <row r="1890" spans="4:6" x14ac:dyDescent="0.3">
      <c r="D1890" s="58"/>
      <c r="E1890" s="58"/>
      <c r="F1890" s="58"/>
    </row>
    <row r="1891" spans="4:6" x14ac:dyDescent="0.3">
      <c r="D1891" s="58"/>
      <c r="E1891" s="58"/>
      <c r="F1891" s="58"/>
    </row>
    <row r="1892" spans="4:6" x14ac:dyDescent="0.3">
      <c r="D1892" s="58"/>
      <c r="E1892" s="58"/>
      <c r="F1892" s="58"/>
    </row>
    <row r="1893" spans="4:6" x14ac:dyDescent="0.3">
      <c r="D1893" s="58"/>
      <c r="E1893" s="58"/>
      <c r="F1893" s="58"/>
    </row>
    <row r="1894" spans="4:6" x14ac:dyDescent="0.3">
      <c r="D1894" s="58"/>
      <c r="E1894" s="58"/>
      <c r="F1894" s="58"/>
    </row>
    <row r="1895" spans="4:6" x14ac:dyDescent="0.3">
      <c r="D1895" s="58"/>
      <c r="E1895" s="58"/>
      <c r="F1895" s="58"/>
    </row>
    <row r="1896" spans="4:6" x14ac:dyDescent="0.3">
      <c r="D1896" s="58"/>
      <c r="E1896" s="58"/>
      <c r="F1896" s="58"/>
    </row>
    <row r="1897" spans="4:6" x14ac:dyDescent="0.3">
      <c r="D1897" s="58"/>
      <c r="E1897" s="58"/>
      <c r="F1897" s="58"/>
    </row>
    <row r="1898" spans="4:6" x14ac:dyDescent="0.3">
      <c r="D1898" s="58"/>
      <c r="E1898" s="58"/>
      <c r="F1898" s="58"/>
    </row>
    <row r="1899" spans="4:6" x14ac:dyDescent="0.3">
      <c r="D1899" s="58"/>
      <c r="E1899" s="58"/>
      <c r="F1899" s="58"/>
    </row>
    <row r="1900" spans="4:6" x14ac:dyDescent="0.3">
      <c r="D1900" s="58"/>
      <c r="E1900" s="58"/>
      <c r="F1900" s="58"/>
    </row>
    <row r="1901" spans="4:6" x14ac:dyDescent="0.3">
      <c r="D1901" s="58"/>
      <c r="E1901" s="58"/>
      <c r="F1901" s="58"/>
    </row>
    <row r="1902" spans="4:6" x14ac:dyDescent="0.3">
      <c r="D1902" s="58"/>
      <c r="E1902" s="58"/>
      <c r="F1902" s="58"/>
    </row>
    <row r="1903" spans="4:6" x14ac:dyDescent="0.3">
      <c r="D1903" s="58"/>
      <c r="E1903" s="58"/>
      <c r="F1903" s="58"/>
    </row>
    <row r="1904" spans="4:6" x14ac:dyDescent="0.3">
      <c r="D1904" s="58"/>
      <c r="E1904" s="58"/>
      <c r="F1904" s="58"/>
    </row>
    <row r="1905" spans="4:6" x14ac:dyDescent="0.3">
      <c r="D1905" s="58"/>
      <c r="E1905" s="58"/>
      <c r="F1905" s="58"/>
    </row>
    <row r="1906" spans="4:6" x14ac:dyDescent="0.3">
      <c r="D1906" s="58"/>
      <c r="E1906" s="58"/>
      <c r="F1906" s="58"/>
    </row>
    <row r="1907" spans="4:6" x14ac:dyDescent="0.3">
      <c r="D1907" s="58"/>
      <c r="E1907" s="58"/>
      <c r="F1907" s="58"/>
    </row>
    <row r="1908" spans="4:6" x14ac:dyDescent="0.3">
      <c r="D1908" s="58"/>
      <c r="E1908" s="58"/>
      <c r="F1908" s="58"/>
    </row>
    <row r="1909" spans="4:6" x14ac:dyDescent="0.3">
      <c r="D1909" s="58"/>
      <c r="E1909" s="58"/>
      <c r="F1909" s="58"/>
    </row>
    <row r="1910" spans="4:6" x14ac:dyDescent="0.3">
      <c r="D1910" s="58"/>
      <c r="E1910" s="58"/>
      <c r="F1910" s="58"/>
    </row>
    <row r="1911" spans="4:6" x14ac:dyDescent="0.3">
      <c r="D1911" s="58"/>
      <c r="E1911" s="58"/>
      <c r="F1911" s="58"/>
    </row>
    <row r="1912" spans="4:6" x14ac:dyDescent="0.3">
      <c r="D1912" s="58"/>
      <c r="E1912" s="58"/>
      <c r="F1912" s="58"/>
    </row>
    <row r="1913" spans="4:6" x14ac:dyDescent="0.3">
      <c r="D1913" s="58"/>
      <c r="E1913" s="58"/>
      <c r="F1913" s="58"/>
    </row>
    <row r="1914" spans="4:6" x14ac:dyDescent="0.3">
      <c r="D1914" s="58"/>
      <c r="E1914" s="58"/>
      <c r="F1914" s="58"/>
    </row>
    <row r="1915" spans="4:6" x14ac:dyDescent="0.3">
      <c r="D1915" s="58"/>
      <c r="E1915" s="58"/>
      <c r="F1915" s="58"/>
    </row>
    <row r="1916" spans="4:6" x14ac:dyDescent="0.3">
      <c r="D1916" s="58"/>
      <c r="E1916" s="58"/>
      <c r="F1916" s="58"/>
    </row>
    <row r="1917" spans="4:6" x14ac:dyDescent="0.3">
      <c r="D1917" s="58"/>
      <c r="E1917" s="58"/>
      <c r="F1917" s="58"/>
    </row>
    <row r="1918" spans="4:6" x14ac:dyDescent="0.3">
      <c r="D1918" s="58"/>
      <c r="E1918" s="58"/>
      <c r="F1918" s="58"/>
    </row>
    <row r="1919" spans="4:6" x14ac:dyDescent="0.3">
      <c r="D1919" s="58"/>
      <c r="E1919" s="58"/>
      <c r="F1919" s="58"/>
    </row>
    <row r="1920" spans="4:6" x14ac:dyDescent="0.3">
      <c r="D1920" s="58"/>
      <c r="E1920" s="58"/>
      <c r="F1920" s="58"/>
    </row>
    <row r="1921" spans="4:6" x14ac:dyDescent="0.3">
      <c r="D1921" s="58"/>
      <c r="E1921" s="58"/>
      <c r="F1921" s="58"/>
    </row>
    <row r="1922" spans="4:6" x14ac:dyDescent="0.3">
      <c r="D1922" s="58"/>
      <c r="E1922" s="58"/>
      <c r="F1922" s="58"/>
    </row>
    <row r="1923" spans="4:6" x14ac:dyDescent="0.3">
      <c r="D1923" s="58"/>
      <c r="E1923" s="58"/>
      <c r="F1923" s="58"/>
    </row>
    <row r="1924" spans="4:6" x14ac:dyDescent="0.3">
      <c r="D1924" s="58"/>
      <c r="E1924" s="58"/>
      <c r="F1924" s="58"/>
    </row>
    <row r="1925" spans="4:6" x14ac:dyDescent="0.3">
      <c r="D1925" s="58"/>
      <c r="E1925" s="58"/>
      <c r="F1925" s="58"/>
    </row>
    <row r="1926" spans="4:6" x14ac:dyDescent="0.3">
      <c r="D1926" s="58"/>
      <c r="E1926" s="58"/>
      <c r="F1926" s="58"/>
    </row>
    <row r="1927" spans="4:6" x14ac:dyDescent="0.3">
      <c r="D1927" s="58"/>
      <c r="E1927" s="58"/>
      <c r="F1927" s="58"/>
    </row>
    <row r="1928" spans="4:6" x14ac:dyDescent="0.3">
      <c r="D1928" s="58"/>
      <c r="E1928" s="58"/>
      <c r="F1928" s="58"/>
    </row>
    <row r="1929" spans="4:6" x14ac:dyDescent="0.3">
      <c r="D1929" s="58"/>
      <c r="E1929" s="58"/>
      <c r="F1929" s="58"/>
    </row>
    <row r="1930" spans="4:6" x14ac:dyDescent="0.3">
      <c r="D1930" s="58"/>
      <c r="E1930" s="58"/>
      <c r="F1930" s="58"/>
    </row>
    <row r="1931" spans="4:6" x14ac:dyDescent="0.3">
      <c r="D1931" s="58"/>
      <c r="E1931" s="58"/>
      <c r="F1931" s="58"/>
    </row>
    <row r="1932" spans="4:6" x14ac:dyDescent="0.3">
      <c r="D1932" s="58"/>
      <c r="E1932" s="58"/>
      <c r="F1932" s="58"/>
    </row>
    <row r="1933" spans="4:6" x14ac:dyDescent="0.3">
      <c r="D1933" s="58"/>
      <c r="E1933" s="58"/>
      <c r="F1933" s="58"/>
    </row>
    <row r="1934" spans="4:6" x14ac:dyDescent="0.3">
      <c r="D1934" s="58"/>
      <c r="E1934" s="58"/>
      <c r="F1934" s="58"/>
    </row>
    <row r="1935" spans="4:6" x14ac:dyDescent="0.3">
      <c r="D1935" s="58"/>
      <c r="E1935" s="58"/>
      <c r="F1935" s="58"/>
    </row>
    <row r="1936" spans="4:6" x14ac:dyDescent="0.3">
      <c r="D1936" s="58"/>
      <c r="E1936" s="58"/>
      <c r="F1936" s="58"/>
    </row>
    <row r="1937" spans="4:6" x14ac:dyDescent="0.3">
      <c r="D1937" s="58"/>
      <c r="E1937" s="58"/>
      <c r="F1937" s="58"/>
    </row>
    <row r="1938" spans="4:6" x14ac:dyDescent="0.3">
      <c r="D1938" s="58"/>
      <c r="E1938" s="58"/>
      <c r="F1938" s="58"/>
    </row>
    <row r="1939" spans="4:6" x14ac:dyDescent="0.3">
      <c r="D1939" s="58"/>
      <c r="E1939" s="58"/>
      <c r="F1939" s="58"/>
    </row>
    <row r="1940" spans="4:6" x14ac:dyDescent="0.3">
      <c r="D1940" s="58"/>
      <c r="E1940" s="58"/>
      <c r="F1940" s="58"/>
    </row>
    <row r="1941" spans="4:6" x14ac:dyDescent="0.3">
      <c r="D1941" s="58"/>
      <c r="E1941" s="58"/>
      <c r="F1941" s="58"/>
    </row>
    <row r="1942" spans="4:6" x14ac:dyDescent="0.3">
      <c r="D1942" s="58"/>
      <c r="E1942" s="58"/>
      <c r="F1942" s="58"/>
    </row>
    <row r="1943" spans="4:6" x14ac:dyDescent="0.3">
      <c r="D1943" s="58"/>
      <c r="E1943" s="58"/>
      <c r="F1943" s="58"/>
    </row>
    <row r="1944" spans="4:6" x14ac:dyDescent="0.3">
      <c r="D1944" s="58"/>
      <c r="E1944" s="58"/>
      <c r="F1944" s="58"/>
    </row>
    <row r="1945" spans="4:6" x14ac:dyDescent="0.3">
      <c r="D1945" s="58"/>
      <c r="E1945" s="58"/>
      <c r="F1945" s="58"/>
    </row>
    <row r="1946" spans="4:6" x14ac:dyDescent="0.3">
      <c r="D1946" s="58"/>
      <c r="E1946" s="58"/>
      <c r="F1946" s="58"/>
    </row>
    <row r="1947" spans="4:6" x14ac:dyDescent="0.3">
      <c r="D1947" s="58"/>
      <c r="E1947" s="58"/>
      <c r="F1947" s="58"/>
    </row>
    <row r="1948" spans="4:6" x14ac:dyDescent="0.3">
      <c r="D1948" s="58"/>
      <c r="E1948" s="58"/>
      <c r="F1948" s="58"/>
    </row>
    <row r="1949" spans="4:6" x14ac:dyDescent="0.3">
      <c r="D1949" s="58"/>
      <c r="E1949" s="58"/>
      <c r="F1949" s="58"/>
    </row>
    <row r="1950" spans="4:6" x14ac:dyDescent="0.3">
      <c r="D1950" s="58"/>
      <c r="E1950" s="58"/>
      <c r="F1950" s="58"/>
    </row>
    <row r="1951" spans="4:6" x14ac:dyDescent="0.3">
      <c r="D1951" s="58"/>
      <c r="E1951" s="58"/>
      <c r="F1951" s="58"/>
    </row>
    <row r="1952" spans="4:6" x14ac:dyDescent="0.3">
      <c r="D1952" s="58"/>
      <c r="E1952" s="58"/>
      <c r="F1952" s="58"/>
    </row>
    <row r="1953" spans="4:6" x14ac:dyDescent="0.3">
      <c r="D1953" s="58"/>
      <c r="E1953" s="58"/>
      <c r="F1953" s="58"/>
    </row>
    <row r="1954" spans="4:6" x14ac:dyDescent="0.3">
      <c r="D1954" s="58"/>
      <c r="E1954" s="58"/>
      <c r="F1954" s="58"/>
    </row>
    <row r="1955" spans="4:6" x14ac:dyDescent="0.3">
      <c r="D1955" s="58"/>
      <c r="E1955" s="58"/>
      <c r="F1955" s="58"/>
    </row>
    <row r="1956" spans="4:6" x14ac:dyDescent="0.3">
      <c r="D1956" s="58"/>
      <c r="E1956" s="58"/>
      <c r="F1956" s="58"/>
    </row>
    <row r="1957" spans="4:6" x14ac:dyDescent="0.3">
      <c r="D1957" s="58"/>
      <c r="E1957" s="58"/>
      <c r="F1957" s="58"/>
    </row>
    <row r="1958" spans="4:6" x14ac:dyDescent="0.3">
      <c r="D1958" s="58"/>
      <c r="E1958" s="58"/>
      <c r="F1958" s="58"/>
    </row>
    <row r="1959" spans="4:6" x14ac:dyDescent="0.3">
      <c r="D1959" s="58"/>
      <c r="E1959" s="58"/>
      <c r="F1959" s="58"/>
    </row>
    <row r="1960" spans="4:6" x14ac:dyDescent="0.3">
      <c r="D1960" s="58"/>
      <c r="E1960" s="58"/>
      <c r="F1960" s="58"/>
    </row>
    <row r="1961" spans="4:6" x14ac:dyDescent="0.3">
      <c r="D1961" s="58"/>
      <c r="E1961" s="58"/>
      <c r="F1961" s="58"/>
    </row>
    <row r="1962" spans="4:6" x14ac:dyDescent="0.3">
      <c r="D1962" s="58"/>
      <c r="E1962" s="58"/>
      <c r="F1962" s="58"/>
    </row>
    <row r="1963" spans="4:6" x14ac:dyDescent="0.3">
      <c r="D1963" s="58"/>
      <c r="E1963" s="58"/>
      <c r="F1963" s="58"/>
    </row>
    <row r="1964" spans="4:6" x14ac:dyDescent="0.3">
      <c r="D1964" s="58"/>
      <c r="E1964" s="58"/>
      <c r="F1964" s="58"/>
    </row>
    <row r="1965" spans="4:6" x14ac:dyDescent="0.3">
      <c r="D1965" s="58"/>
      <c r="E1965" s="58"/>
      <c r="F1965" s="58"/>
    </row>
    <row r="1966" spans="4:6" x14ac:dyDescent="0.3">
      <c r="D1966" s="58"/>
      <c r="E1966" s="58"/>
      <c r="F1966" s="58"/>
    </row>
    <row r="1967" spans="4:6" x14ac:dyDescent="0.3">
      <c r="D1967" s="58"/>
      <c r="E1967" s="58"/>
      <c r="F1967" s="58"/>
    </row>
    <row r="1968" spans="4:6" x14ac:dyDescent="0.3">
      <c r="D1968" s="58"/>
      <c r="E1968" s="58"/>
      <c r="F1968" s="58"/>
    </row>
    <row r="1969" spans="4:6" x14ac:dyDescent="0.3">
      <c r="D1969" s="58"/>
      <c r="E1969" s="58"/>
      <c r="F1969" s="58"/>
    </row>
    <row r="1970" spans="4:6" x14ac:dyDescent="0.3">
      <c r="D1970" s="58"/>
      <c r="E1970" s="58"/>
      <c r="F1970" s="58"/>
    </row>
    <row r="1971" spans="4:6" x14ac:dyDescent="0.3">
      <c r="D1971" s="58"/>
      <c r="E1971" s="58"/>
      <c r="F1971" s="58"/>
    </row>
    <row r="1972" spans="4:6" x14ac:dyDescent="0.3">
      <c r="D1972" s="58"/>
      <c r="E1972" s="58"/>
      <c r="F1972" s="58"/>
    </row>
    <row r="1973" spans="4:6" x14ac:dyDescent="0.3">
      <c r="D1973" s="58"/>
      <c r="E1973" s="58"/>
      <c r="F1973" s="58"/>
    </row>
    <row r="1974" spans="4:6" x14ac:dyDescent="0.3">
      <c r="D1974" s="58"/>
      <c r="E1974" s="58"/>
      <c r="F1974" s="58"/>
    </row>
    <row r="1975" spans="4:6" x14ac:dyDescent="0.3">
      <c r="D1975" s="58"/>
      <c r="E1975" s="58"/>
      <c r="F1975" s="58"/>
    </row>
    <row r="1976" spans="4:6" x14ac:dyDescent="0.3">
      <c r="D1976" s="58"/>
      <c r="E1976" s="58"/>
      <c r="F1976" s="58"/>
    </row>
    <row r="1977" spans="4:6" x14ac:dyDescent="0.3">
      <c r="D1977" s="58"/>
      <c r="E1977" s="58"/>
      <c r="F1977" s="58"/>
    </row>
    <row r="1978" spans="4:6" x14ac:dyDescent="0.3">
      <c r="D1978" s="58"/>
      <c r="E1978" s="58"/>
      <c r="F1978" s="58"/>
    </row>
    <row r="1979" spans="4:6" x14ac:dyDescent="0.3">
      <c r="D1979" s="58"/>
      <c r="E1979" s="58"/>
      <c r="F1979" s="58"/>
    </row>
    <row r="1980" spans="4:6" x14ac:dyDescent="0.3">
      <c r="D1980" s="58"/>
      <c r="E1980" s="58"/>
      <c r="F1980" s="58"/>
    </row>
    <row r="1981" spans="4:6" x14ac:dyDescent="0.3">
      <c r="D1981" s="58"/>
      <c r="E1981" s="58"/>
      <c r="F1981" s="58"/>
    </row>
    <row r="1982" spans="4:6" x14ac:dyDescent="0.3">
      <c r="D1982" s="58"/>
      <c r="E1982" s="58"/>
      <c r="F1982" s="58"/>
    </row>
    <row r="1983" spans="4:6" x14ac:dyDescent="0.3">
      <c r="D1983" s="58"/>
      <c r="E1983" s="58"/>
      <c r="F1983" s="58"/>
    </row>
    <row r="1984" spans="4:6" x14ac:dyDescent="0.3">
      <c r="D1984" s="58"/>
      <c r="E1984" s="58"/>
      <c r="F1984" s="58"/>
    </row>
    <row r="1985" spans="4:6" x14ac:dyDescent="0.3">
      <c r="D1985" s="58"/>
      <c r="E1985" s="58"/>
      <c r="F1985" s="58"/>
    </row>
    <row r="1986" spans="4:6" x14ac:dyDescent="0.3">
      <c r="D1986" s="58"/>
      <c r="E1986" s="58"/>
      <c r="F1986" s="58"/>
    </row>
    <row r="1987" spans="4:6" x14ac:dyDescent="0.3">
      <c r="D1987" s="58"/>
      <c r="E1987" s="58"/>
      <c r="F1987" s="58"/>
    </row>
    <row r="1988" spans="4:6" x14ac:dyDescent="0.3">
      <c r="D1988" s="58"/>
      <c r="E1988" s="58"/>
      <c r="F1988" s="58"/>
    </row>
    <row r="1989" spans="4:6" x14ac:dyDescent="0.3">
      <c r="D1989" s="58"/>
      <c r="E1989" s="58"/>
      <c r="F1989" s="58"/>
    </row>
    <row r="1990" spans="4:6" x14ac:dyDescent="0.3">
      <c r="D1990" s="58"/>
      <c r="E1990" s="58"/>
      <c r="F1990" s="58"/>
    </row>
    <row r="1991" spans="4:6" x14ac:dyDescent="0.3">
      <c r="D1991" s="58"/>
      <c r="E1991" s="58"/>
      <c r="F1991" s="58"/>
    </row>
    <row r="1992" spans="4:6" x14ac:dyDescent="0.3">
      <c r="D1992" s="58"/>
      <c r="E1992" s="58"/>
      <c r="F1992" s="58"/>
    </row>
    <row r="1993" spans="4:6" x14ac:dyDescent="0.3">
      <c r="D1993" s="58"/>
      <c r="E1993" s="58"/>
      <c r="F1993" s="58"/>
    </row>
    <row r="1994" spans="4:6" x14ac:dyDescent="0.3">
      <c r="D1994" s="58"/>
      <c r="E1994" s="58"/>
      <c r="F1994" s="58"/>
    </row>
    <row r="1995" spans="4:6" x14ac:dyDescent="0.3">
      <c r="D1995" s="58"/>
      <c r="E1995" s="58"/>
      <c r="F1995" s="58"/>
    </row>
    <row r="1996" spans="4:6" x14ac:dyDescent="0.3">
      <c r="D1996" s="58"/>
      <c r="E1996" s="58"/>
      <c r="F1996" s="58"/>
    </row>
    <row r="1997" spans="4:6" x14ac:dyDescent="0.3">
      <c r="D1997" s="58"/>
      <c r="E1997" s="58"/>
      <c r="F1997" s="58"/>
    </row>
    <row r="1998" spans="4:6" x14ac:dyDescent="0.3">
      <c r="D1998" s="58"/>
      <c r="E1998" s="58"/>
      <c r="F1998" s="58"/>
    </row>
    <row r="1999" spans="4:6" x14ac:dyDescent="0.3">
      <c r="D1999" s="58"/>
      <c r="E1999" s="58"/>
      <c r="F1999" s="58"/>
    </row>
    <row r="2000" spans="4:6" x14ac:dyDescent="0.3">
      <c r="D2000" s="58"/>
      <c r="E2000" s="58"/>
      <c r="F2000" s="58"/>
    </row>
    <row r="2001" spans="4:6" x14ac:dyDescent="0.3">
      <c r="D2001" s="58"/>
      <c r="E2001" s="58"/>
      <c r="F2001" s="58"/>
    </row>
    <row r="2002" spans="4:6" x14ac:dyDescent="0.3">
      <c r="D2002" s="58"/>
      <c r="E2002" s="58"/>
      <c r="F2002" s="58"/>
    </row>
    <row r="2003" spans="4:6" x14ac:dyDescent="0.3">
      <c r="D2003" s="58"/>
      <c r="E2003" s="58"/>
      <c r="F2003" s="58"/>
    </row>
    <row r="2004" spans="4:6" x14ac:dyDescent="0.3">
      <c r="D2004" s="58"/>
      <c r="E2004" s="58"/>
      <c r="F2004" s="58"/>
    </row>
    <row r="2005" spans="4:6" x14ac:dyDescent="0.3">
      <c r="D2005" s="58"/>
      <c r="E2005" s="58"/>
      <c r="F2005" s="58"/>
    </row>
    <row r="2006" spans="4:6" x14ac:dyDescent="0.3">
      <c r="D2006" s="58"/>
      <c r="E2006" s="58"/>
      <c r="F2006" s="58"/>
    </row>
    <row r="2007" spans="4:6" x14ac:dyDescent="0.3">
      <c r="D2007" s="58"/>
      <c r="E2007" s="58"/>
      <c r="F2007" s="58"/>
    </row>
    <row r="2008" spans="4:6" x14ac:dyDescent="0.3">
      <c r="D2008" s="58"/>
      <c r="E2008" s="58"/>
      <c r="F2008" s="58"/>
    </row>
    <row r="2009" spans="4:6" x14ac:dyDescent="0.3">
      <c r="D2009" s="58"/>
      <c r="E2009" s="58"/>
      <c r="F2009" s="58"/>
    </row>
    <row r="2010" spans="4:6" x14ac:dyDescent="0.3">
      <c r="D2010" s="58"/>
      <c r="E2010" s="58"/>
      <c r="F2010" s="58"/>
    </row>
    <row r="2011" spans="4:6" x14ac:dyDescent="0.3">
      <c r="D2011" s="58"/>
      <c r="E2011" s="58"/>
      <c r="F2011" s="58"/>
    </row>
    <row r="2012" spans="4:6" x14ac:dyDescent="0.3">
      <c r="D2012" s="58"/>
      <c r="E2012" s="58"/>
      <c r="F2012" s="58"/>
    </row>
    <row r="2013" spans="4:6" x14ac:dyDescent="0.3">
      <c r="D2013" s="58"/>
      <c r="E2013" s="58"/>
      <c r="F2013" s="58"/>
    </row>
    <row r="2014" spans="4:6" x14ac:dyDescent="0.3">
      <c r="D2014" s="58"/>
      <c r="E2014" s="58"/>
      <c r="F2014" s="58"/>
    </row>
    <row r="2015" spans="4:6" x14ac:dyDescent="0.3">
      <c r="D2015" s="58"/>
      <c r="E2015" s="58"/>
      <c r="F2015" s="58"/>
    </row>
    <row r="2016" spans="4:6" x14ac:dyDescent="0.3">
      <c r="D2016" s="58"/>
      <c r="E2016" s="58"/>
      <c r="F2016" s="58"/>
    </row>
    <row r="2017" spans="4:6" x14ac:dyDescent="0.3">
      <c r="D2017" s="58"/>
      <c r="E2017" s="58"/>
      <c r="F2017" s="58"/>
    </row>
    <row r="2018" spans="4:6" x14ac:dyDescent="0.3">
      <c r="D2018" s="58"/>
      <c r="E2018" s="58"/>
      <c r="F2018" s="58"/>
    </row>
    <row r="2019" spans="4:6" x14ac:dyDescent="0.3">
      <c r="D2019" s="58"/>
      <c r="E2019" s="58"/>
      <c r="F2019" s="58"/>
    </row>
    <row r="2020" spans="4:6" x14ac:dyDescent="0.3">
      <c r="D2020" s="58"/>
      <c r="E2020" s="58"/>
      <c r="F2020" s="58"/>
    </row>
    <row r="2021" spans="4:6" x14ac:dyDescent="0.3">
      <c r="D2021" s="58"/>
      <c r="E2021" s="58"/>
      <c r="F2021" s="58"/>
    </row>
    <row r="2022" spans="4:6" x14ac:dyDescent="0.3">
      <c r="D2022" s="58"/>
      <c r="E2022" s="58"/>
      <c r="F2022" s="58"/>
    </row>
    <row r="2023" spans="4:6" x14ac:dyDescent="0.3">
      <c r="D2023" s="58"/>
      <c r="E2023" s="58"/>
      <c r="F2023" s="58"/>
    </row>
    <row r="2024" spans="4:6" x14ac:dyDescent="0.3">
      <c r="D2024" s="58"/>
      <c r="E2024" s="58"/>
      <c r="F2024" s="58"/>
    </row>
    <row r="2025" spans="4:6" x14ac:dyDescent="0.3">
      <c r="D2025" s="58"/>
      <c r="E2025" s="58"/>
      <c r="F2025" s="58"/>
    </row>
    <row r="2026" spans="4:6" x14ac:dyDescent="0.3">
      <c r="D2026" s="58"/>
      <c r="E2026" s="58"/>
      <c r="F2026" s="58"/>
    </row>
    <row r="2027" spans="4:6" x14ac:dyDescent="0.3">
      <c r="D2027" s="58"/>
      <c r="E2027" s="58"/>
      <c r="F2027" s="58"/>
    </row>
    <row r="2028" spans="4:6" x14ac:dyDescent="0.3">
      <c r="D2028" s="58"/>
      <c r="E2028" s="58"/>
      <c r="F2028" s="58"/>
    </row>
    <row r="2029" spans="4:6" x14ac:dyDescent="0.3">
      <c r="D2029" s="58"/>
      <c r="E2029" s="58"/>
      <c r="F2029" s="58"/>
    </row>
    <row r="2030" spans="4:6" x14ac:dyDescent="0.3">
      <c r="D2030" s="58"/>
      <c r="E2030" s="58"/>
      <c r="F2030" s="58"/>
    </row>
    <row r="2031" spans="4:6" x14ac:dyDescent="0.3">
      <c r="D2031" s="58"/>
      <c r="E2031" s="58"/>
      <c r="F2031" s="58"/>
    </row>
    <row r="2032" spans="4:6" x14ac:dyDescent="0.3">
      <c r="D2032" s="58"/>
      <c r="E2032" s="58"/>
      <c r="F2032" s="58"/>
    </row>
    <row r="2033" spans="4:6" x14ac:dyDescent="0.3">
      <c r="D2033" s="58"/>
      <c r="E2033" s="58"/>
      <c r="F2033" s="58"/>
    </row>
    <row r="2034" spans="4:6" x14ac:dyDescent="0.3">
      <c r="D2034" s="58"/>
      <c r="E2034" s="58"/>
      <c r="F2034" s="58"/>
    </row>
    <row r="2035" spans="4:6" x14ac:dyDescent="0.3">
      <c r="D2035" s="58"/>
      <c r="E2035" s="58"/>
      <c r="F2035" s="58"/>
    </row>
    <row r="2036" spans="4:6" x14ac:dyDescent="0.3">
      <c r="D2036" s="58"/>
      <c r="E2036" s="58"/>
      <c r="F2036" s="58"/>
    </row>
    <row r="2037" spans="4:6" x14ac:dyDescent="0.3">
      <c r="D2037" s="58"/>
      <c r="E2037" s="58"/>
      <c r="F2037" s="58"/>
    </row>
    <row r="2038" spans="4:6" x14ac:dyDescent="0.3">
      <c r="D2038" s="58"/>
      <c r="E2038" s="58"/>
      <c r="F2038" s="58"/>
    </row>
    <row r="2039" spans="4:6" x14ac:dyDescent="0.3">
      <c r="D2039" s="58"/>
      <c r="E2039" s="58"/>
      <c r="F2039" s="58"/>
    </row>
    <row r="2040" spans="4:6" x14ac:dyDescent="0.3">
      <c r="D2040" s="58"/>
      <c r="E2040" s="58"/>
      <c r="F2040" s="58"/>
    </row>
    <row r="2041" spans="4:6" x14ac:dyDescent="0.3">
      <c r="D2041" s="58"/>
      <c r="E2041" s="58"/>
      <c r="F2041" s="58"/>
    </row>
    <row r="2042" spans="4:6" x14ac:dyDescent="0.3">
      <c r="D2042" s="58"/>
      <c r="E2042" s="58"/>
      <c r="F2042" s="58"/>
    </row>
    <row r="2043" spans="4:6" x14ac:dyDescent="0.3">
      <c r="D2043" s="58"/>
      <c r="E2043" s="58"/>
      <c r="F2043" s="58"/>
    </row>
    <row r="2044" spans="4:6" x14ac:dyDescent="0.3">
      <c r="D2044" s="58"/>
      <c r="E2044" s="58"/>
      <c r="F2044" s="58"/>
    </row>
    <row r="2045" spans="4:6" x14ac:dyDescent="0.3">
      <c r="D2045" s="58"/>
      <c r="E2045" s="58"/>
      <c r="F2045" s="58"/>
    </row>
    <row r="2046" spans="4:6" x14ac:dyDescent="0.3">
      <c r="D2046" s="58"/>
      <c r="E2046" s="58"/>
      <c r="F2046" s="58"/>
    </row>
    <row r="2047" spans="4:6" x14ac:dyDescent="0.3">
      <c r="D2047" s="58"/>
      <c r="E2047" s="58"/>
      <c r="F2047" s="58"/>
    </row>
    <row r="2048" spans="4:6" x14ac:dyDescent="0.3">
      <c r="D2048" s="58"/>
      <c r="E2048" s="58"/>
      <c r="F2048" s="58"/>
    </row>
    <row r="2049" spans="4:6" x14ac:dyDescent="0.3">
      <c r="D2049" s="58"/>
      <c r="E2049" s="58"/>
      <c r="F2049" s="58"/>
    </row>
    <row r="2050" spans="4:6" x14ac:dyDescent="0.3">
      <c r="D2050" s="58"/>
      <c r="E2050" s="58"/>
      <c r="F2050" s="58"/>
    </row>
    <row r="2051" spans="4:6" x14ac:dyDescent="0.3">
      <c r="D2051" s="58"/>
      <c r="E2051" s="58"/>
      <c r="F2051" s="58"/>
    </row>
    <row r="2052" spans="4:6" x14ac:dyDescent="0.3">
      <c r="D2052" s="58"/>
      <c r="E2052" s="58"/>
      <c r="F2052" s="58"/>
    </row>
    <row r="2053" spans="4:6" x14ac:dyDescent="0.3">
      <c r="D2053" s="58"/>
      <c r="E2053" s="58"/>
      <c r="F2053" s="58"/>
    </row>
    <row r="2054" spans="4:6" x14ac:dyDescent="0.3">
      <c r="D2054" s="58"/>
      <c r="E2054" s="58"/>
      <c r="F2054" s="58"/>
    </row>
    <row r="2055" spans="4:6" x14ac:dyDescent="0.3">
      <c r="D2055" s="58"/>
      <c r="E2055" s="58"/>
      <c r="F2055" s="58"/>
    </row>
    <row r="2056" spans="4:6" x14ac:dyDescent="0.3">
      <c r="D2056" s="58"/>
      <c r="E2056" s="58"/>
      <c r="F2056" s="58"/>
    </row>
    <row r="2057" spans="4:6" x14ac:dyDescent="0.3">
      <c r="D2057" s="58"/>
      <c r="E2057" s="58"/>
      <c r="F2057" s="58"/>
    </row>
    <row r="2058" spans="4:6" x14ac:dyDescent="0.3">
      <c r="D2058" s="58"/>
      <c r="E2058" s="58"/>
      <c r="F2058" s="58"/>
    </row>
    <row r="2059" spans="4:6" x14ac:dyDescent="0.3">
      <c r="D2059" s="58"/>
      <c r="E2059" s="58"/>
      <c r="F2059" s="58"/>
    </row>
    <row r="2060" spans="4:6" x14ac:dyDescent="0.3">
      <c r="D2060" s="58"/>
      <c r="E2060" s="58"/>
      <c r="F2060" s="58"/>
    </row>
    <row r="2061" spans="4:6" x14ac:dyDescent="0.3">
      <c r="D2061" s="58"/>
      <c r="E2061" s="58"/>
      <c r="F2061" s="58"/>
    </row>
    <row r="2062" spans="4:6" x14ac:dyDescent="0.3">
      <c r="D2062" s="58"/>
      <c r="E2062" s="58"/>
      <c r="F2062" s="58"/>
    </row>
    <row r="2063" spans="4:6" x14ac:dyDescent="0.3">
      <c r="D2063" s="58"/>
      <c r="E2063" s="58"/>
      <c r="F2063" s="58"/>
    </row>
    <row r="2064" spans="4:6" x14ac:dyDescent="0.3">
      <c r="D2064" s="58"/>
      <c r="E2064" s="58"/>
      <c r="F2064" s="58"/>
    </row>
    <row r="2065" spans="4:6" x14ac:dyDescent="0.3">
      <c r="D2065" s="58"/>
      <c r="E2065" s="58"/>
      <c r="F2065" s="58"/>
    </row>
    <row r="2066" spans="4:6" x14ac:dyDescent="0.3">
      <c r="D2066" s="58"/>
      <c r="E2066" s="58"/>
      <c r="F2066" s="58"/>
    </row>
    <row r="2067" spans="4:6" x14ac:dyDescent="0.3">
      <c r="D2067" s="58"/>
      <c r="E2067" s="58"/>
      <c r="F2067" s="58"/>
    </row>
    <row r="2068" spans="4:6" x14ac:dyDescent="0.3">
      <c r="D2068" s="58"/>
      <c r="E2068" s="58"/>
      <c r="F2068" s="58"/>
    </row>
    <row r="2069" spans="4:6" x14ac:dyDescent="0.3">
      <c r="D2069" s="58"/>
      <c r="E2069" s="58"/>
      <c r="F2069" s="58"/>
    </row>
    <row r="2070" spans="4:6" x14ac:dyDescent="0.3">
      <c r="D2070" s="58"/>
      <c r="E2070" s="58"/>
      <c r="F2070" s="58"/>
    </row>
    <row r="2071" spans="4:6" x14ac:dyDescent="0.3">
      <c r="D2071" s="58"/>
      <c r="E2071" s="58"/>
      <c r="F2071" s="58"/>
    </row>
    <row r="2072" spans="4:6" x14ac:dyDescent="0.3">
      <c r="D2072" s="58"/>
      <c r="E2072" s="58"/>
      <c r="F2072" s="58"/>
    </row>
    <row r="2073" spans="4:6" x14ac:dyDescent="0.3">
      <c r="D2073" s="58"/>
      <c r="E2073" s="58"/>
      <c r="F2073" s="58"/>
    </row>
    <row r="2074" spans="4:6" x14ac:dyDescent="0.3">
      <c r="D2074" s="58"/>
      <c r="E2074" s="58"/>
      <c r="F2074" s="58"/>
    </row>
    <row r="2075" spans="4:6" x14ac:dyDescent="0.3">
      <c r="D2075" s="58"/>
      <c r="E2075" s="58"/>
      <c r="F2075" s="58"/>
    </row>
    <row r="2076" spans="4:6" x14ac:dyDescent="0.3">
      <c r="D2076" s="58"/>
      <c r="E2076" s="58"/>
      <c r="F2076" s="58"/>
    </row>
    <row r="2077" spans="4:6" x14ac:dyDescent="0.3">
      <c r="D2077" s="58"/>
      <c r="E2077" s="58"/>
      <c r="F2077" s="58"/>
    </row>
    <row r="2078" spans="4:6" x14ac:dyDescent="0.3">
      <c r="D2078" s="58"/>
      <c r="E2078" s="58"/>
      <c r="F2078" s="58"/>
    </row>
    <row r="2079" spans="4:6" x14ac:dyDescent="0.3">
      <c r="D2079" s="58"/>
      <c r="E2079" s="58"/>
      <c r="F2079" s="58"/>
    </row>
    <row r="2080" spans="4:6" x14ac:dyDescent="0.3">
      <c r="D2080" s="58"/>
      <c r="E2080" s="58"/>
      <c r="F2080" s="58"/>
    </row>
    <row r="2081" spans="4:6" x14ac:dyDescent="0.3">
      <c r="D2081" s="58"/>
      <c r="E2081" s="58"/>
      <c r="F2081" s="58"/>
    </row>
    <row r="2082" spans="4:6" x14ac:dyDescent="0.3">
      <c r="D2082" s="58"/>
      <c r="E2082" s="58"/>
      <c r="F2082" s="58"/>
    </row>
    <row r="2083" spans="4:6" x14ac:dyDescent="0.3">
      <c r="D2083" s="58"/>
      <c r="E2083" s="58"/>
      <c r="F2083" s="58"/>
    </row>
    <row r="2084" spans="4:6" x14ac:dyDescent="0.3">
      <c r="D2084" s="58"/>
      <c r="E2084" s="58"/>
      <c r="F2084" s="58"/>
    </row>
    <row r="2085" spans="4:6" x14ac:dyDescent="0.3">
      <c r="D2085" s="58"/>
      <c r="E2085" s="58"/>
      <c r="F2085" s="58"/>
    </row>
    <row r="2086" spans="4:6" x14ac:dyDescent="0.3">
      <c r="D2086" s="58"/>
      <c r="E2086" s="58"/>
      <c r="F2086" s="58"/>
    </row>
    <row r="2087" spans="4:6" x14ac:dyDescent="0.3">
      <c r="D2087" s="58"/>
      <c r="E2087" s="58"/>
      <c r="F2087" s="58"/>
    </row>
    <row r="2088" spans="4:6" x14ac:dyDescent="0.3">
      <c r="D2088" s="58"/>
      <c r="E2088" s="58"/>
      <c r="F2088" s="58"/>
    </row>
    <row r="2089" spans="4:6" x14ac:dyDescent="0.3">
      <c r="D2089" s="58"/>
      <c r="E2089" s="58"/>
      <c r="F2089" s="58"/>
    </row>
    <row r="2090" spans="4:6" x14ac:dyDescent="0.3">
      <c r="D2090" s="58"/>
      <c r="E2090" s="58"/>
      <c r="F2090" s="58"/>
    </row>
    <row r="2091" spans="4:6" x14ac:dyDescent="0.3">
      <c r="D2091" s="58"/>
      <c r="E2091" s="58"/>
      <c r="F2091" s="58"/>
    </row>
    <row r="2092" spans="4:6" x14ac:dyDescent="0.3">
      <c r="D2092" s="58"/>
      <c r="E2092" s="58"/>
      <c r="F2092" s="58"/>
    </row>
    <row r="2093" spans="4:6" x14ac:dyDescent="0.3">
      <c r="D2093" s="58"/>
      <c r="E2093" s="58"/>
      <c r="F2093" s="58"/>
    </row>
    <row r="2094" spans="4:6" x14ac:dyDescent="0.3">
      <c r="D2094" s="58"/>
      <c r="E2094" s="58"/>
      <c r="F2094" s="58"/>
    </row>
    <row r="2095" spans="4:6" x14ac:dyDescent="0.3">
      <c r="D2095" s="58"/>
      <c r="E2095" s="58"/>
      <c r="F2095" s="58"/>
    </row>
    <row r="2096" spans="4:6" x14ac:dyDescent="0.3">
      <c r="D2096" s="58"/>
      <c r="E2096" s="58"/>
      <c r="F2096" s="58"/>
    </row>
    <row r="2097" spans="4:6" x14ac:dyDescent="0.3">
      <c r="D2097" s="58"/>
      <c r="E2097" s="58"/>
      <c r="F2097" s="58"/>
    </row>
    <row r="2098" spans="4:6" x14ac:dyDescent="0.3">
      <c r="D2098" s="58"/>
      <c r="E2098" s="58"/>
      <c r="F2098" s="58"/>
    </row>
    <row r="2099" spans="4:6" x14ac:dyDescent="0.3">
      <c r="D2099" s="58"/>
      <c r="E2099" s="58"/>
      <c r="F2099" s="58"/>
    </row>
    <row r="2100" spans="4:6" x14ac:dyDescent="0.3">
      <c r="D2100" s="58"/>
      <c r="E2100" s="58"/>
      <c r="F2100" s="58"/>
    </row>
    <row r="2101" spans="4:6" x14ac:dyDescent="0.3">
      <c r="D2101" s="58"/>
      <c r="E2101" s="58"/>
      <c r="F2101" s="58"/>
    </row>
    <row r="2102" spans="4:6" x14ac:dyDescent="0.3">
      <c r="D2102" s="58"/>
      <c r="E2102" s="58"/>
      <c r="F2102" s="58"/>
    </row>
    <row r="2103" spans="4:6" x14ac:dyDescent="0.3">
      <c r="D2103" s="58"/>
      <c r="E2103" s="58"/>
      <c r="F2103" s="58"/>
    </row>
    <row r="2104" spans="4:6" x14ac:dyDescent="0.3">
      <c r="D2104" s="58"/>
      <c r="E2104" s="58"/>
      <c r="F2104" s="58"/>
    </row>
    <row r="2105" spans="4:6" x14ac:dyDescent="0.3">
      <c r="D2105" s="58"/>
      <c r="E2105" s="58"/>
      <c r="F2105" s="58"/>
    </row>
    <row r="2106" spans="4:6" x14ac:dyDescent="0.3">
      <c r="D2106" s="58"/>
      <c r="E2106" s="58"/>
      <c r="F2106" s="58"/>
    </row>
    <row r="2107" spans="4:6" x14ac:dyDescent="0.3">
      <c r="D2107" s="58"/>
      <c r="E2107" s="58"/>
      <c r="F2107" s="58"/>
    </row>
    <row r="2108" spans="4:6" x14ac:dyDescent="0.3">
      <c r="D2108" s="58"/>
      <c r="E2108" s="58"/>
      <c r="F2108" s="58"/>
    </row>
    <row r="2109" spans="4:6" x14ac:dyDescent="0.3">
      <c r="D2109" s="58"/>
      <c r="E2109" s="58"/>
      <c r="F2109" s="58"/>
    </row>
    <row r="2110" spans="4:6" x14ac:dyDescent="0.3">
      <c r="D2110" s="58"/>
      <c r="E2110" s="58"/>
      <c r="F2110" s="58"/>
    </row>
    <row r="2111" spans="4:6" x14ac:dyDescent="0.3">
      <c r="D2111" s="58"/>
      <c r="E2111" s="58"/>
      <c r="F2111" s="58"/>
    </row>
    <row r="2112" spans="4:6" x14ac:dyDescent="0.3">
      <c r="D2112" s="58"/>
      <c r="E2112" s="58"/>
      <c r="F2112" s="58"/>
    </row>
    <row r="2113" spans="4:6" x14ac:dyDescent="0.3">
      <c r="D2113" s="58"/>
      <c r="E2113" s="58"/>
      <c r="F2113" s="58"/>
    </row>
    <row r="2114" spans="4:6" x14ac:dyDescent="0.3">
      <c r="D2114" s="58"/>
      <c r="E2114" s="58"/>
      <c r="F2114" s="58"/>
    </row>
    <row r="2115" spans="4:6" x14ac:dyDescent="0.3">
      <c r="D2115" s="58"/>
      <c r="E2115" s="58"/>
      <c r="F2115" s="58"/>
    </row>
    <row r="2116" spans="4:6" x14ac:dyDescent="0.3">
      <c r="D2116" s="58"/>
      <c r="E2116" s="58"/>
      <c r="F2116" s="58"/>
    </row>
    <row r="2117" spans="4:6" x14ac:dyDescent="0.3">
      <c r="D2117" s="58"/>
      <c r="E2117" s="58"/>
      <c r="F2117" s="58"/>
    </row>
    <row r="2118" spans="4:6" x14ac:dyDescent="0.3">
      <c r="D2118" s="58"/>
      <c r="E2118" s="58"/>
      <c r="F2118" s="58"/>
    </row>
    <row r="2119" spans="4:6" x14ac:dyDescent="0.3">
      <c r="D2119" s="58"/>
      <c r="E2119" s="58"/>
      <c r="F2119" s="58"/>
    </row>
    <row r="2120" spans="4:6" x14ac:dyDescent="0.3">
      <c r="D2120" s="58"/>
      <c r="E2120" s="58"/>
      <c r="F2120" s="58"/>
    </row>
    <row r="2121" spans="4:6" x14ac:dyDescent="0.3">
      <c r="D2121" s="58"/>
      <c r="E2121" s="58"/>
      <c r="F2121" s="58"/>
    </row>
    <row r="2122" spans="4:6" x14ac:dyDescent="0.3">
      <c r="D2122" s="58"/>
      <c r="E2122" s="58"/>
      <c r="F2122" s="58"/>
    </row>
    <row r="2123" spans="4:6" x14ac:dyDescent="0.3">
      <c r="D2123" s="58"/>
      <c r="E2123" s="58"/>
      <c r="F2123" s="58"/>
    </row>
    <row r="2124" spans="4:6" x14ac:dyDescent="0.3">
      <c r="D2124" s="58"/>
      <c r="E2124" s="58"/>
      <c r="F2124" s="58"/>
    </row>
    <row r="2125" spans="4:6" x14ac:dyDescent="0.3">
      <c r="D2125" s="58"/>
      <c r="E2125" s="58"/>
      <c r="F2125" s="58"/>
    </row>
    <row r="2126" spans="4:6" x14ac:dyDescent="0.3">
      <c r="D2126" s="58"/>
      <c r="E2126" s="58"/>
      <c r="F2126" s="58"/>
    </row>
    <row r="2127" spans="4:6" x14ac:dyDescent="0.3">
      <c r="D2127" s="58"/>
      <c r="E2127" s="58"/>
      <c r="F2127" s="58"/>
    </row>
    <row r="2128" spans="4:6" x14ac:dyDescent="0.3">
      <c r="D2128" s="58"/>
      <c r="E2128" s="58"/>
      <c r="F2128" s="58"/>
    </row>
    <row r="2129" spans="4:6" x14ac:dyDescent="0.3">
      <c r="D2129" s="58"/>
      <c r="E2129" s="58"/>
      <c r="F2129" s="58"/>
    </row>
    <row r="2130" spans="4:6" x14ac:dyDescent="0.3">
      <c r="D2130" s="58"/>
      <c r="E2130" s="58"/>
      <c r="F2130" s="58"/>
    </row>
    <row r="2131" spans="4:6" x14ac:dyDescent="0.3">
      <c r="D2131" s="58"/>
      <c r="E2131" s="58"/>
      <c r="F2131" s="58"/>
    </row>
    <row r="2132" spans="4:6" x14ac:dyDescent="0.3">
      <c r="D2132" s="58"/>
      <c r="E2132" s="58"/>
      <c r="F2132" s="58"/>
    </row>
    <row r="2133" spans="4:6" x14ac:dyDescent="0.3">
      <c r="D2133" s="58"/>
      <c r="E2133" s="58"/>
      <c r="F2133" s="58"/>
    </row>
    <row r="2134" spans="4:6" x14ac:dyDescent="0.3">
      <c r="D2134" s="58"/>
      <c r="E2134" s="58"/>
      <c r="F2134" s="58"/>
    </row>
    <row r="2135" spans="4:6" x14ac:dyDescent="0.3">
      <c r="D2135" s="58"/>
      <c r="E2135" s="58"/>
      <c r="F2135" s="58"/>
    </row>
    <row r="2136" spans="4:6" x14ac:dyDescent="0.3">
      <c r="D2136" s="58"/>
      <c r="E2136" s="58"/>
      <c r="F2136" s="58"/>
    </row>
    <row r="2137" spans="4:6" x14ac:dyDescent="0.3">
      <c r="D2137" s="58"/>
      <c r="E2137" s="58"/>
      <c r="F2137" s="58"/>
    </row>
    <row r="2138" spans="4:6" x14ac:dyDescent="0.3">
      <c r="D2138" s="58"/>
      <c r="E2138" s="58"/>
      <c r="F2138" s="58"/>
    </row>
    <row r="2139" spans="4:6" x14ac:dyDescent="0.3">
      <c r="D2139" s="58"/>
      <c r="E2139" s="58"/>
      <c r="F2139" s="58"/>
    </row>
    <row r="2140" spans="4:6" x14ac:dyDescent="0.3">
      <c r="D2140" s="58"/>
      <c r="E2140" s="58"/>
      <c r="F2140" s="58"/>
    </row>
    <row r="2141" spans="4:6" x14ac:dyDescent="0.3">
      <c r="D2141" s="58"/>
      <c r="E2141" s="58"/>
      <c r="F2141" s="58"/>
    </row>
    <row r="2142" spans="4:6" x14ac:dyDescent="0.3">
      <c r="D2142" s="58"/>
      <c r="E2142" s="58"/>
      <c r="F2142" s="58"/>
    </row>
    <row r="2143" spans="4:6" x14ac:dyDescent="0.3">
      <c r="D2143" s="58"/>
      <c r="E2143" s="58"/>
      <c r="F2143" s="58"/>
    </row>
    <row r="2144" spans="4:6" x14ac:dyDescent="0.3">
      <c r="D2144" s="58"/>
      <c r="E2144" s="58"/>
      <c r="F2144" s="58"/>
    </row>
    <row r="2145" spans="4:6" x14ac:dyDescent="0.3">
      <c r="D2145" s="58"/>
      <c r="E2145" s="58"/>
      <c r="F2145" s="58"/>
    </row>
    <row r="2146" spans="4:6" x14ac:dyDescent="0.3">
      <c r="D2146" s="58"/>
      <c r="E2146" s="58"/>
      <c r="F2146" s="58"/>
    </row>
    <row r="2147" spans="4:6" x14ac:dyDescent="0.3">
      <c r="D2147" s="58"/>
      <c r="E2147" s="58"/>
      <c r="F2147" s="58"/>
    </row>
    <row r="2148" spans="4:6" x14ac:dyDescent="0.3">
      <c r="D2148" s="58"/>
      <c r="E2148" s="58"/>
      <c r="F2148" s="58"/>
    </row>
    <row r="2149" spans="4:6" x14ac:dyDescent="0.3">
      <c r="D2149" s="58"/>
      <c r="E2149" s="58"/>
      <c r="F2149" s="58"/>
    </row>
    <row r="2150" spans="4:6" x14ac:dyDescent="0.3">
      <c r="D2150" s="58"/>
      <c r="E2150" s="58"/>
      <c r="F2150" s="58"/>
    </row>
    <row r="2151" spans="4:6" x14ac:dyDescent="0.3">
      <c r="D2151" s="58"/>
      <c r="E2151" s="58"/>
      <c r="F2151" s="58"/>
    </row>
    <row r="2152" spans="4:6" x14ac:dyDescent="0.3">
      <c r="D2152" s="58"/>
      <c r="E2152" s="58"/>
      <c r="F2152" s="58"/>
    </row>
    <row r="2153" spans="4:6" x14ac:dyDescent="0.3">
      <c r="D2153" s="58"/>
      <c r="E2153" s="58"/>
      <c r="F2153" s="58"/>
    </row>
    <row r="2154" spans="4:6" x14ac:dyDescent="0.3">
      <c r="D2154" s="58"/>
      <c r="E2154" s="58"/>
      <c r="F2154" s="58"/>
    </row>
    <row r="2155" spans="4:6" x14ac:dyDescent="0.3">
      <c r="D2155" s="58"/>
      <c r="E2155" s="58"/>
      <c r="F2155" s="58"/>
    </row>
    <row r="2156" spans="4:6" x14ac:dyDescent="0.3">
      <c r="D2156" s="58"/>
      <c r="E2156" s="58"/>
      <c r="F2156" s="58"/>
    </row>
    <row r="2157" spans="4:6" x14ac:dyDescent="0.3">
      <c r="D2157" s="58"/>
      <c r="E2157" s="58"/>
      <c r="F2157" s="58"/>
    </row>
    <row r="2158" spans="4:6" x14ac:dyDescent="0.3">
      <c r="D2158" s="58"/>
      <c r="E2158" s="58"/>
      <c r="F2158" s="58"/>
    </row>
    <row r="2159" spans="4:6" x14ac:dyDescent="0.3">
      <c r="D2159" s="58"/>
      <c r="E2159" s="58"/>
      <c r="F2159" s="58"/>
    </row>
    <row r="2160" spans="4:6" x14ac:dyDescent="0.3">
      <c r="D2160" s="58"/>
      <c r="E2160" s="58"/>
      <c r="F2160" s="58"/>
    </row>
    <row r="2161" spans="4:6" x14ac:dyDescent="0.3">
      <c r="D2161" s="58"/>
      <c r="E2161" s="58"/>
      <c r="F2161" s="58"/>
    </row>
    <row r="2162" spans="4:6" x14ac:dyDescent="0.3">
      <c r="D2162" s="58"/>
      <c r="E2162" s="58"/>
      <c r="F2162" s="58"/>
    </row>
    <row r="2163" spans="4:6" x14ac:dyDescent="0.3">
      <c r="D2163" s="58"/>
      <c r="E2163" s="58"/>
      <c r="F2163" s="58"/>
    </row>
    <row r="2164" spans="4:6" x14ac:dyDescent="0.3">
      <c r="D2164" s="58"/>
      <c r="E2164" s="58"/>
      <c r="F2164" s="58"/>
    </row>
    <row r="2165" spans="4:6" x14ac:dyDescent="0.3">
      <c r="D2165" s="58"/>
      <c r="E2165" s="58"/>
      <c r="F2165" s="58"/>
    </row>
    <row r="2166" spans="4:6" x14ac:dyDescent="0.3">
      <c r="D2166" s="58"/>
      <c r="E2166" s="58"/>
      <c r="F2166" s="58"/>
    </row>
    <row r="2167" spans="4:6" x14ac:dyDescent="0.3">
      <c r="D2167" s="58"/>
      <c r="E2167" s="58"/>
      <c r="F2167" s="58"/>
    </row>
    <row r="2168" spans="4:6" x14ac:dyDescent="0.3">
      <c r="D2168" s="58"/>
      <c r="E2168" s="58"/>
      <c r="F2168" s="58"/>
    </row>
    <row r="2169" spans="4:6" x14ac:dyDescent="0.3">
      <c r="D2169" s="58"/>
      <c r="E2169" s="58"/>
      <c r="F2169" s="58"/>
    </row>
    <row r="2170" spans="4:6" x14ac:dyDescent="0.3">
      <c r="D2170" s="58"/>
      <c r="E2170" s="58"/>
      <c r="F2170" s="58"/>
    </row>
    <row r="2171" spans="4:6" x14ac:dyDescent="0.3">
      <c r="D2171" s="58"/>
      <c r="E2171" s="58"/>
      <c r="F2171" s="58"/>
    </row>
    <row r="2172" spans="4:6" x14ac:dyDescent="0.3">
      <c r="D2172" s="58"/>
      <c r="E2172" s="58"/>
      <c r="F2172" s="58"/>
    </row>
    <row r="2173" spans="4:6" x14ac:dyDescent="0.3">
      <c r="D2173" s="58"/>
      <c r="E2173" s="58"/>
      <c r="F2173" s="58"/>
    </row>
    <row r="2174" spans="4:6" x14ac:dyDescent="0.3">
      <c r="D2174" s="58"/>
      <c r="E2174" s="58"/>
      <c r="F2174" s="58"/>
    </row>
    <row r="2175" spans="4:6" x14ac:dyDescent="0.3">
      <c r="D2175" s="58"/>
      <c r="E2175" s="58"/>
      <c r="F2175" s="58"/>
    </row>
    <row r="2176" spans="4:6" x14ac:dyDescent="0.3">
      <c r="D2176" s="58"/>
      <c r="E2176" s="58"/>
      <c r="F2176" s="58"/>
    </row>
    <row r="2177" spans="4:6" x14ac:dyDescent="0.3">
      <c r="D2177" s="58"/>
      <c r="E2177" s="58"/>
      <c r="F2177" s="58"/>
    </row>
    <row r="2178" spans="4:6" x14ac:dyDescent="0.3">
      <c r="D2178" s="58"/>
      <c r="E2178" s="58"/>
      <c r="F2178" s="58"/>
    </row>
    <row r="2179" spans="4:6" x14ac:dyDescent="0.3">
      <c r="D2179" s="58"/>
      <c r="E2179" s="58"/>
      <c r="F2179" s="58"/>
    </row>
    <row r="2180" spans="4:6" x14ac:dyDescent="0.3">
      <c r="D2180" s="58"/>
      <c r="E2180" s="58"/>
      <c r="F2180" s="58"/>
    </row>
    <row r="2181" spans="4:6" x14ac:dyDescent="0.3">
      <c r="D2181" s="58"/>
      <c r="E2181" s="58"/>
      <c r="F2181" s="58"/>
    </row>
    <row r="2182" spans="4:6" x14ac:dyDescent="0.3">
      <c r="D2182" s="58"/>
      <c r="E2182" s="58"/>
      <c r="F2182" s="58"/>
    </row>
    <row r="2183" spans="4:6" x14ac:dyDescent="0.3">
      <c r="D2183" s="58"/>
      <c r="E2183" s="58"/>
      <c r="F2183" s="58"/>
    </row>
    <row r="2184" spans="4:6" x14ac:dyDescent="0.3">
      <c r="D2184" s="58"/>
      <c r="E2184" s="58"/>
      <c r="F2184" s="58"/>
    </row>
    <row r="2185" spans="4:6" x14ac:dyDescent="0.3">
      <c r="D2185" s="58"/>
      <c r="E2185" s="58"/>
      <c r="F2185" s="58"/>
    </row>
    <row r="2186" spans="4:6" x14ac:dyDescent="0.3">
      <c r="D2186" s="58"/>
      <c r="E2186" s="58"/>
      <c r="F2186" s="58"/>
    </row>
    <row r="2187" spans="4:6" x14ac:dyDescent="0.3">
      <c r="D2187" s="58"/>
      <c r="E2187" s="58"/>
      <c r="F2187" s="58"/>
    </row>
    <row r="2188" spans="4:6" x14ac:dyDescent="0.3">
      <c r="D2188" s="58"/>
      <c r="E2188" s="58"/>
      <c r="F2188" s="58"/>
    </row>
    <row r="2189" spans="4:6" x14ac:dyDescent="0.3">
      <c r="D2189" s="58"/>
      <c r="E2189" s="58"/>
      <c r="F2189" s="58"/>
    </row>
    <row r="2190" spans="4:6" x14ac:dyDescent="0.3">
      <c r="D2190" s="58"/>
      <c r="E2190" s="58"/>
      <c r="F2190" s="58"/>
    </row>
    <row r="2191" spans="4:6" x14ac:dyDescent="0.3">
      <c r="D2191" s="58"/>
      <c r="E2191" s="58"/>
      <c r="F2191" s="58"/>
    </row>
    <row r="2192" spans="4:6" x14ac:dyDescent="0.3">
      <c r="D2192" s="58"/>
      <c r="E2192" s="58"/>
      <c r="F2192" s="58"/>
    </row>
    <row r="2193" spans="4:6" x14ac:dyDescent="0.3">
      <c r="D2193" s="58"/>
      <c r="E2193" s="58"/>
      <c r="F2193" s="58"/>
    </row>
    <row r="2194" spans="4:6" x14ac:dyDescent="0.3">
      <c r="D2194" s="58"/>
      <c r="E2194" s="58"/>
      <c r="F2194" s="58"/>
    </row>
    <row r="2195" spans="4:6" x14ac:dyDescent="0.3">
      <c r="D2195" s="58"/>
      <c r="E2195" s="58"/>
      <c r="F2195" s="58"/>
    </row>
    <row r="2196" spans="4:6" x14ac:dyDescent="0.3">
      <c r="D2196" s="58"/>
      <c r="E2196" s="58"/>
      <c r="F2196" s="58"/>
    </row>
    <row r="2197" spans="4:6" x14ac:dyDescent="0.3">
      <c r="D2197" s="58"/>
      <c r="E2197" s="58"/>
      <c r="F2197" s="58"/>
    </row>
    <row r="2198" spans="4:6" x14ac:dyDescent="0.3">
      <c r="D2198" s="58"/>
      <c r="E2198" s="58"/>
      <c r="F2198" s="58"/>
    </row>
    <row r="2199" spans="4:6" x14ac:dyDescent="0.3">
      <c r="D2199" s="58"/>
      <c r="E2199" s="58"/>
      <c r="F2199" s="58"/>
    </row>
    <row r="2200" spans="4:6" x14ac:dyDescent="0.3">
      <c r="D2200" s="58"/>
      <c r="E2200" s="58"/>
      <c r="F2200" s="58"/>
    </row>
    <row r="2201" spans="4:6" x14ac:dyDescent="0.3">
      <c r="D2201" s="58"/>
      <c r="E2201" s="58"/>
      <c r="F2201" s="58"/>
    </row>
    <row r="2202" spans="4:6" x14ac:dyDescent="0.3">
      <c r="D2202" s="58"/>
      <c r="E2202" s="58"/>
      <c r="F2202" s="58"/>
    </row>
    <row r="2203" spans="4:6" x14ac:dyDescent="0.3">
      <c r="D2203" s="58"/>
      <c r="E2203" s="58"/>
      <c r="F2203" s="58"/>
    </row>
    <row r="2204" spans="4:6" x14ac:dyDescent="0.3">
      <c r="D2204" s="58"/>
      <c r="E2204" s="58"/>
      <c r="F2204" s="58"/>
    </row>
    <row r="2205" spans="4:6" x14ac:dyDescent="0.3">
      <c r="D2205" s="58"/>
      <c r="E2205" s="58"/>
      <c r="F2205" s="58"/>
    </row>
    <row r="2206" spans="4:6" x14ac:dyDescent="0.3">
      <c r="D2206" s="58"/>
      <c r="E2206" s="58"/>
      <c r="F2206" s="58"/>
    </row>
    <row r="2207" spans="4:6" x14ac:dyDescent="0.3">
      <c r="D2207" s="58"/>
      <c r="E2207" s="58"/>
      <c r="F2207" s="58"/>
    </row>
    <row r="2208" spans="4:6" x14ac:dyDescent="0.3">
      <c r="D2208" s="58"/>
      <c r="E2208" s="58"/>
      <c r="F2208" s="58"/>
    </row>
    <row r="2209" spans="4:6" x14ac:dyDescent="0.3">
      <c r="D2209" s="58"/>
      <c r="E2209" s="58"/>
      <c r="F2209" s="58"/>
    </row>
    <row r="2210" spans="4:6" x14ac:dyDescent="0.3">
      <c r="D2210" s="58"/>
      <c r="E2210" s="58"/>
      <c r="F2210" s="58"/>
    </row>
    <row r="2211" spans="4:6" x14ac:dyDescent="0.3">
      <c r="D2211" s="58"/>
      <c r="E2211" s="58"/>
      <c r="F2211" s="58"/>
    </row>
    <row r="2212" spans="4:6" x14ac:dyDescent="0.3">
      <c r="D2212" s="58"/>
      <c r="E2212" s="58"/>
      <c r="F2212" s="58"/>
    </row>
    <row r="2213" spans="4:6" x14ac:dyDescent="0.3">
      <c r="D2213" s="58"/>
      <c r="E2213" s="58"/>
      <c r="F2213" s="58"/>
    </row>
    <row r="2214" spans="4:6" x14ac:dyDescent="0.3">
      <c r="D2214" s="58"/>
      <c r="E2214" s="58"/>
      <c r="F2214" s="58"/>
    </row>
    <row r="2215" spans="4:6" x14ac:dyDescent="0.3">
      <c r="D2215" s="58"/>
      <c r="E2215" s="58"/>
      <c r="F2215" s="58"/>
    </row>
    <row r="2216" spans="4:6" x14ac:dyDescent="0.3">
      <c r="D2216" s="58"/>
      <c r="E2216" s="58"/>
      <c r="F2216" s="58"/>
    </row>
    <row r="2217" spans="4:6" x14ac:dyDescent="0.3">
      <c r="D2217" s="58"/>
      <c r="E2217" s="58"/>
      <c r="F2217" s="58"/>
    </row>
    <row r="2218" spans="4:6" x14ac:dyDescent="0.3">
      <c r="D2218" s="58"/>
      <c r="E2218" s="58"/>
      <c r="F2218" s="58"/>
    </row>
    <row r="2219" spans="4:6" x14ac:dyDescent="0.3">
      <c r="D2219" s="58"/>
      <c r="E2219" s="58"/>
      <c r="F2219" s="58"/>
    </row>
    <row r="2220" spans="4:6" x14ac:dyDescent="0.3">
      <c r="D2220" s="58"/>
      <c r="E2220" s="58"/>
      <c r="F2220" s="58"/>
    </row>
    <row r="2221" spans="4:6" x14ac:dyDescent="0.3">
      <c r="D2221" s="58"/>
      <c r="E2221" s="58"/>
      <c r="F2221" s="58"/>
    </row>
    <row r="2222" spans="4:6" x14ac:dyDescent="0.3">
      <c r="D2222" s="58"/>
      <c r="E2222" s="58"/>
      <c r="F2222" s="58"/>
    </row>
    <row r="2223" spans="4:6" x14ac:dyDescent="0.3">
      <c r="D2223" s="58"/>
      <c r="E2223" s="58"/>
      <c r="F2223" s="58"/>
    </row>
    <row r="2224" spans="4:6" x14ac:dyDescent="0.3">
      <c r="D2224" s="58"/>
      <c r="E2224" s="58"/>
      <c r="F2224" s="58"/>
    </row>
    <row r="2225" spans="4:6" x14ac:dyDescent="0.3">
      <c r="D2225" s="58"/>
      <c r="E2225" s="58"/>
      <c r="F2225" s="58"/>
    </row>
    <row r="2226" spans="4:6" x14ac:dyDescent="0.3">
      <c r="D2226" s="58"/>
      <c r="E2226" s="58"/>
      <c r="F2226" s="58"/>
    </row>
    <row r="2227" spans="4:6" x14ac:dyDescent="0.3">
      <c r="D2227" s="58"/>
      <c r="E2227" s="58"/>
      <c r="F2227" s="58"/>
    </row>
    <row r="2228" spans="4:6" x14ac:dyDescent="0.3">
      <c r="D2228" s="58"/>
      <c r="E2228" s="58"/>
      <c r="F2228" s="58"/>
    </row>
    <row r="2229" spans="4:6" x14ac:dyDescent="0.3">
      <c r="D2229" s="58"/>
      <c r="E2229" s="58"/>
      <c r="F2229" s="58"/>
    </row>
    <row r="2230" spans="4:6" x14ac:dyDescent="0.3">
      <c r="D2230" s="58"/>
      <c r="E2230" s="58"/>
      <c r="F2230" s="58"/>
    </row>
    <row r="2231" spans="4:6" x14ac:dyDescent="0.3">
      <c r="D2231" s="58"/>
      <c r="E2231" s="58"/>
      <c r="F2231" s="58"/>
    </row>
    <row r="2232" spans="4:6" x14ac:dyDescent="0.3">
      <c r="D2232" s="58"/>
      <c r="E2232" s="58"/>
      <c r="F2232" s="58"/>
    </row>
    <row r="2233" spans="4:6" x14ac:dyDescent="0.3">
      <c r="D2233" s="58"/>
      <c r="E2233" s="58"/>
      <c r="F2233" s="58"/>
    </row>
    <row r="2234" spans="4:6" x14ac:dyDescent="0.3">
      <c r="D2234" s="58"/>
      <c r="E2234" s="58"/>
      <c r="F2234" s="58"/>
    </row>
    <row r="2235" spans="4:6" x14ac:dyDescent="0.3">
      <c r="D2235" s="58"/>
      <c r="E2235" s="58"/>
      <c r="F2235" s="58"/>
    </row>
    <row r="2236" spans="4:6" x14ac:dyDescent="0.3">
      <c r="D2236" s="58"/>
      <c r="E2236" s="58"/>
      <c r="F2236" s="58"/>
    </row>
    <row r="2237" spans="4:6" x14ac:dyDescent="0.3">
      <c r="D2237" s="58"/>
      <c r="E2237" s="58"/>
      <c r="F2237" s="58"/>
    </row>
    <row r="2238" spans="4:6" x14ac:dyDescent="0.3">
      <c r="D2238" s="58"/>
      <c r="E2238" s="58"/>
      <c r="F2238" s="58"/>
    </row>
    <row r="2239" spans="4:6" x14ac:dyDescent="0.3">
      <c r="D2239" s="58"/>
      <c r="E2239" s="58"/>
      <c r="F2239" s="58"/>
    </row>
    <row r="2240" spans="4:6" x14ac:dyDescent="0.3">
      <c r="D2240" s="58"/>
      <c r="E2240" s="58"/>
      <c r="F2240" s="58"/>
    </row>
    <row r="2241" spans="4:6" x14ac:dyDescent="0.3">
      <c r="D2241" s="58"/>
      <c r="E2241" s="58"/>
      <c r="F2241" s="58"/>
    </row>
    <row r="2242" spans="4:6" x14ac:dyDescent="0.3">
      <c r="D2242" s="58"/>
      <c r="E2242" s="58"/>
      <c r="F2242" s="58"/>
    </row>
    <row r="2243" spans="4:6" x14ac:dyDescent="0.3">
      <c r="D2243" s="58"/>
      <c r="E2243" s="58"/>
      <c r="F2243" s="58"/>
    </row>
    <row r="2244" spans="4:6" x14ac:dyDescent="0.3">
      <c r="D2244" s="58"/>
      <c r="E2244" s="58"/>
      <c r="F2244" s="58"/>
    </row>
    <row r="2245" spans="4:6" x14ac:dyDescent="0.3">
      <c r="D2245" s="58"/>
      <c r="E2245" s="58"/>
      <c r="F2245" s="58"/>
    </row>
    <row r="2246" spans="4:6" x14ac:dyDescent="0.3">
      <c r="D2246" s="58"/>
      <c r="E2246" s="58"/>
      <c r="F2246" s="58"/>
    </row>
    <row r="2247" spans="4:6" x14ac:dyDescent="0.3">
      <c r="D2247" s="58"/>
      <c r="E2247" s="58"/>
      <c r="F2247" s="58"/>
    </row>
    <row r="2248" spans="4:6" x14ac:dyDescent="0.3">
      <c r="D2248" s="58"/>
      <c r="E2248" s="58"/>
      <c r="F2248" s="58"/>
    </row>
    <row r="2249" spans="4:6" x14ac:dyDescent="0.3">
      <c r="D2249" s="58"/>
      <c r="E2249" s="58"/>
      <c r="F2249" s="58"/>
    </row>
    <row r="2250" spans="4:6" x14ac:dyDescent="0.3">
      <c r="D2250" s="58"/>
      <c r="E2250" s="58"/>
      <c r="F2250" s="58"/>
    </row>
    <row r="2251" spans="4:6" x14ac:dyDescent="0.3">
      <c r="D2251" s="58"/>
      <c r="E2251" s="58"/>
      <c r="F2251" s="58"/>
    </row>
    <row r="2252" spans="4:6" x14ac:dyDescent="0.3">
      <c r="D2252" s="58"/>
      <c r="E2252" s="58"/>
      <c r="F2252" s="58"/>
    </row>
    <row r="2253" spans="4:6" x14ac:dyDescent="0.3">
      <c r="D2253" s="58"/>
      <c r="E2253" s="58"/>
      <c r="F2253" s="58"/>
    </row>
    <row r="2254" spans="4:6" x14ac:dyDescent="0.3">
      <c r="D2254" s="58"/>
      <c r="E2254" s="58"/>
      <c r="F2254" s="58"/>
    </row>
    <row r="2255" spans="4:6" x14ac:dyDescent="0.3">
      <c r="D2255" s="58"/>
      <c r="E2255" s="58"/>
      <c r="F2255" s="58"/>
    </row>
    <row r="2256" spans="4:6" x14ac:dyDescent="0.3">
      <c r="D2256" s="58"/>
      <c r="E2256" s="58"/>
      <c r="F2256" s="58"/>
    </row>
    <row r="2257" spans="4:6" x14ac:dyDescent="0.3">
      <c r="D2257" s="58"/>
      <c r="E2257" s="58"/>
      <c r="F2257" s="58"/>
    </row>
    <row r="2258" spans="4:6" x14ac:dyDescent="0.3">
      <c r="D2258" s="58"/>
      <c r="E2258" s="58"/>
      <c r="F2258" s="58"/>
    </row>
    <row r="2259" spans="4:6" x14ac:dyDescent="0.3">
      <c r="D2259" s="58"/>
      <c r="E2259" s="58"/>
      <c r="F2259" s="58"/>
    </row>
    <row r="2260" spans="4:6" x14ac:dyDescent="0.3">
      <c r="D2260" s="58"/>
      <c r="E2260" s="58"/>
      <c r="F2260" s="58"/>
    </row>
    <row r="2261" spans="4:6" x14ac:dyDescent="0.3">
      <c r="D2261" s="58"/>
      <c r="E2261" s="58"/>
      <c r="F2261" s="58"/>
    </row>
    <row r="2262" spans="4:6" x14ac:dyDescent="0.3">
      <c r="D2262" s="58"/>
      <c r="E2262" s="58"/>
      <c r="F2262" s="58"/>
    </row>
    <row r="2263" spans="4:6" x14ac:dyDescent="0.3">
      <c r="D2263" s="58"/>
      <c r="E2263" s="58"/>
      <c r="F2263" s="58"/>
    </row>
    <row r="2264" spans="4:6" x14ac:dyDescent="0.3">
      <c r="D2264" s="58"/>
      <c r="E2264" s="58"/>
      <c r="F2264" s="58"/>
    </row>
    <row r="2265" spans="4:6" x14ac:dyDescent="0.3">
      <c r="D2265" s="58"/>
      <c r="E2265" s="58"/>
      <c r="F2265" s="58"/>
    </row>
    <row r="2266" spans="4:6" x14ac:dyDescent="0.3">
      <c r="D2266" s="58"/>
      <c r="E2266" s="58"/>
      <c r="F2266" s="58"/>
    </row>
    <row r="2267" spans="4:6" x14ac:dyDescent="0.3">
      <c r="D2267" s="58"/>
      <c r="E2267" s="58"/>
      <c r="F2267" s="58"/>
    </row>
    <row r="2268" spans="4:6" x14ac:dyDescent="0.3">
      <c r="D2268" s="58"/>
      <c r="E2268" s="58"/>
      <c r="F2268" s="58"/>
    </row>
    <row r="2269" spans="4:6" x14ac:dyDescent="0.3">
      <c r="D2269" s="58"/>
      <c r="E2269" s="58"/>
      <c r="F2269" s="58"/>
    </row>
    <row r="2270" spans="4:6" x14ac:dyDescent="0.3">
      <c r="D2270" s="58"/>
      <c r="E2270" s="58"/>
      <c r="F2270" s="58"/>
    </row>
    <row r="2271" spans="4:6" x14ac:dyDescent="0.3">
      <c r="D2271" s="58"/>
      <c r="E2271" s="58"/>
      <c r="F2271" s="58"/>
    </row>
    <row r="2272" spans="4:6" x14ac:dyDescent="0.3">
      <c r="D2272" s="58"/>
      <c r="E2272" s="58"/>
      <c r="F2272" s="58"/>
    </row>
    <row r="2273" spans="4:6" x14ac:dyDescent="0.3">
      <c r="D2273" s="58"/>
      <c r="E2273" s="58"/>
      <c r="F2273" s="58"/>
    </row>
    <row r="2274" spans="4:6" x14ac:dyDescent="0.3">
      <c r="D2274" s="58"/>
      <c r="E2274" s="58"/>
      <c r="F2274" s="58"/>
    </row>
    <row r="2275" spans="4:6" x14ac:dyDescent="0.3">
      <c r="D2275" s="58"/>
      <c r="E2275" s="58"/>
      <c r="F2275" s="58"/>
    </row>
    <row r="2276" spans="4:6" x14ac:dyDescent="0.3">
      <c r="D2276" s="58"/>
      <c r="E2276" s="58"/>
      <c r="F2276" s="58"/>
    </row>
    <row r="2277" spans="4:6" x14ac:dyDescent="0.3">
      <c r="D2277" s="58"/>
      <c r="E2277" s="58"/>
      <c r="F2277" s="58"/>
    </row>
    <row r="2278" spans="4:6" x14ac:dyDescent="0.3">
      <c r="D2278" s="58"/>
      <c r="E2278" s="58"/>
      <c r="F2278" s="58"/>
    </row>
    <row r="2279" spans="4:6" x14ac:dyDescent="0.3">
      <c r="D2279" s="58"/>
      <c r="E2279" s="58"/>
      <c r="F2279" s="58"/>
    </row>
    <row r="2280" spans="4:6" x14ac:dyDescent="0.3">
      <c r="D2280" s="58"/>
      <c r="E2280" s="58"/>
      <c r="F2280" s="58"/>
    </row>
    <row r="2281" spans="4:6" x14ac:dyDescent="0.3">
      <c r="D2281" s="58"/>
      <c r="E2281" s="58"/>
      <c r="F2281" s="58"/>
    </row>
    <row r="2282" spans="4:6" x14ac:dyDescent="0.3">
      <c r="D2282" s="58"/>
      <c r="E2282" s="58"/>
      <c r="F2282" s="58"/>
    </row>
    <row r="2283" spans="4:6" x14ac:dyDescent="0.3">
      <c r="D2283" s="58"/>
      <c r="E2283" s="58"/>
      <c r="F2283" s="58"/>
    </row>
    <row r="2284" spans="4:6" x14ac:dyDescent="0.3">
      <c r="D2284" s="58"/>
      <c r="E2284" s="58"/>
      <c r="F2284" s="58"/>
    </row>
    <row r="2285" spans="4:6" x14ac:dyDescent="0.3">
      <c r="D2285" s="58"/>
      <c r="E2285" s="58"/>
      <c r="F2285" s="58"/>
    </row>
    <row r="2286" spans="4:6" x14ac:dyDescent="0.3">
      <c r="D2286" s="58"/>
      <c r="E2286" s="58"/>
      <c r="F2286" s="58"/>
    </row>
    <row r="2287" spans="4:6" x14ac:dyDescent="0.3">
      <c r="D2287" s="58"/>
      <c r="E2287" s="58"/>
      <c r="F2287" s="58"/>
    </row>
    <row r="2288" spans="4:6" x14ac:dyDescent="0.3">
      <c r="D2288" s="58"/>
      <c r="E2288" s="58"/>
      <c r="F2288" s="58"/>
    </row>
    <row r="2289" spans="4:6" x14ac:dyDescent="0.3">
      <c r="D2289" s="58"/>
      <c r="E2289" s="58"/>
      <c r="F2289" s="58"/>
    </row>
    <row r="2290" spans="4:6" x14ac:dyDescent="0.3">
      <c r="D2290" s="58"/>
      <c r="E2290" s="58"/>
      <c r="F2290" s="58"/>
    </row>
    <row r="2291" spans="4:6" x14ac:dyDescent="0.3">
      <c r="D2291" s="58"/>
      <c r="E2291" s="58"/>
      <c r="F2291" s="58"/>
    </row>
    <row r="2292" spans="4:6" x14ac:dyDescent="0.3">
      <c r="D2292" s="58"/>
      <c r="E2292" s="58"/>
      <c r="F2292" s="58"/>
    </row>
    <row r="2293" spans="4:6" x14ac:dyDescent="0.3">
      <c r="D2293" s="58"/>
      <c r="E2293" s="58"/>
      <c r="F2293" s="58"/>
    </row>
    <row r="2294" spans="4:6" x14ac:dyDescent="0.3">
      <c r="D2294" s="58"/>
      <c r="E2294" s="58"/>
      <c r="F2294" s="58"/>
    </row>
    <row r="2295" spans="4:6" x14ac:dyDescent="0.3">
      <c r="D2295" s="58"/>
      <c r="E2295" s="58"/>
      <c r="F2295" s="58"/>
    </row>
    <row r="2296" spans="4:6" x14ac:dyDescent="0.3">
      <c r="D2296" s="58"/>
      <c r="E2296" s="58"/>
      <c r="F2296" s="58"/>
    </row>
    <row r="2297" spans="4:6" x14ac:dyDescent="0.3">
      <c r="D2297" s="58"/>
      <c r="E2297" s="58"/>
      <c r="F2297" s="58"/>
    </row>
    <row r="2298" spans="4:6" x14ac:dyDescent="0.3">
      <c r="D2298" s="58"/>
      <c r="E2298" s="58"/>
      <c r="F2298" s="58"/>
    </row>
    <row r="2299" spans="4:6" x14ac:dyDescent="0.3">
      <c r="D2299" s="58"/>
      <c r="E2299" s="58"/>
      <c r="F2299" s="58"/>
    </row>
    <row r="2300" spans="4:6" x14ac:dyDescent="0.3">
      <c r="D2300" s="58"/>
      <c r="E2300" s="58"/>
      <c r="F2300" s="58"/>
    </row>
    <row r="2301" spans="4:6" x14ac:dyDescent="0.3">
      <c r="D2301" s="58"/>
      <c r="E2301" s="58"/>
      <c r="F2301" s="58"/>
    </row>
    <row r="2302" spans="4:6" x14ac:dyDescent="0.3">
      <c r="D2302" s="58"/>
      <c r="E2302" s="58"/>
      <c r="F2302" s="58"/>
    </row>
    <row r="2303" spans="4:6" x14ac:dyDescent="0.3">
      <c r="D2303" s="58"/>
      <c r="E2303" s="58"/>
      <c r="F2303" s="58"/>
    </row>
    <row r="2304" spans="4:6" x14ac:dyDescent="0.3">
      <c r="D2304" s="58"/>
      <c r="E2304" s="58"/>
      <c r="F2304" s="58"/>
    </row>
    <row r="2305" spans="4:6" x14ac:dyDescent="0.3">
      <c r="D2305" s="58"/>
      <c r="E2305" s="58"/>
      <c r="F2305" s="58"/>
    </row>
    <row r="2306" spans="4:6" x14ac:dyDescent="0.3">
      <c r="D2306" s="58"/>
      <c r="E2306" s="58"/>
      <c r="F2306" s="58"/>
    </row>
    <row r="2307" spans="4:6" x14ac:dyDescent="0.3">
      <c r="D2307" s="58"/>
      <c r="E2307" s="58"/>
      <c r="F2307" s="58"/>
    </row>
    <row r="2308" spans="4:6" x14ac:dyDescent="0.3">
      <c r="D2308" s="58"/>
      <c r="E2308" s="58"/>
      <c r="F2308" s="58"/>
    </row>
    <row r="2309" spans="4:6" x14ac:dyDescent="0.3">
      <c r="D2309" s="58"/>
      <c r="E2309" s="58"/>
      <c r="F2309" s="58"/>
    </row>
    <row r="2310" spans="4:6" x14ac:dyDescent="0.3">
      <c r="D2310" s="58"/>
      <c r="E2310" s="58"/>
      <c r="F2310" s="58"/>
    </row>
    <row r="2311" spans="4:6" x14ac:dyDescent="0.3">
      <c r="D2311" s="58"/>
      <c r="E2311" s="58"/>
      <c r="F2311" s="58"/>
    </row>
    <row r="2312" spans="4:6" x14ac:dyDescent="0.3">
      <c r="D2312" s="58"/>
      <c r="E2312" s="58"/>
      <c r="F2312" s="58"/>
    </row>
    <row r="2313" spans="4:6" x14ac:dyDescent="0.3">
      <c r="D2313" s="58"/>
      <c r="E2313" s="58"/>
      <c r="F2313" s="58"/>
    </row>
    <row r="2314" spans="4:6" x14ac:dyDescent="0.3">
      <c r="D2314" s="58"/>
      <c r="E2314" s="58"/>
      <c r="F2314" s="58"/>
    </row>
    <row r="2315" spans="4:6" x14ac:dyDescent="0.3">
      <c r="D2315" s="58"/>
      <c r="E2315" s="58"/>
      <c r="F2315" s="58"/>
    </row>
    <row r="2316" spans="4:6" x14ac:dyDescent="0.3">
      <c r="D2316" s="58"/>
      <c r="E2316" s="58"/>
      <c r="F2316" s="58"/>
    </row>
    <row r="2317" spans="4:6" x14ac:dyDescent="0.3">
      <c r="D2317" s="58"/>
      <c r="E2317" s="58"/>
      <c r="F2317" s="58"/>
    </row>
    <row r="2318" spans="4:6" x14ac:dyDescent="0.3">
      <c r="D2318" s="58"/>
      <c r="E2318" s="58"/>
      <c r="F2318" s="58"/>
    </row>
    <row r="2319" spans="4:6" x14ac:dyDescent="0.3">
      <c r="D2319" s="58"/>
      <c r="E2319" s="58"/>
      <c r="F2319" s="58"/>
    </row>
    <row r="2320" spans="4:6" x14ac:dyDescent="0.3">
      <c r="D2320" s="58"/>
      <c r="E2320" s="58"/>
      <c r="F2320" s="58"/>
    </row>
    <row r="2321" spans="4:6" x14ac:dyDescent="0.3">
      <c r="D2321" s="58"/>
      <c r="E2321" s="58"/>
      <c r="F2321" s="58"/>
    </row>
    <row r="2322" spans="4:6" x14ac:dyDescent="0.3">
      <c r="D2322" s="58"/>
      <c r="E2322" s="58"/>
      <c r="F2322" s="58"/>
    </row>
    <row r="2323" spans="4:6" x14ac:dyDescent="0.3">
      <c r="D2323" s="58"/>
      <c r="E2323" s="58"/>
      <c r="F2323" s="58"/>
    </row>
    <row r="2324" spans="4:6" x14ac:dyDescent="0.3">
      <c r="D2324" s="58"/>
      <c r="E2324" s="58"/>
      <c r="F2324" s="58"/>
    </row>
    <row r="2325" spans="4:6" x14ac:dyDescent="0.3">
      <c r="D2325" s="58"/>
      <c r="E2325" s="58"/>
      <c r="F2325" s="58"/>
    </row>
    <row r="2326" spans="4:6" x14ac:dyDescent="0.3">
      <c r="D2326" s="58"/>
      <c r="E2326" s="58"/>
      <c r="F2326" s="58"/>
    </row>
    <row r="2327" spans="4:6" x14ac:dyDescent="0.3">
      <c r="D2327" s="58"/>
      <c r="E2327" s="58"/>
      <c r="F2327" s="58"/>
    </row>
    <row r="2328" spans="4:6" x14ac:dyDescent="0.3">
      <c r="D2328" s="58"/>
      <c r="E2328" s="58"/>
      <c r="F2328" s="58"/>
    </row>
    <row r="2329" spans="4:6" x14ac:dyDescent="0.3">
      <c r="D2329" s="58"/>
      <c r="E2329" s="58"/>
      <c r="F2329" s="58"/>
    </row>
    <row r="2330" spans="4:6" x14ac:dyDescent="0.3">
      <c r="D2330" s="58"/>
      <c r="E2330" s="58"/>
      <c r="F2330" s="58"/>
    </row>
    <row r="2331" spans="4:6" x14ac:dyDescent="0.3">
      <c r="D2331" s="58"/>
      <c r="E2331" s="58"/>
      <c r="F2331" s="58"/>
    </row>
    <row r="2332" spans="4:6" x14ac:dyDescent="0.3">
      <c r="D2332" s="58"/>
      <c r="E2332" s="58"/>
      <c r="F2332" s="58"/>
    </row>
    <row r="2333" spans="4:6" x14ac:dyDescent="0.3">
      <c r="D2333" s="58"/>
      <c r="E2333" s="58"/>
      <c r="F2333" s="58"/>
    </row>
    <row r="2334" spans="4:6" x14ac:dyDescent="0.3">
      <c r="D2334" s="58"/>
      <c r="E2334" s="58"/>
      <c r="F2334" s="58"/>
    </row>
    <row r="2335" spans="4:6" x14ac:dyDescent="0.3">
      <c r="D2335" s="58"/>
      <c r="E2335" s="58"/>
      <c r="F2335" s="58"/>
    </row>
    <row r="2336" spans="4:6" x14ac:dyDescent="0.3">
      <c r="D2336" s="58"/>
      <c r="E2336" s="58"/>
      <c r="F2336" s="58"/>
    </row>
    <row r="2337" spans="4:6" x14ac:dyDescent="0.3">
      <c r="D2337" s="58"/>
      <c r="E2337" s="58"/>
      <c r="F2337" s="58"/>
    </row>
    <row r="2338" spans="4:6" x14ac:dyDescent="0.3">
      <c r="D2338" s="58"/>
      <c r="E2338" s="58"/>
      <c r="F2338" s="58"/>
    </row>
    <row r="2339" spans="4:6" x14ac:dyDescent="0.3">
      <c r="D2339" s="58"/>
      <c r="E2339" s="58"/>
      <c r="F2339" s="58"/>
    </row>
    <row r="2340" spans="4:6" x14ac:dyDescent="0.3">
      <c r="D2340" s="58"/>
      <c r="E2340" s="58"/>
      <c r="F2340" s="58"/>
    </row>
    <row r="2341" spans="4:6" x14ac:dyDescent="0.3">
      <c r="D2341" s="58"/>
      <c r="E2341" s="58"/>
      <c r="F2341" s="58"/>
    </row>
    <row r="2342" spans="4:6" x14ac:dyDescent="0.3">
      <c r="D2342" s="58"/>
      <c r="E2342" s="58"/>
      <c r="F2342" s="58"/>
    </row>
    <row r="2343" spans="4:6" x14ac:dyDescent="0.3">
      <c r="D2343" s="58"/>
      <c r="E2343" s="58"/>
      <c r="F2343" s="58"/>
    </row>
    <row r="2344" spans="4:6" x14ac:dyDescent="0.3">
      <c r="D2344" s="58"/>
      <c r="E2344" s="58"/>
      <c r="F2344" s="58"/>
    </row>
    <row r="2345" spans="4:6" x14ac:dyDescent="0.3">
      <c r="D2345" s="58"/>
      <c r="E2345" s="58"/>
      <c r="F2345" s="58"/>
    </row>
    <row r="2346" spans="4:6" x14ac:dyDescent="0.3">
      <c r="D2346" s="58"/>
      <c r="E2346" s="58"/>
      <c r="F2346" s="58"/>
    </row>
    <row r="2347" spans="4:6" x14ac:dyDescent="0.3">
      <c r="D2347" s="58"/>
      <c r="E2347" s="58"/>
      <c r="F2347" s="58"/>
    </row>
    <row r="2348" spans="4:6" x14ac:dyDescent="0.3">
      <c r="D2348" s="58"/>
      <c r="E2348" s="58"/>
      <c r="F2348" s="58"/>
    </row>
    <row r="2349" spans="4:6" x14ac:dyDescent="0.3">
      <c r="D2349" s="58"/>
      <c r="E2349" s="58"/>
      <c r="F2349" s="58"/>
    </row>
    <row r="2350" spans="4:6" x14ac:dyDescent="0.3">
      <c r="D2350" s="58"/>
      <c r="E2350" s="58"/>
      <c r="F2350" s="58"/>
    </row>
    <row r="2351" spans="4:6" x14ac:dyDescent="0.3">
      <c r="D2351" s="58"/>
      <c r="E2351" s="58"/>
      <c r="F2351" s="58"/>
    </row>
    <row r="2352" spans="4:6" x14ac:dyDescent="0.3">
      <c r="D2352" s="58"/>
      <c r="E2352" s="58"/>
      <c r="F2352" s="58"/>
    </row>
    <row r="2353" spans="4:6" x14ac:dyDescent="0.3">
      <c r="D2353" s="58"/>
      <c r="E2353" s="58"/>
      <c r="F2353" s="58"/>
    </row>
    <row r="2354" spans="4:6" x14ac:dyDescent="0.3">
      <c r="D2354" s="58"/>
      <c r="E2354" s="58"/>
      <c r="F2354" s="58"/>
    </row>
    <row r="2355" spans="4:6" x14ac:dyDescent="0.3">
      <c r="D2355" s="58"/>
      <c r="E2355" s="58"/>
      <c r="F2355" s="58"/>
    </row>
    <row r="2356" spans="4:6" x14ac:dyDescent="0.3">
      <c r="D2356" s="58"/>
      <c r="E2356" s="58"/>
      <c r="F2356" s="58"/>
    </row>
    <row r="2357" spans="4:6" x14ac:dyDescent="0.3">
      <c r="D2357" s="58"/>
      <c r="E2357" s="58"/>
      <c r="F2357" s="58"/>
    </row>
    <row r="2358" spans="4:6" x14ac:dyDescent="0.3">
      <c r="D2358" s="58"/>
      <c r="E2358" s="58"/>
      <c r="F2358" s="58"/>
    </row>
    <row r="2359" spans="4:6" x14ac:dyDescent="0.3">
      <c r="D2359" s="58"/>
      <c r="E2359" s="58"/>
      <c r="F2359" s="58"/>
    </row>
    <row r="2360" spans="4:6" x14ac:dyDescent="0.3">
      <c r="D2360" s="58"/>
      <c r="E2360" s="58"/>
      <c r="F2360" s="58"/>
    </row>
    <row r="2361" spans="4:6" x14ac:dyDescent="0.3">
      <c r="D2361" s="58"/>
      <c r="E2361" s="58"/>
      <c r="F2361" s="58"/>
    </row>
    <row r="2362" spans="4:6" x14ac:dyDescent="0.3">
      <c r="D2362" s="58"/>
      <c r="E2362" s="58"/>
      <c r="F2362" s="58"/>
    </row>
    <row r="2363" spans="4:6" x14ac:dyDescent="0.3">
      <c r="D2363" s="58"/>
      <c r="E2363" s="58"/>
      <c r="F2363" s="58"/>
    </row>
    <row r="2364" spans="4:6" x14ac:dyDescent="0.3">
      <c r="D2364" s="58"/>
      <c r="E2364" s="58"/>
      <c r="F2364" s="58"/>
    </row>
    <row r="2365" spans="4:6" x14ac:dyDescent="0.3">
      <c r="D2365" s="58"/>
      <c r="E2365" s="58"/>
      <c r="F2365" s="58"/>
    </row>
    <row r="2366" spans="4:6" x14ac:dyDescent="0.3">
      <c r="D2366" s="58"/>
      <c r="E2366" s="58"/>
      <c r="F2366" s="58"/>
    </row>
    <row r="2367" spans="4:6" x14ac:dyDescent="0.3">
      <c r="D2367" s="58"/>
      <c r="E2367" s="58"/>
      <c r="F2367" s="58"/>
    </row>
    <row r="2368" spans="4:6" x14ac:dyDescent="0.3">
      <c r="D2368" s="58"/>
      <c r="E2368" s="58"/>
      <c r="F2368" s="58"/>
    </row>
    <row r="2369" spans="4:6" x14ac:dyDescent="0.3">
      <c r="D2369" s="58"/>
      <c r="E2369" s="58"/>
      <c r="F2369" s="58"/>
    </row>
    <row r="2370" spans="4:6" x14ac:dyDescent="0.3">
      <c r="D2370" s="58"/>
      <c r="E2370" s="58"/>
      <c r="F2370" s="58"/>
    </row>
    <row r="2371" spans="4:6" x14ac:dyDescent="0.3">
      <c r="D2371" s="58"/>
      <c r="E2371" s="58"/>
      <c r="F2371" s="58"/>
    </row>
    <row r="2372" spans="4:6" x14ac:dyDescent="0.3">
      <c r="D2372" s="58"/>
      <c r="E2372" s="58"/>
      <c r="F2372" s="58"/>
    </row>
    <row r="2373" spans="4:6" x14ac:dyDescent="0.3">
      <c r="D2373" s="58"/>
      <c r="E2373" s="58"/>
      <c r="F2373" s="58"/>
    </row>
    <row r="2374" spans="4:6" x14ac:dyDescent="0.3">
      <c r="D2374" s="58"/>
      <c r="E2374" s="58"/>
      <c r="F2374" s="58"/>
    </row>
    <row r="2375" spans="4:6" x14ac:dyDescent="0.3">
      <c r="D2375" s="58"/>
      <c r="E2375" s="58"/>
      <c r="F2375" s="58"/>
    </row>
    <row r="2376" spans="4:6" x14ac:dyDescent="0.3">
      <c r="D2376" s="58"/>
      <c r="E2376" s="58"/>
      <c r="F2376" s="58"/>
    </row>
    <row r="2377" spans="4:6" x14ac:dyDescent="0.3">
      <c r="D2377" s="58"/>
      <c r="E2377" s="58"/>
      <c r="F2377" s="58"/>
    </row>
    <row r="2378" spans="4:6" x14ac:dyDescent="0.3">
      <c r="D2378" s="58"/>
      <c r="E2378" s="58"/>
      <c r="F2378" s="58"/>
    </row>
    <row r="2379" spans="4:6" x14ac:dyDescent="0.3">
      <c r="D2379" s="58"/>
      <c r="E2379" s="58"/>
      <c r="F2379" s="58"/>
    </row>
    <row r="2380" spans="4:6" x14ac:dyDescent="0.3">
      <c r="D2380" s="58"/>
      <c r="E2380" s="58"/>
      <c r="F2380" s="58"/>
    </row>
    <row r="2381" spans="4:6" x14ac:dyDescent="0.3">
      <c r="D2381" s="58"/>
      <c r="E2381" s="58"/>
      <c r="F2381" s="58"/>
    </row>
    <row r="2382" spans="4:6" x14ac:dyDescent="0.3">
      <c r="D2382" s="58"/>
      <c r="E2382" s="58"/>
      <c r="F2382" s="58"/>
    </row>
    <row r="2383" spans="4:6" x14ac:dyDescent="0.3">
      <c r="D2383" s="58"/>
      <c r="E2383" s="58"/>
      <c r="F2383" s="58"/>
    </row>
    <row r="2384" spans="4:6" x14ac:dyDescent="0.3">
      <c r="D2384" s="58"/>
      <c r="E2384" s="58"/>
      <c r="F2384" s="58"/>
    </row>
    <row r="2385" spans="4:6" x14ac:dyDescent="0.3">
      <c r="D2385" s="58"/>
      <c r="E2385" s="58"/>
      <c r="F2385" s="58"/>
    </row>
    <row r="2386" spans="4:6" x14ac:dyDescent="0.3">
      <c r="D2386" s="58"/>
      <c r="E2386" s="58"/>
      <c r="F2386" s="58"/>
    </row>
    <row r="2387" spans="4:6" x14ac:dyDescent="0.3">
      <c r="D2387" s="58"/>
      <c r="E2387" s="58"/>
      <c r="F2387" s="58"/>
    </row>
    <row r="2388" spans="4:6" x14ac:dyDescent="0.3">
      <c r="D2388" s="58"/>
      <c r="E2388" s="58"/>
      <c r="F2388" s="58"/>
    </row>
    <row r="2389" spans="4:6" x14ac:dyDescent="0.3">
      <c r="D2389" s="58"/>
      <c r="E2389" s="58"/>
      <c r="F2389" s="58"/>
    </row>
    <row r="2390" spans="4:6" x14ac:dyDescent="0.3">
      <c r="D2390" s="58"/>
      <c r="E2390" s="58"/>
      <c r="F2390" s="58"/>
    </row>
    <row r="2391" spans="4:6" x14ac:dyDescent="0.3">
      <c r="D2391" s="58"/>
      <c r="E2391" s="58"/>
      <c r="F2391" s="58"/>
    </row>
    <row r="2392" spans="4:6" x14ac:dyDescent="0.3">
      <c r="D2392" s="58"/>
      <c r="E2392" s="58"/>
      <c r="F2392" s="58"/>
    </row>
    <row r="2393" spans="4:6" x14ac:dyDescent="0.3">
      <c r="D2393" s="58"/>
      <c r="E2393" s="58"/>
      <c r="F2393" s="58"/>
    </row>
    <row r="2394" spans="4:6" x14ac:dyDescent="0.3">
      <c r="D2394" s="58"/>
      <c r="E2394" s="58"/>
      <c r="F2394" s="58"/>
    </row>
    <row r="2395" spans="4:6" x14ac:dyDescent="0.3">
      <c r="D2395" s="58"/>
      <c r="E2395" s="58"/>
      <c r="F2395" s="58"/>
    </row>
    <row r="2396" spans="4:6" x14ac:dyDescent="0.3">
      <c r="D2396" s="58"/>
      <c r="E2396" s="58"/>
      <c r="F2396" s="58"/>
    </row>
    <row r="2397" spans="4:6" x14ac:dyDescent="0.3">
      <c r="D2397" s="58"/>
      <c r="E2397" s="58"/>
      <c r="F2397" s="58"/>
    </row>
    <row r="2398" spans="4:6" x14ac:dyDescent="0.3">
      <c r="D2398" s="58"/>
      <c r="E2398" s="58"/>
      <c r="F2398" s="58"/>
    </row>
    <row r="2399" spans="4:6" x14ac:dyDescent="0.3">
      <c r="D2399" s="58"/>
      <c r="E2399" s="58"/>
      <c r="F2399" s="58"/>
    </row>
    <row r="2400" spans="4:6" x14ac:dyDescent="0.3">
      <c r="D2400" s="58"/>
      <c r="E2400" s="58"/>
      <c r="F2400" s="58"/>
    </row>
    <row r="2401" spans="4:6" x14ac:dyDescent="0.3">
      <c r="D2401" s="58"/>
      <c r="E2401" s="58"/>
      <c r="F2401" s="58"/>
    </row>
    <row r="2402" spans="4:6" x14ac:dyDescent="0.3">
      <c r="D2402" s="58"/>
      <c r="E2402" s="58"/>
      <c r="F2402" s="58"/>
    </row>
    <row r="2403" spans="4:6" x14ac:dyDescent="0.3">
      <c r="D2403" s="58"/>
      <c r="E2403" s="58"/>
      <c r="F2403" s="58"/>
    </row>
    <row r="2404" spans="4:6" x14ac:dyDescent="0.3">
      <c r="D2404" s="58"/>
      <c r="E2404" s="58"/>
      <c r="F2404" s="58"/>
    </row>
    <row r="2405" spans="4:6" x14ac:dyDescent="0.3">
      <c r="D2405" s="58"/>
      <c r="E2405" s="58"/>
      <c r="F2405" s="58"/>
    </row>
    <row r="2406" spans="4:6" x14ac:dyDescent="0.3">
      <c r="D2406" s="58"/>
      <c r="E2406" s="58"/>
      <c r="F2406" s="58"/>
    </row>
    <row r="2407" spans="4:6" x14ac:dyDescent="0.3">
      <c r="D2407" s="58"/>
      <c r="E2407" s="58"/>
      <c r="F2407" s="58"/>
    </row>
    <row r="2408" spans="4:6" x14ac:dyDescent="0.3">
      <c r="D2408" s="58"/>
      <c r="E2408" s="58"/>
      <c r="F2408" s="58"/>
    </row>
    <row r="2409" spans="4:6" x14ac:dyDescent="0.3">
      <c r="D2409" s="58"/>
      <c r="E2409" s="58"/>
      <c r="F2409" s="58"/>
    </row>
    <row r="2410" spans="4:6" x14ac:dyDescent="0.3">
      <c r="D2410" s="58"/>
      <c r="E2410" s="58"/>
      <c r="F2410" s="58"/>
    </row>
    <row r="2411" spans="4:6" x14ac:dyDescent="0.3">
      <c r="D2411" s="58"/>
      <c r="E2411" s="58"/>
      <c r="F2411" s="58"/>
    </row>
    <row r="2412" spans="4:6" x14ac:dyDescent="0.3">
      <c r="D2412" s="58"/>
      <c r="E2412" s="58"/>
      <c r="F2412" s="58"/>
    </row>
    <row r="2413" spans="4:6" x14ac:dyDescent="0.3">
      <c r="D2413" s="58"/>
      <c r="E2413" s="58"/>
      <c r="F2413" s="58"/>
    </row>
    <row r="2414" spans="4:6" x14ac:dyDescent="0.3">
      <c r="D2414" s="58"/>
      <c r="E2414" s="58"/>
      <c r="F2414" s="58"/>
    </row>
    <row r="2415" spans="4:6" x14ac:dyDescent="0.3">
      <c r="D2415" s="58"/>
      <c r="E2415" s="58"/>
      <c r="F2415" s="58"/>
    </row>
    <row r="2416" spans="4:6" x14ac:dyDescent="0.3">
      <c r="D2416" s="58"/>
      <c r="E2416" s="58"/>
      <c r="F2416" s="58"/>
    </row>
    <row r="2417" spans="4:6" x14ac:dyDescent="0.3">
      <c r="D2417" s="58"/>
      <c r="E2417" s="58"/>
      <c r="F2417" s="58"/>
    </row>
    <row r="2418" spans="4:6" x14ac:dyDescent="0.3">
      <c r="D2418" s="58"/>
      <c r="E2418" s="58"/>
      <c r="F2418" s="58"/>
    </row>
    <row r="2419" spans="4:6" x14ac:dyDescent="0.3">
      <c r="D2419" s="58"/>
      <c r="E2419" s="58"/>
      <c r="F2419" s="58"/>
    </row>
    <row r="2420" spans="4:6" x14ac:dyDescent="0.3">
      <c r="D2420" s="58"/>
      <c r="E2420" s="58"/>
      <c r="F2420" s="58"/>
    </row>
    <row r="2421" spans="4:6" x14ac:dyDescent="0.3">
      <c r="D2421" s="58"/>
      <c r="E2421" s="58"/>
      <c r="F2421" s="58"/>
    </row>
    <row r="2422" spans="4:6" x14ac:dyDescent="0.3">
      <c r="D2422" s="58"/>
      <c r="E2422" s="58"/>
      <c r="F2422" s="58"/>
    </row>
    <row r="2423" spans="4:6" x14ac:dyDescent="0.3">
      <c r="D2423" s="58"/>
      <c r="E2423" s="58"/>
      <c r="F2423" s="58"/>
    </row>
    <row r="2424" spans="4:6" x14ac:dyDescent="0.3">
      <c r="D2424" s="58"/>
      <c r="E2424" s="58"/>
      <c r="F2424" s="58"/>
    </row>
    <row r="2425" spans="4:6" x14ac:dyDescent="0.3">
      <c r="D2425" s="58"/>
      <c r="E2425" s="58"/>
      <c r="F2425" s="58"/>
    </row>
    <row r="2426" spans="4:6" x14ac:dyDescent="0.3">
      <c r="D2426" s="58"/>
      <c r="E2426" s="58"/>
      <c r="F2426" s="58"/>
    </row>
    <row r="2427" spans="4:6" x14ac:dyDescent="0.3">
      <c r="D2427" s="58"/>
      <c r="E2427" s="58"/>
      <c r="F2427" s="58"/>
    </row>
    <row r="2428" spans="4:6" x14ac:dyDescent="0.3">
      <c r="D2428" s="58"/>
      <c r="E2428" s="58"/>
      <c r="F2428" s="58"/>
    </row>
    <row r="2429" spans="4:6" x14ac:dyDescent="0.3">
      <c r="D2429" s="58"/>
      <c r="E2429" s="58"/>
      <c r="F2429" s="58"/>
    </row>
    <row r="2430" spans="4:6" x14ac:dyDescent="0.3">
      <c r="D2430" s="58"/>
      <c r="E2430" s="58"/>
      <c r="F2430" s="58"/>
    </row>
    <row r="2431" spans="4:6" x14ac:dyDescent="0.3">
      <c r="D2431" s="58"/>
      <c r="E2431" s="58"/>
      <c r="F2431" s="58"/>
    </row>
    <row r="2432" spans="4:6" x14ac:dyDescent="0.3">
      <c r="D2432" s="58"/>
      <c r="E2432" s="58"/>
      <c r="F2432" s="58"/>
    </row>
    <row r="2433" spans="4:6" x14ac:dyDescent="0.3">
      <c r="D2433" s="58"/>
      <c r="E2433" s="58"/>
      <c r="F2433" s="58"/>
    </row>
    <row r="2434" spans="4:6" x14ac:dyDescent="0.3">
      <c r="D2434" s="58"/>
      <c r="E2434" s="58"/>
      <c r="F2434" s="58"/>
    </row>
    <row r="2435" spans="4:6" x14ac:dyDescent="0.3">
      <c r="D2435" s="58"/>
      <c r="E2435" s="58"/>
      <c r="F2435" s="58"/>
    </row>
    <row r="2436" spans="4:6" x14ac:dyDescent="0.3">
      <c r="D2436" s="58"/>
      <c r="E2436" s="58"/>
      <c r="F2436" s="58"/>
    </row>
    <row r="2437" spans="4:6" x14ac:dyDescent="0.3">
      <c r="D2437" s="58"/>
      <c r="E2437" s="58"/>
      <c r="F2437" s="58"/>
    </row>
    <row r="2438" spans="4:6" x14ac:dyDescent="0.3">
      <c r="D2438" s="58"/>
      <c r="E2438" s="58"/>
      <c r="F2438" s="58"/>
    </row>
    <row r="2439" spans="4:6" x14ac:dyDescent="0.3">
      <c r="D2439" s="58"/>
      <c r="E2439" s="58"/>
      <c r="F2439" s="58"/>
    </row>
    <row r="2440" spans="4:6" x14ac:dyDescent="0.3">
      <c r="D2440" s="58"/>
      <c r="E2440" s="58"/>
      <c r="F2440" s="58"/>
    </row>
    <row r="2441" spans="4:6" x14ac:dyDescent="0.3">
      <c r="D2441" s="58"/>
      <c r="E2441" s="58"/>
      <c r="F2441" s="58"/>
    </row>
    <row r="2442" spans="4:6" x14ac:dyDescent="0.3">
      <c r="D2442" s="58"/>
      <c r="E2442" s="58"/>
      <c r="F2442" s="58"/>
    </row>
    <row r="2443" spans="4:6" x14ac:dyDescent="0.3">
      <c r="D2443" s="58"/>
      <c r="E2443" s="58"/>
      <c r="F2443" s="58"/>
    </row>
    <row r="2444" spans="4:6" x14ac:dyDescent="0.3">
      <c r="D2444" s="58"/>
      <c r="E2444" s="58"/>
      <c r="F2444" s="58"/>
    </row>
    <row r="2445" spans="4:6" x14ac:dyDescent="0.3">
      <c r="D2445" s="58"/>
      <c r="E2445" s="58"/>
      <c r="F2445" s="58"/>
    </row>
    <row r="2446" spans="4:6" x14ac:dyDescent="0.3">
      <c r="D2446" s="58"/>
      <c r="E2446" s="58"/>
      <c r="F2446" s="58"/>
    </row>
    <row r="2447" spans="4:6" x14ac:dyDescent="0.3">
      <c r="D2447" s="58"/>
      <c r="E2447" s="58"/>
      <c r="F2447" s="58"/>
    </row>
    <row r="2448" spans="4:6" x14ac:dyDescent="0.3">
      <c r="D2448" s="58"/>
      <c r="E2448" s="58"/>
      <c r="F2448" s="58"/>
    </row>
    <row r="2449" spans="4:6" x14ac:dyDescent="0.3">
      <c r="D2449" s="58"/>
      <c r="E2449" s="58"/>
      <c r="F2449" s="58"/>
    </row>
    <row r="2450" spans="4:6" x14ac:dyDescent="0.3">
      <c r="D2450" s="58"/>
      <c r="E2450" s="58"/>
      <c r="F2450" s="58"/>
    </row>
    <row r="2451" spans="4:6" x14ac:dyDescent="0.3">
      <c r="D2451" s="58"/>
      <c r="E2451" s="58"/>
      <c r="F2451" s="58"/>
    </row>
    <row r="2452" spans="4:6" x14ac:dyDescent="0.3">
      <c r="D2452" s="58"/>
      <c r="E2452" s="58"/>
      <c r="F2452" s="58"/>
    </row>
    <row r="2453" spans="4:6" x14ac:dyDescent="0.3">
      <c r="D2453" s="58"/>
      <c r="E2453" s="58"/>
      <c r="F2453" s="58"/>
    </row>
    <row r="2454" spans="4:6" x14ac:dyDescent="0.3">
      <c r="D2454" s="58"/>
      <c r="E2454" s="58"/>
      <c r="F2454" s="58"/>
    </row>
    <row r="2455" spans="4:6" x14ac:dyDescent="0.3">
      <c r="D2455" s="58"/>
      <c r="E2455" s="58"/>
      <c r="F2455" s="58"/>
    </row>
    <row r="2456" spans="4:6" x14ac:dyDescent="0.3">
      <c r="D2456" s="58"/>
      <c r="E2456" s="58"/>
      <c r="F2456" s="58"/>
    </row>
    <row r="2457" spans="4:6" x14ac:dyDescent="0.3">
      <c r="D2457" s="58"/>
      <c r="E2457" s="58"/>
      <c r="F2457" s="58"/>
    </row>
    <row r="2458" spans="4:6" x14ac:dyDescent="0.3">
      <c r="D2458" s="58"/>
      <c r="E2458" s="58"/>
      <c r="F2458" s="58"/>
    </row>
    <row r="2459" spans="4:6" x14ac:dyDescent="0.3">
      <c r="D2459" s="58"/>
      <c r="E2459" s="58"/>
      <c r="F2459" s="58"/>
    </row>
    <row r="2460" spans="4:6" x14ac:dyDescent="0.3">
      <c r="D2460" s="58"/>
      <c r="E2460" s="58"/>
      <c r="F2460" s="58"/>
    </row>
    <row r="2461" spans="4:6" x14ac:dyDescent="0.3">
      <c r="D2461" s="58"/>
      <c r="E2461" s="58"/>
      <c r="F2461" s="58"/>
    </row>
    <row r="2462" spans="4:6" x14ac:dyDescent="0.3">
      <c r="D2462" s="58"/>
      <c r="E2462" s="58"/>
      <c r="F2462" s="58"/>
    </row>
    <row r="2463" spans="4:6" x14ac:dyDescent="0.3">
      <c r="D2463" s="58"/>
      <c r="E2463" s="58"/>
      <c r="F2463" s="58"/>
    </row>
    <row r="2464" spans="4:6" x14ac:dyDescent="0.3">
      <c r="D2464" s="58"/>
      <c r="E2464" s="58"/>
      <c r="F2464" s="58"/>
    </row>
    <row r="2465" spans="4:6" x14ac:dyDescent="0.3">
      <c r="D2465" s="58"/>
      <c r="E2465" s="58"/>
      <c r="F2465" s="58"/>
    </row>
    <row r="2466" spans="4:6" x14ac:dyDescent="0.3">
      <c r="D2466" s="58"/>
      <c r="E2466" s="58"/>
      <c r="F2466" s="58"/>
    </row>
    <row r="2467" spans="4:6" x14ac:dyDescent="0.3">
      <c r="D2467" s="58"/>
      <c r="E2467" s="58"/>
      <c r="F2467" s="58"/>
    </row>
    <row r="2468" spans="4:6" x14ac:dyDescent="0.3">
      <c r="D2468" s="58"/>
      <c r="E2468" s="58"/>
      <c r="F2468" s="58"/>
    </row>
    <row r="2469" spans="4:6" x14ac:dyDescent="0.3">
      <c r="D2469" s="58"/>
      <c r="E2469" s="58"/>
      <c r="F2469" s="58"/>
    </row>
    <row r="2470" spans="4:6" x14ac:dyDescent="0.3">
      <c r="D2470" s="58"/>
      <c r="E2470" s="58"/>
      <c r="F2470" s="58"/>
    </row>
    <row r="2471" spans="4:6" x14ac:dyDescent="0.3">
      <c r="D2471" s="58"/>
      <c r="E2471" s="58"/>
      <c r="F2471" s="58"/>
    </row>
    <row r="2472" spans="4:6" x14ac:dyDescent="0.3">
      <c r="D2472" s="58"/>
      <c r="E2472" s="58"/>
      <c r="F2472" s="58"/>
    </row>
    <row r="2473" spans="4:6" x14ac:dyDescent="0.3">
      <c r="D2473" s="58"/>
      <c r="E2473" s="58"/>
      <c r="F2473" s="58"/>
    </row>
    <row r="2474" spans="4:6" x14ac:dyDescent="0.3">
      <c r="D2474" s="58"/>
      <c r="E2474" s="58"/>
      <c r="F2474" s="58"/>
    </row>
    <row r="2475" spans="4:6" x14ac:dyDescent="0.3">
      <c r="D2475" s="58"/>
      <c r="E2475" s="58"/>
      <c r="F2475" s="58"/>
    </row>
    <row r="2476" spans="4:6" x14ac:dyDescent="0.3">
      <c r="D2476" s="58"/>
      <c r="E2476" s="58"/>
      <c r="F2476" s="58"/>
    </row>
    <row r="2477" spans="4:6" x14ac:dyDescent="0.3">
      <c r="D2477" s="58"/>
      <c r="E2477" s="58"/>
      <c r="F2477" s="58"/>
    </row>
    <row r="2478" spans="4:6" x14ac:dyDescent="0.3">
      <c r="D2478" s="58"/>
      <c r="E2478" s="58"/>
      <c r="F2478" s="58"/>
    </row>
    <row r="2479" spans="4:6" x14ac:dyDescent="0.3">
      <c r="D2479" s="58"/>
      <c r="E2479" s="58"/>
      <c r="F2479" s="58"/>
    </row>
    <row r="2480" spans="4:6" x14ac:dyDescent="0.3">
      <c r="D2480" s="58"/>
      <c r="E2480" s="58"/>
      <c r="F2480" s="58"/>
    </row>
    <row r="2481" spans="4:6" x14ac:dyDescent="0.3">
      <c r="D2481" s="58"/>
      <c r="E2481" s="58"/>
      <c r="F2481" s="58"/>
    </row>
    <row r="2482" spans="4:6" x14ac:dyDescent="0.3">
      <c r="D2482" s="58"/>
      <c r="E2482" s="58"/>
      <c r="F2482" s="58"/>
    </row>
    <row r="2483" spans="4:6" x14ac:dyDescent="0.3">
      <c r="D2483" s="58"/>
      <c r="E2483" s="58"/>
      <c r="F2483" s="58"/>
    </row>
    <row r="2484" spans="4:6" x14ac:dyDescent="0.3">
      <c r="D2484" s="58"/>
      <c r="E2484" s="58"/>
      <c r="F2484" s="58"/>
    </row>
    <row r="2485" spans="4:6" x14ac:dyDescent="0.3">
      <c r="D2485" s="58"/>
      <c r="E2485" s="58"/>
      <c r="F2485" s="58"/>
    </row>
    <row r="2486" spans="4:6" x14ac:dyDescent="0.3">
      <c r="D2486" s="58"/>
      <c r="E2486" s="58"/>
      <c r="F2486" s="58"/>
    </row>
    <row r="2487" spans="4:6" x14ac:dyDescent="0.3">
      <c r="D2487" s="58"/>
      <c r="E2487" s="58"/>
      <c r="F2487" s="58"/>
    </row>
    <row r="2488" spans="4:6" x14ac:dyDescent="0.3">
      <c r="D2488" s="58"/>
      <c r="E2488" s="58"/>
      <c r="F2488" s="58"/>
    </row>
    <row r="2489" spans="4:6" x14ac:dyDescent="0.3">
      <c r="D2489" s="58"/>
      <c r="E2489" s="58"/>
      <c r="F2489" s="58"/>
    </row>
    <row r="2490" spans="4:6" x14ac:dyDescent="0.3">
      <c r="D2490" s="58"/>
      <c r="E2490" s="58"/>
      <c r="F2490" s="58"/>
    </row>
    <row r="2491" spans="4:6" x14ac:dyDescent="0.3">
      <c r="D2491" s="58"/>
      <c r="E2491" s="58"/>
      <c r="F2491" s="58"/>
    </row>
    <row r="2492" spans="4:6" x14ac:dyDescent="0.3">
      <c r="D2492" s="58"/>
      <c r="E2492" s="58"/>
      <c r="F2492" s="58"/>
    </row>
    <row r="2493" spans="4:6" x14ac:dyDescent="0.3">
      <c r="D2493" s="58"/>
      <c r="E2493" s="58"/>
      <c r="F2493" s="58"/>
    </row>
  </sheetData>
  <sheetProtection algorithmName="SHA-512" hashValue="0lOLaT0t13KN7SaxCMit4rS5aUmi0gZzHUf1jEymgU8Uvnr6RtSIBcvRWjOL/2ok7ubtSaMVYRnmzYMvsPS4XA==" saltValue="ydHEVDeUyD8jhyixZAUuOw==" spinCount="100000" sheet="1" objects="1" scenarios="1"/>
  <mergeCells count="4">
    <mergeCell ref="H4:J4"/>
    <mergeCell ref="D4:F4"/>
    <mergeCell ref="A4:B4"/>
    <mergeCell ref="L4:M4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K20"/>
  <sheetViews>
    <sheetView workbookViewId="0">
      <selection activeCell="B2" sqref="B2"/>
    </sheetView>
  </sheetViews>
  <sheetFormatPr defaultColWidth="0" defaultRowHeight="14.4" zeroHeight="1" x14ac:dyDescent="0.3"/>
  <cols>
    <col min="1" max="1" width="9.109375" customWidth="1"/>
    <col min="2" max="2" width="119.44140625" customWidth="1"/>
    <col min="3" max="3" width="9.109375" customWidth="1"/>
    <col min="4" max="11" width="0" hidden="1" customWidth="1"/>
    <col min="12" max="16384" width="9.109375" hidden="1"/>
  </cols>
  <sheetData>
    <row r="1" spans="2:2" x14ac:dyDescent="0.3"/>
    <row r="2" spans="2:2" ht="329.25" customHeight="1" x14ac:dyDescent="0.3">
      <c r="B2" s="29" t="s">
        <v>1694</v>
      </c>
    </row>
    <row r="3" spans="2:2" x14ac:dyDescent="0.3"/>
    <row r="4" spans="2:2" x14ac:dyDescent="0.3"/>
    <row r="5" spans="2:2" x14ac:dyDescent="0.3"/>
    <row r="6" spans="2:2" x14ac:dyDescent="0.3"/>
    <row r="7" spans="2:2" x14ac:dyDescent="0.3"/>
    <row r="8" spans="2:2" x14ac:dyDescent="0.3"/>
    <row r="9" spans="2:2" x14ac:dyDescent="0.3"/>
    <row r="10" spans="2:2" x14ac:dyDescent="0.3"/>
    <row r="11" spans="2:2" x14ac:dyDescent="0.3"/>
    <row r="12" spans="2:2" x14ac:dyDescent="0.3"/>
    <row r="13" spans="2:2" x14ac:dyDescent="0.3"/>
    <row r="14" spans="2:2" x14ac:dyDescent="0.3"/>
    <row r="15" spans="2:2" x14ac:dyDescent="0.3"/>
    <row r="16" spans="2:2" x14ac:dyDescent="0.3"/>
    <row r="17" x14ac:dyDescent="0.3"/>
    <row r="18" x14ac:dyDescent="0.3"/>
    <row r="19" x14ac:dyDescent="0.3"/>
    <row r="20" x14ac:dyDescent="0.3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564F9A4414A4A94B62627C536D70F" ma:contentTypeVersion="12" ma:contentTypeDescription="Create a new document." ma:contentTypeScope="" ma:versionID="47237384dba5ba5617ef532e5b362883">
  <xsd:schema xmlns:xsd="http://www.w3.org/2001/XMLSchema" xmlns:xs="http://www.w3.org/2001/XMLSchema" xmlns:p="http://schemas.microsoft.com/office/2006/metadata/properties" xmlns:ns2="4498fcad-af25-402b-ba78-edbcef40e3af" xmlns:ns3="ddb5066c-6899-482b-9ea0-5145f9da9989" targetNamespace="http://schemas.microsoft.com/office/2006/metadata/properties" ma:root="true" ma:fieldsID="3b3933e037f67892c3737eb5f0d67a7e" ns2:_="" ns3:_="">
    <xsd:import namespace="4498fcad-af25-402b-ba78-edbcef40e3af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8fcad-af25-402b-ba78-edbcef40e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534a851-e52f-46fd-8e5e-09f3adb8a1eb}" ma:internalName="TaxCatchAll" ma:showField="CatchAllData" ma:web="6492d27a-8e88-483e-9a00-bb9b68bcd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4498fcad-af25-402b-ba78-edbcef40e3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332A9D-6E7E-4F9C-8263-FCE6E61F1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32A633-FC8F-40BA-9E58-FD922C603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8fcad-af25-402b-ba78-edbcef40e3af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420965-94D7-40B5-BA45-F4F68B2A7999}">
  <ds:schemaRefs>
    <ds:schemaRef ds:uri="4498fcad-af25-402b-ba78-edbcef40e3af"/>
    <ds:schemaRef ds:uri="http://schemas.microsoft.com/office/2006/documentManagement/types"/>
    <ds:schemaRef ds:uri="ddb5066c-6899-482b-9ea0-5145f9da998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Main</vt:lpstr>
      <vt:lpstr>Support II</vt:lpstr>
      <vt:lpstr>Support I</vt:lpstr>
      <vt:lpstr>Resolution Template</vt:lpstr>
      <vt:lpstr>'Resolution Template'!Print_Area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VanDorp, Fred (DLGF)</dc:creator>
  <cp:keywords/>
  <dc:description/>
  <cp:lastModifiedBy>Culy, Anna</cp:lastModifiedBy>
  <cp:revision/>
  <dcterms:created xsi:type="dcterms:W3CDTF">2019-07-11T14:49:18Z</dcterms:created>
  <dcterms:modified xsi:type="dcterms:W3CDTF">2026-07-24T14:33:53Z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0x0101006A0564F9A4414A4A94B62627C536D70F</vt:lpwstr>
  </property>
  <property fmtid="{D5CDD505-2E9C-101B-9397-08002B2CF9AE}" pid="3" name="MediaServiceImageTags">
    <vt:lpwstr/>
  </property>
</Properties>
</file>