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85755EDE-C860-4038-9B80-A81CC9CC0B74}" xr6:coauthVersionLast="47" xr6:coauthVersionMax="47" xr10:uidLastSave="{00000000-0000-0000-0000-000000000000}"/>
  <bookViews>
    <workbookView xWindow="-24120" yWindow="-120" windowWidth="24240" windowHeight="13140" xr2:uid="{00000000-000D-0000-FFFF-FFFF00000000}"/>
  </bookViews>
  <sheets>
    <sheet name="RC-1" sheetId="1" r:id="rId1"/>
    <sheet name="IN Mileage by RR"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2" l="1"/>
  <c r="H23" i="2"/>
  <c r="H22" i="2"/>
  <c r="H21" i="2"/>
  <c r="H20" i="2"/>
  <c r="H19" i="2"/>
  <c r="H18" i="2"/>
  <c r="H17" i="2"/>
  <c r="H16" i="2"/>
  <c r="H15" i="2"/>
  <c r="H14" i="2"/>
  <c r="H13" i="2"/>
  <c r="H12" i="2"/>
  <c r="H11" i="2"/>
  <c r="H10" i="2"/>
  <c r="H9" i="2"/>
  <c r="H8" i="2"/>
  <c r="H7" i="2"/>
  <c r="H5" i="2"/>
  <c r="A5" i="2"/>
  <c r="H6" i="2"/>
  <c r="H25" i="2"/>
  <c r="C6" i="1"/>
  <c r="B45" i="1"/>
  <c r="C33" i="1"/>
  <c r="H24" i="2"/>
  <c r="C32" i="1"/>
  <c r="E44" i="1"/>
  <c r="E41" i="1"/>
  <c r="E38" i="1"/>
  <c r="E39" i="1"/>
  <c r="E40" i="1"/>
  <c r="E42" i="1"/>
  <c r="E43" i="1"/>
  <c r="C45" i="1"/>
  <c r="E46" i="1"/>
  <c r="F24" i="2"/>
  <c r="E24" i="2"/>
  <c r="D24" i="2"/>
  <c r="C24" i="2"/>
  <c r="G25" i="2"/>
  <c r="C57" i="1"/>
  <c r="C58" i="1"/>
  <c r="C10" i="1"/>
  <c r="C11" i="1"/>
  <c r="C16" i="1"/>
  <c r="E45" i="1"/>
  <c r="E47" i="1"/>
  <c r="C13" i="1"/>
  <c r="C34" i="1"/>
  <c r="C35" i="1"/>
  <c r="C14" i="1"/>
  <c r="C15" i="1"/>
  <c r="C17" i="1"/>
  <c r="C18" i="1"/>
  <c r="C19" i="1"/>
  <c r="C22" i="1"/>
  <c r="C23" i="1" l="1"/>
  <c r="C24" i="1" s="1"/>
  <c r="C25" i="1" s="1"/>
</calcChain>
</file>

<file path=xl/sharedStrings.xml><?xml version="1.0" encoding="utf-8"?>
<sst xmlns="http://schemas.openxmlformats.org/spreadsheetml/2006/main" count="62" uniqueCount="61">
  <si>
    <t>Gross Earnings of all Cars owned or controlled</t>
  </si>
  <si>
    <t>Gross Earnings in Indiana of all cars owned or controlled</t>
  </si>
  <si>
    <t>Indiana Earnings Allocation (line 2 divided by line 1)</t>
  </si>
  <si>
    <t>TOTAL MILEAGE</t>
  </si>
  <si>
    <t>Total miles run of all cars owned or controlled</t>
  </si>
  <si>
    <t>Total miles run in Indiana of all cars owned or controlled</t>
  </si>
  <si>
    <t>Indiana Mileage allocation (line 5 divided by line 4)</t>
  </si>
  <si>
    <t>Indiana allocation factor (average of line 3 and line 6)</t>
  </si>
  <si>
    <t>VALUATION</t>
  </si>
  <si>
    <t>Total Fleet Value</t>
  </si>
  <si>
    <t>Idle car allowance</t>
  </si>
  <si>
    <t>Net fleet value (line 8 less line 9)</t>
  </si>
  <si>
    <t>Indiana allocation factor (line 7 above)</t>
  </si>
  <si>
    <t>Indiana fleet value (line 10 multiplied by line 11)</t>
  </si>
  <si>
    <t>Indiana assessed value rounded to nearest ten dollars</t>
  </si>
  <si>
    <t>Totals</t>
  </si>
  <si>
    <t>Total fleet value</t>
  </si>
  <si>
    <t>IDLE CAR ALLOWANCE</t>
  </si>
  <si>
    <t>Light Repair</t>
  </si>
  <si>
    <t>Heavy Repair</t>
  </si>
  <si>
    <t>Scheduled Maintenance</t>
  </si>
  <si>
    <t>Total Number of Idle car days</t>
  </si>
  <si>
    <t>Total Number of Railcars multiplied by 365</t>
  </si>
  <si>
    <t>Idle Car Percentage</t>
  </si>
  <si>
    <t>Average Tax Rate</t>
  </si>
  <si>
    <t>Tax</t>
  </si>
  <si>
    <t>Credit for Railroad Car Maintenance and Improvements as per Indiana Code 6-1.1-8.2</t>
  </si>
  <si>
    <t>Annual Expenses for Repairs/Maintenance in Indiana</t>
  </si>
  <si>
    <t xml:space="preserve">Labor </t>
  </si>
  <si>
    <t>Materials</t>
  </si>
  <si>
    <t>Overhead</t>
  </si>
  <si>
    <t>Payments to third parties for repairs/maintenance</t>
  </si>
  <si>
    <t>Total Expenditures in Indiana (add lines 1-4)</t>
  </si>
  <si>
    <t>Total Credit (Multiply line 5 by 25%)</t>
  </si>
  <si>
    <t>DEPRECIATION SCHEDULE</t>
  </si>
  <si>
    <t>Name:</t>
  </si>
  <si>
    <t>Fein:</t>
  </si>
  <si>
    <t># of cars</t>
  </si>
  <si>
    <t>Total Cost</t>
  </si>
  <si>
    <t>Indiana Assessed Value (100% of line 12)</t>
  </si>
  <si>
    <t xml:space="preserve">Maintenance Credit </t>
  </si>
  <si>
    <t>New amount due</t>
  </si>
  <si>
    <t>20 % MAXIMUM</t>
  </si>
  <si>
    <t>Minimum Value</t>
  </si>
  <si>
    <t>CSX</t>
  </si>
  <si>
    <t>Total Miles</t>
  </si>
  <si>
    <t>Indiana Mileage Report By Railroad</t>
  </si>
  <si>
    <t>Carmark</t>
  </si>
  <si>
    <t>Norfolk Southern</t>
  </si>
  <si>
    <t>Union Pacific</t>
  </si>
  <si>
    <t>Other:</t>
  </si>
  <si>
    <t>Grand Trunk Western/ CN</t>
  </si>
  <si>
    <t>Soo Line/ CP</t>
  </si>
  <si>
    <t>CARMARK(S)</t>
  </si>
  <si>
    <t>Cars not removed from records that are in the process of being scrapped or are in storage awaiting executive approval for dismantling</t>
  </si>
  <si>
    <t>Taxpayer Name</t>
  </si>
  <si>
    <t>99-9999999</t>
  </si>
  <si>
    <t>XXXX</t>
  </si>
  <si>
    <r>
      <t xml:space="preserve">Please use the following worksheet to calculate your credit by listing your annual expenses in Indiana in each area as of 12/31 of the preceding year in lines 1-4. Then, follow instructions for lines 5 and 6. </t>
    </r>
    <r>
      <rPr>
        <u/>
        <sz val="9"/>
        <rFont val="Times New Roman"/>
        <family val="1"/>
      </rPr>
      <t>You will only be allowed to claim this credit if you report in a timely manner.</t>
    </r>
    <r>
      <rPr>
        <sz val="9"/>
        <rFont val="Times New Roman"/>
        <family val="1"/>
      </rPr>
      <t xml:space="preserve"> Do not count the number of days a car is idle into the Idle Car Allowance if you are claiming credit for maintenance and repair on that car. If you are claiming both this credit and the idle car allowance for the same railcar you must provide documentation supporting why the impairment to value exceeds the credit for maintenance and repairs. </t>
    </r>
    <r>
      <rPr>
        <i/>
        <sz val="9"/>
        <rFont val="Times New Roman"/>
        <family val="1"/>
      </rPr>
      <t>Please Note: Your credit may be reduced proportionally if the credit applied for by all timely reporting Railcar Companies exceeds $2,800,000 Per IC 6-1.1-8.2-5 2b.</t>
    </r>
  </si>
  <si>
    <t>2018 and Prior</t>
  </si>
  <si>
    <t xml:space="preserve">2025 Tax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</si>
</sst>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 #,##0_);_(* \(#,##0\);_(* &quot;-&quot;??_);_(@_)"/>
    <numFmt numFmtId="165" formatCode="0.0000%"/>
    <numFmt numFmtId="166" formatCode="_(&quot;$&quot;* #,##0_);_(&quot;$&quot;* \(#,##0\);_(&quot;$&quot;* &quot;-&quot;??_);_(@_)"/>
    <numFmt numFmtId="167" formatCode="mm/dd/yy"/>
    <numFmt numFmtId="168" formatCode="_(* #,##0.00000000_);_(* \(#,##0.00000000\);_(* &quot;-&quot;??_);_(@_)"/>
  </numFmts>
  <fonts count="9" x14ac:knownFonts="1">
    <font>
      <sz val="10"/>
      <name val="Arial"/>
    </font>
    <font>
      <sz val="10"/>
      <name val="Arial"/>
      <family val="2"/>
    </font>
    <font>
      <sz val="8"/>
      <name val="Arial"/>
      <family val="2"/>
    </font>
    <font>
      <sz val="9"/>
      <color indexed="8"/>
      <name val="Times New Roman"/>
      <family val="1"/>
    </font>
    <font>
      <sz val="9"/>
      <name val="Times New Roman"/>
      <family val="1"/>
    </font>
    <font>
      <b/>
      <sz val="9"/>
      <name val="Times New Roman"/>
      <family val="1"/>
    </font>
    <font>
      <b/>
      <u val="singleAccounting"/>
      <sz val="9"/>
      <name val="Times New Roman"/>
      <family val="1"/>
    </font>
    <font>
      <u/>
      <sz val="9"/>
      <name val="Times New Roman"/>
      <family val="1"/>
    </font>
    <font>
      <i/>
      <sz val="9"/>
      <name val="Times New Roman"/>
      <family val="1"/>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4" fillId="0" borderId="0" xfId="0" applyFont="1"/>
    <xf numFmtId="0" fontId="5" fillId="0" borderId="0" xfId="0" applyFont="1" applyAlignment="1">
      <alignment horizontal="left"/>
    </xf>
    <xf numFmtId="167" fontId="5" fillId="0" borderId="0" xfId="0" applyNumberFormat="1" applyFont="1" applyAlignment="1">
      <alignment horizontal="right"/>
    </xf>
    <xf numFmtId="0" fontId="5" fillId="0" borderId="0" xfId="0" applyFont="1" applyAlignment="1" applyProtection="1">
      <alignment wrapText="1"/>
      <protection locked="0"/>
    </xf>
    <xf numFmtId="167" fontId="5" fillId="0" borderId="0" xfId="0" applyNumberFormat="1" applyFont="1" applyAlignment="1">
      <alignment horizontal="right" wrapText="1"/>
    </xf>
    <xf numFmtId="0" fontId="5" fillId="0" borderId="0" xfId="0" applyFont="1" applyAlignment="1" applyProtection="1">
      <alignment horizontal="left"/>
      <protection locked="0"/>
    </xf>
    <xf numFmtId="0" fontId="5" fillId="0" borderId="0" xfId="0" applyFont="1" applyAlignment="1">
      <alignment horizontal="right"/>
    </xf>
    <xf numFmtId="0" fontId="4" fillId="0" borderId="1" xfId="0" applyFont="1" applyBorder="1" applyAlignment="1">
      <alignment horizontal="center" vertical="center"/>
    </xf>
    <xf numFmtId="0" fontId="4" fillId="0" borderId="1" xfId="0" applyFont="1" applyBorder="1"/>
    <xf numFmtId="164" fontId="4" fillId="2" borderId="1" xfId="1" applyNumberFormat="1" applyFont="1" applyFill="1" applyBorder="1" applyAlignment="1" applyProtection="1">
      <alignment horizontal="right"/>
      <protection locked="0"/>
    </xf>
    <xf numFmtId="165" fontId="4" fillId="0" borderId="1" xfId="3" applyNumberFormat="1" applyFont="1" applyBorder="1" applyAlignment="1">
      <alignment horizontal="right"/>
    </xf>
    <xf numFmtId="164" fontId="4" fillId="0" borderId="1" xfId="1" applyNumberFormat="1" applyFont="1" applyBorder="1" applyAlignment="1">
      <alignment horizontal="right"/>
    </xf>
    <xf numFmtId="0" fontId="4" fillId="0" borderId="0" xfId="0" applyFont="1" applyAlignment="1">
      <alignment wrapText="1"/>
    </xf>
    <xf numFmtId="0" fontId="5" fillId="0" borderId="0" xfId="0" applyFont="1" applyAlignment="1">
      <alignment wrapText="1"/>
    </xf>
    <xf numFmtId="0" fontId="4" fillId="0" borderId="1" xfId="0" applyFont="1" applyBorder="1" applyAlignment="1">
      <alignment horizontal="right"/>
    </xf>
    <xf numFmtId="166" fontId="4" fillId="0" borderId="1" xfId="2" applyNumberFormat="1" applyFont="1" applyBorder="1" applyAlignment="1">
      <alignment horizontal="right"/>
    </xf>
    <xf numFmtId="165" fontId="4" fillId="0" borderId="1" xfId="0" applyNumberFormat="1" applyFont="1" applyBorder="1" applyAlignment="1">
      <alignment horizontal="right"/>
    </xf>
    <xf numFmtId="0" fontId="4" fillId="0" borderId="0" xfId="0" applyFont="1" applyAlignment="1">
      <alignment horizontal="center" vertical="center"/>
    </xf>
    <xf numFmtId="164" fontId="4" fillId="0" borderId="0" xfId="1" applyNumberFormat="1" applyFont="1" applyBorder="1"/>
    <xf numFmtId="44" fontId="5" fillId="0" borderId="0" xfId="2" applyFont="1"/>
    <xf numFmtId="8" fontId="6" fillId="0" borderId="0" xfId="2" applyNumberFormat="1" applyFont="1"/>
    <xf numFmtId="8" fontId="5" fillId="0" borderId="0" xfId="2" applyNumberFormat="1" applyFont="1"/>
    <xf numFmtId="0" fontId="5" fillId="0" borderId="0" xfId="0" applyFont="1"/>
    <xf numFmtId="164" fontId="4" fillId="2" borderId="1" xfId="1" applyNumberFormat="1" applyFont="1" applyFill="1" applyBorder="1" applyProtection="1">
      <protection locked="0"/>
    </xf>
    <xf numFmtId="0" fontId="4" fillId="0" borderId="1" xfId="0" applyFont="1" applyBorder="1" applyAlignment="1">
      <alignment wrapText="1"/>
    </xf>
    <xf numFmtId="164" fontId="4" fillId="0" borderId="1" xfId="1" applyNumberFormat="1" applyFont="1" applyBorder="1"/>
    <xf numFmtId="165" fontId="4" fillId="0" borderId="1" xfId="3" applyNumberFormat="1" applyFont="1" applyBorder="1"/>
    <xf numFmtId="165" fontId="4" fillId="0" borderId="0" xfId="3" applyNumberFormat="1" applyFont="1" applyBorder="1"/>
    <xf numFmtId="0" fontId="4" fillId="0" borderId="0" xfId="0" applyFont="1" applyAlignment="1">
      <alignment horizontal="center"/>
    </xf>
    <xf numFmtId="0" fontId="4" fillId="0" borderId="1" xfId="0" applyFont="1" applyBorder="1" applyAlignment="1">
      <alignment horizontal="center"/>
    </xf>
    <xf numFmtId="166" fontId="4" fillId="2" borderId="1" xfId="2" applyNumberFormat="1" applyFont="1" applyFill="1" applyBorder="1" applyProtection="1">
      <protection locked="0"/>
    </xf>
    <xf numFmtId="9" fontId="4" fillId="0" borderId="1" xfId="3" applyFont="1" applyBorder="1"/>
    <xf numFmtId="0" fontId="4" fillId="0" borderId="1" xfId="0" applyFont="1" applyBorder="1" applyAlignment="1">
      <alignment horizontal="left"/>
    </xf>
    <xf numFmtId="164" fontId="5" fillId="0" borderId="1" xfId="1" applyNumberFormat="1" applyFont="1" applyFill="1" applyBorder="1"/>
    <xf numFmtId="0" fontId="4" fillId="0" borderId="0" xfId="0" applyFont="1" applyAlignment="1">
      <alignment vertical="center" wrapText="1"/>
    </xf>
    <xf numFmtId="0" fontId="4" fillId="0" borderId="2" xfId="0" applyFont="1" applyBorder="1" applyAlignment="1">
      <alignment vertical="center" wrapText="1"/>
    </xf>
    <xf numFmtId="0" fontId="4" fillId="0" borderId="3" xfId="0" applyFont="1" applyBorder="1"/>
    <xf numFmtId="0" fontId="4" fillId="0" borderId="4" xfId="0" applyFont="1" applyBorder="1"/>
    <xf numFmtId="0" fontId="4" fillId="0" borderId="5" xfId="0" applyFont="1" applyBorder="1"/>
    <xf numFmtId="44" fontId="4" fillId="2" borderId="1" xfId="2" applyFont="1" applyFill="1" applyBorder="1" applyProtection="1">
      <protection locked="0"/>
    </xf>
    <xf numFmtId="44" fontId="4" fillId="0" borderId="1" xfId="2" applyFont="1" applyBorder="1"/>
    <xf numFmtId="44" fontId="5" fillId="0" borderId="1" xfId="2" applyFont="1" applyBorder="1"/>
    <xf numFmtId="38" fontId="4" fillId="0" borderId="0" xfId="0" applyNumberFormat="1" applyFont="1"/>
    <xf numFmtId="164" fontId="5" fillId="0" borderId="1" xfId="1" applyNumberFormat="1" applyFont="1" applyBorder="1" applyAlignment="1">
      <alignment horizontal="right" wrapText="1"/>
    </xf>
    <xf numFmtId="164" fontId="4" fillId="0" borderId="1" xfId="1" applyNumberFormat="1" applyFont="1" applyBorder="1" applyAlignment="1">
      <alignment wrapText="1"/>
    </xf>
    <xf numFmtId="3" fontId="4" fillId="0" borderId="1" xfId="0" applyNumberFormat="1" applyFont="1" applyBorder="1"/>
    <xf numFmtId="164" fontId="5" fillId="0" borderId="1" xfId="1" applyNumberFormat="1" applyFont="1" applyBorder="1"/>
    <xf numFmtId="164" fontId="4" fillId="0" borderId="1" xfId="1" applyNumberFormat="1" applyFont="1" applyFill="1" applyBorder="1"/>
    <xf numFmtId="3" fontId="4" fillId="0" borderId="0" xfId="0" applyNumberFormat="1" applyFont="1"/>
    <xf numFmtId="164" fontId="4" fillId="0" borderId="0" xfId="1" applyNumberFormat="1" applyFont="1" applyBorder="1" applyAlignment="1">
      <alignment wrapText="1"/>
    </xf>
    <xf numFmtId="164" fontId="7" fillId="0" borderId="0" xfId="1" applyNumberFormat="1" applyFont="1" applyBorder="1"/>
    <xf numFmtId="164" fontId="4" fillId="0" borderId="0" xfId="1" applyNumberFormat="1" applyFont="1"/>
    <xf numFmtId="164" fontId="5" fillId="0" borderId="0" xfId="1" applyNumberFormat="1" applyFont="1"/>
    <xf numFmtId="168" fontId="3" fillId="3" borderId="0" xfId="0" applyNumberFormat="1" applyFont="1" applyFill="1" applyAlignment="1">
      <alignment horizontal="right"/>
    </xf>
    <xf numFmtId="0" fontId="4" fillId="3" borderId="0" xfId="0" applyFont="1" applyFill="1"/>
    <xf numFmtId="0" fontId="5" fillId="3" borderId="0" xfId="0" applyFont="1" applyFill="1"/>
    <xf numFmtId="0" fontId="5"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wrapText="1"/>
    </xf>
    <xf numFmtId="0" fontId="4" fillId="0" borderId="9"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5" fillId="0" borderId="10" xfId="0" applyFont="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6"/>
  <sheetViews>
    <sheetView showGridLines="0" tabSelected="1" topLeftCell="A13" workbookViewId="0">
      <selection activeCell="E24" sqref="E24"/>
    </sheetView>
  </sheetViews>
  <sheetFormatPr defaultColWidth="9.140625" defaultRowHeight="12" x14ac:dyDescent="0.2"/>
  <cols>
    <col min="1" max="1" width="12.7109375" style="1" customWidth="1"/>
    <col min="2" max="2" width="47.42578125" style="1" bestFit="1" customWidth="1"/>
    <col min="3" max="3" width="40" style="1" customWidth="1"/>
    <col min="4" max="4" width="13.85546875" style="1" customWidth="1"/>
    <col min="5" max="5" width="13.5703125" style="1" bestFit="1" customWidth="1"/>
    <col min="6" max="6" width="9.140625" style="1"/>
    <col min="7" max="7" width="12.28515625" style="1" bestFit="1" customWidth="1"/>
    <col min="8" max="8" width="5.7109375" style="1" customWidth="1"/>
    <col min="9" max="9" width="13.85546875" style="1" bestFit="1" customWidth="1"/>
    <col min="10" max="16384" width="9.140625" style="1"/>
  </cols>
  <sheetData>
    <row r="1" spans="1:4" ht="11.25" customHeight="1" x14ac:dyDescent="0.2">
      <c r="B1" s="2">
        <v>2025</v>
      </c>
      <c r="C1" s="3" t="s">
        <v>53</v>
      </c>
    </row>
    <row r="2" spans="1:4" x14ac:dyDescent="0.2">
      <c r="A2" s="1" t="s">
        <v>35</v>
      </c>
      <c r="B2" s="4" t="s">
        <v>55</v>
      </c>
      <c r="C2" s="5" t="s">
        <v>57</v>
      </c>
    </row>
    <row r="3" spans="1:4" x14ac:dyDescent="0.2">
      <c r="A3" s="1" t="s">
        <v>36</v>
      </c>
      <c r="B3" s="6" t="s">
        <v>56</v>
      </c>
      <c r="C3" s="7"/>
    </row>
    <row r="4" spans="1:4" x14ac:dyDescent="0.2">
      <c r="A4" s="8">
        <v>1</v>
      </c>
      <c r="B4" s="9" t="s">
        <v>0</v>
      </c>
      <c r="C4" s="10"/>
    </row>
    <row r="5" spans="1:4" x14ac:dyDescent="0.2">
      <c r="A5" s="8">
        <v>2</v>
      </c>
      <c r="B5" s="9" t="s">
        <v>1</v>
      </c>
      <c r="C5" s="10"/>
    </row>
    <row r="6" spans="1:4" x14ac:dyDescent="0.2">
      <c r="A6" s="8">
        <v>3</v>
      </c>
      <c r="B6" s="9" t="s">
        <v>2</v>
      </c>
      <c r="C6" s="11" t="str">
        <f>IF(ISERR(C5/C4),"",ROUND(C5/C4,6))</f>
        <v/>
      </c>
    </row>
    <row r="7" spans="1:4" x14ac:dyDescent="0.2">
      <c r="A7" s="8"/>
      <c r="B7" s="9" t="s">
        <v>3</v>
      </c>
      <c r="C7" s="12"/>
    </row>
    <row r="8" spans="1:4" x14ac:dyDescent="0.2">
      <c r="A8" s="8">
        <v>4</v>
      </c>
      <c r="B8" s="9" t="s">
        <v>4</v>
      </c>
      <c r="C8" s="10"/>
      <c r="D8" s="13"/>
    </row>
    <row r="9" spans="1:4" x14ac:dyDescent="0.2">
      <c r="A9" s="8">
        <v>5</v>
      </c>
      <c r="B9" s="9" t="s">
        <v>5</v>
      </c>
      <c r="C9" s="10"/>
      <c r="D9" s="14"/>
    </row>
    <row r="10" spans="1:4" x14ac:dyDescent="0.2">
      <c r="A10" s="8">
        <v>6</v>
      </c>
      <c r="B10" s="9" t="s">
        <v>6</v>
      </c>
      <c r="C10" s="11" t="e">
        <f>C9/C8</f>
        <v>#DIV/0!</v>
      </c>
    </row>
    <row r="11" spans="1:4" x14ac:dyDescent="0.2">
      <c r="A11" s="8">
        <v>7</v>
      </c>
      <c r="B11" s="9" t="s">
        <v>7</v>
      </c>
      <c r="C11" s="11" t="str">
        <f>IF(ISERR(AVERAGE(C6,C10)),"",AVERAGE(C6,C10))</f>
        <v/>
      </c>
    </row>
    <row r="12" spans="1:4" x14ac:dyDescent="0.2">
      <c r="A12" s="8"/>
      <c r="B12" s="9" t="s">
        <v>8</v>
      </c>
      <c r="C12" s="15"/>
    </row>
    <row r="13" spans="1:4" x14ac:dyDescent="0.2">
      <c r="A13" s="8">
        <v>8</v>
      </c>
      <c r="B13" s="9" t="s">
        <v>9</v>
      </c>
      <c r="C13" s="12">
        <f>E47</f>
        <v>0</v>
      </c>
      <c r="D13" s="23"/>
    </row>
    <row r="14" spans="1:4" x14ac:dyDescent="0.2">
      <c r="A14" s="8">
        <v>9</v>
      </c>
      <c r="B14" s="9" t="s">
        <v>10</v>
      </c>
      <c r="C14" s="16">
        <f>C35*C13</f>
        <v>0</v>
      </c>
    </row>
    <row r="15" spans="1:4" x14ac:dyDescent="0.2">
      <c r="A15" s="8">
        <v>10</v>
      </c>
      <c r="B15" s="9" t="s">
        <v>11</v>
      </c>
      <c r="C15" s="12">
        <f>+C13-C14</f>
        <v>0</v>
      </c>
    </row>
    <row r="16" spans="1:4" x14ac:dyDescent="0.2">
      <c r="A16" s="8">
        <v>11</v>
      </c>
      <c r="B16" s="9" t="s">
        <v>12</v>
      </c>
      <c r="C16" s="17" t="str">
        <f>C11</f>
        <v/>
      </c>
    </row>
    <row r="17" spans="1:7" x14ac:dyDescent="0.2">
      <c r="A17" s="8">
        <v>12</v>
      </c>
      <c r="B17" s="9" t="s">
        <v>13</v>
      </c>
      <c r="C17" s="12" t="e">
        <f>C15*C16</f>
        <v>#VALUE!</v>
      </c>
    </row>
    <row r="18" spans="1:7" x14ac:dyDescent="0.2">
      <c r="A18" s="8">
        <v>13</v>
      </c>
      <c r="B18" s="9" t="s">
        <v>39</v>
      </c>
      <c r="C18" s="12" t="e">
        <f>C17</f>
        <v>#VALUE!</v>
      </c>
    </row>
    <row r="19" spans="1:7" x14ac:dyDescent="0.2">
      <c r="A19" s="8">
        <v>14</v>
      </c>
      <c r="B19" s="9" t="s">
        <v>14</v>
      </c>
      <c r="C19" s="12" t="e">
        <f>ROUND(C18,-1)</f>
        <v>#VALUE!</v>
      </c>
    </row>
    <row r="20" spans="1:7" x14ac:dyDescent="0.2">
      <c r="A20" s="18"/>
      <c r="C20" s="19"/>
    </row>
    <row r="21" spans="1:7" x14ac:dyDescent="0.2">
      <c r="A21" s="18"/>
      <c r="B21" s="1" t="s">
        <v>24</v>
      </c>
      <c r="C21" s="54">
        <v>2.3590920065422658E-2</v>
      </c>
      <c r="D21" s="56" t="s">
        <v>60</v>
      </c>
      <c r="E21" s="55"/>
      <c r="F21" s="55"/>
      <c r="G21" s="55"/>
    </row>
    <row r="22" spans="1:7" x14ac:dyDescent="0.2">
      <c r="B22" s="1" t="s">
        <v>25</v>
      </c>
      <c r="C22" s="20" t="e">
        <f>+C19*C21</f>
        <v>#VALUE!</v>
      </c>
    </row>
    <row r="23" spans="1:7" ht="14.25" x14ac:dyDescent="0.35">
      <c r="B23" s="1" t="s">
        <v>40</v>
      </c>
      <c r="C23" s="21" t="e">
        <f>IF(C58&gt;=C22,-C22,-C58)</f>
        <v>#VALUE!</v>
      </c>
      <c r="D23" s="13"/>
    </row>
    <row r="24" spans="1:7" x14ac:dyDescent="0.2">
      <c r="C24" s="20" t="e">
        <f>+C22+C23</f>
        <v>#VALUE!</v>
      </c>
    </row>
    <row r="25" spans="1:7" x14ac:dyDescent="0.2">
      <c r="B25" s="1" t="s">
        <v>41</v>
      </c>
      <c r="C25" s="22" t="e">
        <f>IF(C24&lt;=0,0,C24)</f>
        <v>#VALUE!</v>
      </c>
    </row>
    <row r="26" spans="1:7" x14ac:dyDescent="0.2">
      <c r="C26" s="22"/>
    </row>
    <row r="27" spans="1:7" x14ac:dyDescent="0.2">
      <c r="B27" s="23" t="s">
        <v>17</v>
      </c>
    </row>
    <row r="28" spans="1:7" x14ac:dyDescent="0.2">
      <c r="A28" s="9">
        <v>1</v>
      </c>
      <c r="B28" s="9" t="s">
        <v>18</v>
      </c>
      <c r="C28" s="24">
        <v>0</v>
      </c>
    </row>
    <row r="29" spans="1:7" x14ac:dyDescent="0.2">
      <c r="A29" s="9">
        <v>2</v>
      </c>
      <c r="B29" s="9" t="s">
        <v>19</v>
      </c>
      <c r="C29" s="24">
        <v>0</v>
      </c>
    </row>
    <row r="30" spans="1:7" x14ac:dyDescent="0.2">
      <c r="A30" s="9">
        <v>3</v>
      </c>
      <c r="B30" s="9" t="s">
        <v>20</v>
      </c>
      <c r="C30" s="24">
        <v>0</v>
      </c>
    </row>
    <row r="31" spans="1:7" ht="36" x14ac:dyDescent="0.2">
      <c r="A31" s="9">
        <v>4</v>
      </c>
      <c r="B31" s="25" t="s">
        <v>54</v>
      </c>
      <c r="C31" s="24">
        <v>0</v>
      </c>
    </row>
    <row r="32" spans="1:7" x14ac:dyDescent="0.2">
      <c r="A32" s="9">
        <v>5</v>
      </c>
      <c r="B32" s="9" t="s">
        <v>21</v>
      </c>
      <c r="C32" s="26">
        <f>SUM(C28:C31)</f>
        <v>0</v>
      </c>
    </row>
    <row r="33" spans="1:5" x14ac:dyDescent="0.2">
      <c r="A33" s="9">
        <v>6</v>
      </c>
      <c r="B33" s="9" t="s">
        <v>22</v>
      </c>
      <c r="C33" s="26">
        <f>B45*365</f>
        <v>0</v>
      </c>
    </row>
    <row r="34" spans="1:5" x14ac:dyDescent="0.2">
      <c r="A34" s="9">
        <v>7</v>
      </c>
      <c r="B34" s="9" t="s">
        <v>23</v>
      </c>
      <c r="C34" s="27">
        <f>IF(ISERR(C32/C33),0,ROUND(C32/C33,6))</f>
        <v>0</v>
      </c>
    </row>
    <row r="35" spans="1:5" x14ac:dyDescent="0.2">
      <c r="B35" s="1" t="s">
        <v>42</v>
      </c>
      <c r="C35" s="28">
        <f>IF(C34&gt;=0.2,0.2,C34)</f>
        <v>0</v>
      </c>
    </row>
    <row r="36" spans="1:5" x14ac:dyDescent="0.2">
      <c r="A36" s="23"/>
      <c r="B36" s="23" t="s">
        <v>34</v>
      </c>
    </row>
    <row r="37" spans="1:5" x14ac:dyDescent="0.2">
      <c r="A37" s="23"/>
      <c r="B37" s="29" t="s">
        <v>37</v>
      </c>
      <c r="C37" s="29" t="s">
        <v>38</v>
      </c>
    </row>
    <row r="38" spans="1:5" x14ac:dyDescent="0.2">
      <c r="A38" s="30">
        <v>2024</v>
      </c>
      <c r="B38" s="24"/>
      <c r="C38" s="31"/>
      <c r="D38" s="32">
        <v>0.4</v>
      </c>
      <c r="E38" s="26">
        <f>ROUND(C38*D38,0)</f>
        <v>0</v>
      </c>
    </row>
    <row r="39" spans="1:5" x14ac:dyDescent="0.2">
      <c r="A39" s="30">
        <v>2023</v>
      </c>
      <c r="B39" s="24"/>
      <c r="C39" s="31"/>
      <c r="D39" s="32">
        <v>0.56000000000000005</v>
      </c>
      <c r="E39" s="26">
        <f t="shared" ref="E39:E44" si="0">ROUND(C39*D39,0)</f>
        <v>0</v>
      </c>
    </row>
    <row r="40" spans="1:5" x14ac:dyDescent="0.2">
      <c r="A40" s="30">
        <v>2022</v>
      </c>
      <c r="B40" s="24"/>
      <c r="C40" s="31"/>
      <c r="D40" s="32">
        <v>0.42</v>
      </c>
      <c r="E40" s="26">
        <f t="shared" si="0"/>
        <v>0</v>
      </c>
    </row>
    <row r="41" spans="1:5" x14ac:dyDescent="0.2">
      <c r="A41" s="30">
        <v>2021</v>
      </c>
      <c r="B41" s="24"/>
      <c r="C41" s="31"/>
      <c r="D41" s="32">
        <v>0.32</v>
      </c>
      <c r="E41" s="26">
        <f t="shared" si="0"/>
        <v>0</v>
      </c>
    </row>
    <row r="42" spans="1:5" x14ac:dyDescent="0.2">
      <c r="A42" s="30">
        <v>2020</v>
      </c>
      <c r="B42" s="24"/>
      <c r="C42" s="31"/>
      <c r="D42" s="32">
        <v>0.24</v>
      </c>
      <c r="E42" s="26">
        <f t="shared" si="0"/>
        <v>0</v>
      </c>
    </row>
    <row r="43" spans="1:5" x14ac:dyDescent="0.2">
      <c r="A43" s="30">
        <v>2019</v>
      </c>
      <c r="B43" s="24"/>
      <c r="C43" s="31"/>
      <c r="D43" s="32">
        <v>0.18</v>
      </c>
      <c r="E43" s="26">
        <f t="shared" si="0"/>
        <v>0</v>
      </c>
    </row>
    <row r="44" spans="1:5" x14ac:dyDescent="0.2">
      <c r="A44" s="30" t="s">
        <v>59</v>
      </c>
      <c r="B44" s="24">
        <v>0</v>
      </c>
      <c r="C44" s="31">
        <v>0</v>
      </c>
      <c r="D44" s="32">
        <v>0.15</v>
      </c>
      <c r="E44" s="26">
        <f t="shared" si="0"/>
        <v>0</v>
      </c>
    </row>
    <row r="45" spans="1:5" x14ac:dyDescent="0.2">
      <c r="A45" s="33" t="s">
        <v>15</v>
      </c>
      <c r="B45" s="34">
        <f>SUM(B38:B44)</f>
        <v>0</v>
      </c>
      <c r="C45" s="34">
        <f>SUM(C38:C44)</f>
        <v>0</v>
      </c>
      <c r="D45" s="9"/>
      <c r="E45" s="26">
        <f>SUM(E38:E44)</f>
        <v>0</v>
      </c>
    </row>
    <row r="46" spans="1:5" x14ac:dyDescent="0.2">
      <c r="A46" s="1" t="s">
        <v>43</v>
      </c>
      <c r="E46" s="26">
        <f>ROUND(C45*0.3,0)</f>
        <v>0</v>
      </c>
    </row>
    <row r="47" spans="1:5" x14ac:dyDescent="0.2">
      <c r="A47" s="1" t="s">
        <v>16</v>
      </c>
      <c r="E47" s="26">
        <f>MAX(E45:E46)</f>
        <v>0</v>
      </c>
    </row>
    <row r="48" spans="1:5" ht="12.75" thickBot="1" x14ac:dyDescent="0.25"/>
    <row r="49" spans="1:4" ht="13.5" thickTop="1" thickBot="1" x14ac:dyDescent="0.25">
      <c r="A49" s="57" t="s">
        <v>26</v>
      </c>
      <c r="B49" s="58"/>
      <c r="C49" s="59"/>
    </row>
    <row r="50" spans="1:4" ht="71.099999999999994" customHeight="1" thickTop="1" thickBot="1" x14ac:dyDescent="0.25">
      <c r="A50" s="60" t="s">
        <v>58</v>
      </c>
      <c r="B50" s="61"/>
      <c r="C50" s="62"/>
    </row>
    <row r="51" spans="1:4" ht="12.75" thickTop="1" x14ac:dyDescent="0.2">
      <c r="A51" s="35"/>
      <c r="B51" s="35"/>
      <c r="C51" s="36"/>
    </row>
    <row r="52" spans="1:4" x14ac:dyDescent="0.2">
      <c r="C52" s="37" t="s">
        <v>27</v>
      </c>
    </row>
    <row r="53" spans="1:4" x14ac:dyDescent="0.2">
      <c r="A53" s="38">
        <v>1</v>
      </c>
      <c r="B53" s="39" t="s">
        <v>28</v>
      </c>
      <c r="C53" s="40"/>
    </row>
    <row r="54" spans="1:4" x14ac:dyDescent="0.2">
      <c r="A54" s="38">
        <v>2</v>
      </c>
      <c r="B54" s="39" t="s">
        <v>29</v>
      </c>
      <c r="C54" s="40"/>
    </row>
    <row r="55" spans="1:4" x14ac:dyDescent="0.2">
      <c r="A55" s="38">
        <v>3</v>
      </c>
      <c r="B55" s="39" t="s">
        <v>30</v>
      </c>
      <c r="C55" s="40"/>
    </row>
    <row r="56" spans="1:4" x14ac:dyDescent="0.2">
      <c r="A56" s="38">
        <v>4</v>
      </c>
      <c r="B56" s="39" t="s">
        <v>31</v>
      </c>
      <c r="C56" s="40">
        <v>0</v>
      </c>
    </row>
    <row r="57" spans="1:4" x14ac:dyDescent="0.2">
      <c r="A57" s="38">
        <v>5</v>
      </c>
      <c r="B57" s="39" t="s">
        <v>32</v>
      </c>
      <c r="C57" s="41">
        <f>SUM(C53:C56)</f>
        <v>0</v>
      </c>
    </row>
    <row r="58" spans="1:4" x14ac:dyDescent="0.2">
      <c r="A58" s="38">
        <v>6</v>
      </c>
      <c r="B58" s="39" t="s">
        <v>33</v>
      </c>
      <c r="C58" s="42">
        <f>+C57*0.25</f>
        <v>0</v>
      </c>
    </row>
    <row r="59" spans="1:4" x14ac:dyDescent="0.2">
      <c r="A59" s="63"/>
      <c r="B59" s="64"/>
      <c r="C59" s="64"/>
    </row>
    <row r="63" spans="1:4" x14ac:dyDescent="0.2">
      <c r="B63" s="43"/>
      <c r="C63" s="43"/>
      <c r="D63" s="43"/>
    </row>
    <row r="64" spans="1:4" x14ac:dyDescent="0.2">
      <c r="B64" s="43"/>
      <c r="C64" s="43"/>
      <c r="D64" s="43"/>
    </row>
    <row r="65" spans="2:4" x14ac:dyDescent="0.2">
      <c r="B65" s="43"/>
      <c r="C65" s="43"/>
      <c r="D65" s="43"/>
    </row>
    <row r="66" spans="2:4" x14ac:dyDescent="0.2">
      <c r="B66" s="43"/>
      <c r="C66" s="43"/>
      <c r="D66" s="43"/>
    </row>
  </sheetData>
  <mergeCells count="3">
    <mergeCell ref="A49:C49"/>
    <mergeCell ref="A50:C50"/>
    <mergeCell ref="A59:C59"/>
  </mergeCells>
  <phoneticPr fontId="0" type="noConversion"/>
  <pageMargins left="0.19" right="0.22" top="0.56000000000000005" bottom="0.55000000000000004" header="0.5" footer="0.5"/>
  <pageSetup scale="81" orientation="portrait" r:id="rId1"/>
  <headerFooter alignWithMargins="0"/>
  <rowBreaks count="1" manualBreakCount="1">
    <brk id="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31"/>
  <sheetViews>
    <sheetView workbookViewId="0"/>
  </sheetViews>
  <sheetFormatPr defaultColWidth="8.7109375" defaultRowHeight="12" x14ac:dyDescent="0.2"/>
  <cols>
    <col min="1" max="1" width="9" style="1" customWidth="1"/>
    <col min="2" max="2" width="13.140625" style="1" customWidth="1"/>
    <col min="3" max="3" width="12.42578125" style="1" customWidth="1"/>
    <col min="4" max="4" width="14.28515625" style="1" customWidth="1"/>
    <col min="5" max="5" width="11.28515625" style="1" bestFit="1" customWidth="1"/>
    <col min="6" max="6" width="12" style="1" bestFit="1" customWidth="1"/>
    <col min="7" max="7" width="10.85546875" style="1" customWidth="1"/>
    <col min="8" max="8" width="13.7109375" style="1" customWidth="1"/>
    <col min="9" max="16384" width="8.7109375" style="1"/>
  </cols>
  <sheetData>
    <row r="2" spans="1:8" x14ac:dyDescent="0.2">
      <c r="A2" s="1" t="s">
        <v>35</v>
      </c>
    </row>
    <row r="3" spans="1:8" x14ac:dyDescent="0.2">
      <c r="A3" s="65" t="s">
        <v>46</v>
      </c>
      <c r="B3" s="66"/>
      <c r="C3" s="66"/>
      <c r="D3" s="66"/>
      <c r="E3" s="66"/>
      <c r="F3" s="66"/>
      <c r="G3" s="66"/>
      <c r="H3" s="67"/>
    </row>
    <row r="4" spans="1:8" ht="24" x14ac:dyDescent="0.2">
      <c r="A4" s="9" t="s">
        <v>47</v>
      </c>
      <c r="B4" s="9" t="s">
        <v>44</v>
      </c>
      <c r="C4" s="25" t="s">
        <v>48</v>
      </c>
      <c r="D4" s="25" t="s">
        <v>51</v>
      </c>
      <c r="E4" s="9" t="s">
        <v>52</v>
      </c>
      <c r="F4" s="9" t="s">
        <v>49</v>
      </c>
      <c r="G4" s="9" t="s">
        <v>50</v>
      </c>
      <c r="H4" s="9" t="s">
        <v>45</v>
      </c>
    </row>
    <row r="5" spans="1:8" x14ac:dyDescent="0.2">
      <c r="A5" s="5" t="str">
        <f>'RC-1'!C2</f>
        <v>XXXX</v>
      </c>
      <c r="B5" s="26">
        <v>0</v>
      </c>
      <c r="C5" s="45">
        <v>0</v>
      </c>
      <c r="D5" s="45"/>
      <c r="E5" s="26"/>
      <c r="F5" s="26"/>
      <c r="G5" s="26"/>
      <c r="H5" s="46">
        <f>SUM(B5:G5)</f>
        <v>0</v>
      </c>
    </row>
    <row r="6" spans="1:8" x14ac:dyDescent="0.2">
      <c r="A6" s="44"/>
      <c r="B6" s="47"/>
      <c r="C6" s="45"/>
      <c r="D6" s="45"/>
      <c r="E6" s="26"/>
      <c r="F6" s="26"/>
      <c r="G6" s="26"/>
      <c r="H6" s="46">
        <f>SUM(B6:G6)</f>
        <v>0</v>
      </c>
    </row>
    <row r="7" spans="1:8" x14ac:dyDescent="0.2">
      <c r="A7" s="45"/>
      <c r="B7" s="26"/>
      <c r="C7" s="45"/>
      <c r="D7" s="45"/>
      <c r="E7" s="26"/>
      <c r="F7" s="26"/>
      <c r="G7" s="26"/>
      <c r="H7" s="46">
        <f t="shared" ref="H7:H23" si="0">SUM(B7:G7)</f>
        <v>0</v>
      </c>
    </row>
    <row r="8" spans="1:8" x14ac:dyDescent="0.2">
      <c r="A8" s="45"/>
      <c r="B8" s="26"/>
      <c r="C8" s="45"/>
      <c r="D8" s="45"/>
      <c r="E8" s="26"/>
      <c r="F8" s="26"/>
      <c r="G8" s="26"/>
      <c r="H8" s="46">
        <f t="shared" si="0"/>
        <v>0</v>
      </c>
    </row>
    <row r="9" spans="1:8" x14ac:dyDescent="0.2">
      <c r="A9" s="45"/>
      <c r="B9" s="26"/>
      <c r="C9" s="45"/>
      <c r="D9" s="45"/>
      <c r="E9" s="26"/>
      <c r="F9" s="26"/>
      <c r="G9" s="26"/>
      <c r="H9" s="46">
        <f t="shared" si="0"/>
        <v>0</v>
      </c>
    </row>
    <row r="10" spans="1:8" x14ac:dyDescent="0.2">
      <c r="A10" s="45"/>
      <c r="B10" s="26"/>
      <c r="C10" s="45"/>
      <c r="D10" s="45"/>
      <c r="E10" s="26"/>
      <c r="F10" s="26"/>
      <c r="G10" s="26"/>
      <c r="H10" s="46">
        <f t="shared" si="0"/>
        <v>0</v>
      </c>
    </row>
    <row r="11" spans="1:8" x14ac:dyDescent="0.2">
      <c r="A11" s="45"/>
      <c r="B11" s="26"/>
      <c r="C11" s="45"/>
      <c r="D11" s="45"/>
      <c r="E11" s="26"/>
      <c r="F11" s="26"/>
      <c r="G11" s="26"/>
      <c r="H11" s="46">
        <f t="shared" si="0"/>
        <v>0</v>
      </c>
    </row>
    <row r="12" spans="1:8" x14ac:dyDescent="0.2">
      <c r="A12" s="45"/>
      <c r="B12" s="26"/>
      <c r="C12" s="45"/>
      <c r="D12" s="45"/>
      <c r="E12" s="26"/>
      <c r="F12" s="26"/>
      <c r="G12" s="26"/>
      <c r="H12" s="46">
        <f t="shared" si="0"/>
        <v>0</v>
      </c>
    </row>
    <row r="13" spans="1:8" x14ac:dyDescent="0.2">
      <c r="A13" s="45"/>
      <c r="B13" s="26"/>
      <c r="C13" s="45"/>
      <c r="D13" s="45"/>
      <c r="E13" s="26"/>
      <c r="F13" s="26"/>
      <c r="G13" s="26"/>
      <c r="H13" s="46">
        <f t="shared" si="0"/>
        <v>0</v>
      </c>
    </row>
    <row r="14" spans="1:8" x14ac:dyDescent="0.2">
      <c r="A14" s="45"/>
      <c r="B14" s="26"/>
      <c r="C14" s="45"/>
      <c r="D14" s="45"/>
      <c r="E14" s="26"/>
      <c r="F14" s="26"/>
      <c r="G14" s="26"/>
      <c r="H14" s="46">
        <f t="shared" si="0"/>
        <v>0</v>
      </c>
    </row>
    <row r="15" spans="1:8" x14ac:dyDescent="0.2">
      <c r="A15" s="45"/>
      <c r="B15" s="26"/>
      <c r="C15" s="45"/>
      <c r="D15" s="45"/>
      <c r="E15" s="26"/>
      <c r="F15" s="26"/>
      <c r="G15" s="26"/>
      <c r="H15" s="46">
        <f t="shared" si="0"/>
        <v>0</v>
      </c>
    </row>
    <row r="16" spans="1:8" x14ac:dyDescent="0.2">
      <c r="A16" s="45"/>
      <c r="B16" s="26"/>
      <c r="C16" s="45"/>
      <c r="D16" s="45"/>
      <c r="E16" s="26"/>
      <c r="F16" s="26"/>
      <c r="G16" s="26"/>
      <c r="H16" s="46">
        <f t="shared" si="0"/>
        <v>0</v>
      </c>
    </row>
    <row r="17" spans="1:8" x14ac:dyDescent="0.2">
      <c r="A17" s="45"/>
      <c r="B17" s="26"/>
      <c r="C17" s="45"/>
      <c r="D17" s="45"/>
      <c r="E17" s="26"/>
      <c r="F17" s="26"/>
      <c r="G17" s="26"/>
      <c r="H17" s="46">
        <f t="shared" si="0"/>
        <v>0</v>
      </c>
    </row>
    <row r="18" spans="1:8" x14ac:dyDescent="0.2">
      <c r="A18" s="45"/>
      <c r="B18" s="26"/>
      <c r="C18" s="45"/>
      <c r="D18" s="45"/>
      <c r="E18" s="26"/>
      <c r="F18" s="26"/>
      <c r="G18" s="26"/>
      <c r="H18" s="46">
        <f t="shared" si="0"/>
        <v>0</v>
      </c>
    </row>
    <row r="19" spans="1:8" x14ac:dyDescent="0.2">
      <c r="A19" s="45"/>
      <c r="B19" s="26"/>
      <c r="C19" s="45"/>
      <c r="D19" s="45"/>
      <c r="E19" s="26"/>
      <c r="F19" s="26"/>
      <c r="G19" s="26"/>
      <c r="H19" s="46">
        <f t="shared" si="0"/>
        <v>0</v>
      </c>
    </row>
    <row r="20" spans="1:8" x14ac:dyDescent="0.2">
      <c r="A20" s="47"/>
      <c r="B20" s="26"/>
      <c r="C20" s="26"/>
      <c r="D20" s="34"/>
      <c r="E20" s="34"/>
      <c r="F20" s="26"/>
      <c r="G20" s="26"/>
      <c r="H20" s="46">
        <f t="shared" si="0"/>
        <v>0</v>
      </c>
    </row>
    <row r="21" spans="1:8" x14ac:dyDescent="0.2">
      <c r="A21" s="26"/>
      <c r="B21" s="26"/>
      <c r="C21" s="26"/>
      <c r="D21" s="34"/>
      <c r="E21" s="34"/>
      <c r="F21" s="26"/>
      <c r="G21" s="26"/>
      <c r="H21" s="46">
        <f t="shared" si="0"/>
        <v>0</v>
      </c>
    </row>
    <row r="22" spans="1:8" x14ac:dyDescent="0.2">
      <c r="A22" s="26"/>
      <c r="B22" s="26"/>
      <c r="C22" s="26"/>
      <c r="D22" s="34"/>
      <c r="E22" s="34"/>
      <c r="F22" s="26"/>
      <c r="G22" s="26"/>
      <c r="H22" s="46">
        <f t="shared" si="0"/>
        <v>0</v>
      </c>
    </row>
    <row r="23" spans="1:8" x14ac:dyDescent="0.2">
      <c r="A23" s="26"/>
      <c r="B23" s="26"/>
      <c r="C23" s="26"/>
      <c r="D23" s="48"/>
      <c r="E23" s="48"/>
      <c r="F23" s="26"/>
      <c r="G23" s="26"/>
      <c r="H23" s="46">
        <f t="shared" si="0"/>
        <v>0</v>
      </c>
    </row>
    <row r="24" spans="1:8" x14ac:dyDescent="0.2">
      <c r="B24" s="49">
        <f>SUM(B5:B23)</f>
        <v>0</v>
      </c>
      <c r="C24" s="49">
        <f t="shared" ref="C24:F24" si="1">SUM(C5:C23)</f>
        <v>0</v>
      </c>
      <c r="D24" s="49">
        <f t="shared" si="1"/>
        <v>0</v>
      </c>
      <c r="E24" s="49">
        <f t="shared" si="1"/>
        <v>0</v>
      </c>
      <c r="F24" s="49">
        <f t="shared" si="1"/>
        <v>0</v>
      </c>
      <c r="G24" s="26"/>
      <c r="H24" s="46">
        <f>SUM(B23:G23)</f>
        <v>0</v>
      </c>
    </row>
    <row r="25" spans="1:8" x14ac:dyDescent="0.2">
      <c r="G25" s="49">
        <f>SUM(G5:G24)</f>
        <v>0</v>
      </c>
      <c r="H25" s="49">
        <f>SUM(H5:H24)</f>
        <v>0</v>
      </c>
    </row>
    <row r="26" spans="1:8" x14ac:dyDescent="0.2">
      <c r="A26" s="50"/>
      <c r="B26" s="19"/>
      <c r="C26" s="19"/>
      <c r="D26" s="19"/>
      <c r="E26" s="19"/>
      <c r="F26" s="19"/>
      <c r="G26" s="19"/>
    </row>
    <row r="27" spans="1:8" x14ac:dyDescent="0.2">
      <c r="A27" s="50"/>
      <c r="B27" s="51"/>
      <c r="C27" s="51"/>
      <c r="D27" s="51"/>
      <c r="E27" s="19"/>
      <c r="F27" s="19"/>
      <c r="G27" s="19"/>
      <c r="H27" s="19"/>
    </row>
    <row r="28" spans="1:8" x14ac:dyDescent="0.2">
      <c r="B28" s="19"/>
      <c r="C28" s="19"/>
      <c r="D28" s="19"/>
      <c r="E28" s="19"/>
      <c r="F28" s="19"/>
      <c r="G28" s="19"/>
      <c r="H28" s="19"/>
    </row>
    <row r="29" spans="1:8" x14ac:dyDescent="0.2">
      <c r="G29" s="52"/>
      <c r="H29" s="53"/>
    </row>
    <row r="31" spans="1:8" x14ac:dyDescent="0.2">
      <c r="H31" s="49"/>
    </row>
  </sheetData>
  <mergeCells count="1">
    <mergeCell ref="A3:H3"/>
  </mergeCells>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RC-1</vt:lpstr>
      <vt:lpstr>IN Mileage by 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Railcar RC-1 Sample</dc:title>
  <dc:creator/>
  <cp:lastModifiedBy/>
  <dcterms:created xsi:type="dcterms:W3CDTF">2022-06-22T18:09:52Z</dcterms:created>
  <dcterms:modified xsi:type="dcterms:W3CDTF">2025-05-29T12:45:08Z</dcterms:modified>
</cp:coreProperties>
</file>