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N:\Communications\Memos\2024\"/>
    </mc:Choice>
  </mc:AlternateContent>
  <xr:revisionPtr revIDLastSave="0" documentId="8_{133953E0-DC2D-4AB7-B219-AEC2F0BB4AB1}" xr6:coauthVersionLast="47" xr6:coauthVersionMax="47" xr10:uidLastSave="{00000000-0000-0000-0000-000000000000}"/>
  <bookViews>
    <workbookView xWindow="-24110" yWindow="-110" windowWidth="24220" windowHeight="13120" xr2:uid="{00000000-000D-0000-FFFF-FFFF00000000}"/>
  </bookViews>
  <sheets>
    <sheet name="Step 1" sheetId="1" r:id="rId1"/>
    <sheet name="Support I" sheetId="2" state="hidden" r:id="rId2"/>
    <sheet name="Support II" sheetId="3" state="hidden" r:id="rId3"/>
  </sheets>
  <definedNames>
    <definedName name="_xlnm._FilterDatabase" localSheetId="1" hidden="1">'Support I'!$A$5:$U$97</definedName>
    <definedName name="_xlnm._FilterDatabase" localSheetId="2" hidden="1">'Support II'!$A$1:$AA$150</definedName>
    <definedName name="_xlnm.Print_Area" localSheetId="0">'Step 1'!$A$1:$I$50</definedName>
    <definedName name="Year">'Support I'!$D$1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0" i="1" l="1"/>
  <c r="B49" i="1"/>
  <c r="C30" i="1" l="1"/>
  <c r="C29" i="1"/>
  <c r="C27" i="1"/>
  <c r="C26" i="1"/>
  <c r="E16" i="1"/>
  <c r="D16" i="1"/>
  <c r="A6" i="1"/>
  <c r="A5" i="1"/>
  <c r="G4" i="1"/>
  <c r="E65" i="3"/>
  <c r="E66" i="3"/>
  <c r="E37" i="3"/>
  <c r="E38" i="3"/>
  <c r="E39" i="3"/>
  <c r="E40" i="3"/>
  <c r="E105" i="3"/>
  <c r="E106" i="3"/>
  <c r="E107" i="3"/>
  <c r="E71" i="3"/>
  <c r="E72" i="3"/>
  <c r="E110" i="3"/>
  <c r="E111" i="3"/>
  <c r="E112" i="3"/>
  <c r="E113" i="3"/>
  <c r="E114" i="3"/>
  <c r="E125" i="3"/>
  <c r="E126" i="3"/>
  <c r="E137" i="3"/>
  <c r="E138" i="3"/>
  <c r="E41" i="3"/>
  <c r="E42" i="3"/>
  <c r="E2" i="3"/>
  <c r="E3" i="3"/>
  <c r="E4" i="3"/>
  <c r="E92" i="3"/>
  <c r="E13" i="3"/>
  <c r="E43" i="3"/>
  <c r="E44" i="3"/>
  <c r="E93" i="3"/>
  <c r="E94" i="3"/>
  <c r="E139" i="3"/>
  <c r="E140" i="3"/>
  <c r="E85" i="3"/>
  <c r="E86" i="3"/>
  <c r="E59" i="3"/>
  <c r="E60" i="3"/>
  <c r="E67" i="3"/>
  <c r="E68" i="3"/>
  <c r="E115" i="3"/>
  <c r="E116" i="3"/>
  <c r="E73" i="3"/>
  <c r="E74" i="3"/>
  <c r="E117" i="3"/>
  <c r="E118" i="3"/>
  <c r="E28" i="3"/>
  <c r="E29" i="3"/>
  <c r="E103" i="3"/>
  <c r="E104" i="3"/>
  <c r="E130" i="3"/>
  <c r="E131" i="3"/>
  <c r="E132" i="3"/>
  <c r="E133" i="3"/>
  <c r="E75" i="3"/>
  <c r="E76" i="3"/>
  <c r="E20" i="3"/>
  <c r="E21" i="3"/>
  <c r="E141" i="3"/>
  <c r="E142" i="3"/>
  <c r="E22" i="3"/>
  <c r="E23" i="3"/>
  <c r="E7" i="3"/>
  <c r="E8" i="3"/>
  <c r="E9" i="3"/>
  <c r="E10" i="3"/>
  <c r="E146" i="3"/>
  <c r="E147" i="3"/>
  <c r="E14" i="3"/>
  <c r="E15" i="3"/>
  <c r="E79" i="3"/>
  <c r="E80" i="3"/>
  <c r="E16" i="3"/>
  <c r="E17" i="3"/>
  <c r="E18" i="3"/>
  <c r="E19" i="3"/>
  <c r="E69" i="3"/>
  <c r="E70" i="3"/>
  <c r="E81" i="3"/>
  <c r="E82" i="3"/>
  <c r="E51" i="3"/>
  <c r="E52" i="3"/>
  <c r="E53" i="3"/>
  <c r="E119" i="3"/>
  <c r="E120" i="3"/>
  <c r="E54" i="3"/>
  <c r="E55" i="3"/>
  <c r="E56" i="3"/>
  <c r="E108" i="3"/>
  <c r="E109" i="3"/>
  <c r="E83" i="3"/>
  <c r="E84" i="3"/>
  <c r="E77" i="3"/>
  <c r="E78" i="3"/>
  <c r="E99" i="3"/>
  <c r="E100" i="3"/>
  <c r="E24" i="3"/>
  <c r="E25" i="3"/>
  <c r="E148" i="3"/>
  <c r="E149" i="3"/>
  <c r="E150" i="3"/>
  <c r="E143" i="3"/>
  <c r="E144" i="3"/>
  <c r="E145" i="3"/>
  <c r="E101" i="3"/>
  <c r="E102" i="3"/>
  <c r="E127" i="3"/>
  <c r="E128" i="3"/>
  <c r="E129" i="3"/>
  <c r="E89" i="3"/>
  <c r="E90" i="3"/>
  <c r="E91" i="3"/>
  <c r="E45" i="3"/>
  <c r="E46" i="3"/>
  <c r="E47" i="3"/>
  <c r="E87" i="3"/>
  <c r="E88" i="3"/>
  <c r="E26" i="3"/>
  <c r="E27" i="3"/>
  <c r="E134" i="3"/>
  <c r="E135" i="3"/>
  <c r="E136" i="3"/>
  <c r="E57" i="3"/>
  <c r="E58" i="3"/>
  <c r="E61" i="3"/>
  <c r="E62" i="3"/>
  <c r="E63" i="3"/>
  <c r="E121" i="3"/>
  <c r="E122" i="3"/>
  <c r="E48" i="3"/>
  <c r="E49" i="3"/>
  <c r="E50" i="3"/>
  <c r="E30" i="3"/>
  <c r="E31" i="3"/>
  <c r="E95" i="3"/>
  <c r="E96" i="3"/>
  <c r="E97" i="3"/>
  <c r="E98" i="3"/>
  <c r="E32" i="3"/>
  <c r="E33" i="3"/>
  <c r="E34" i="3"/>
  <c r="E35" i="3"/>
  <c r="E36" i="3"/>
  <c r="E5" i="3"/>
  <c r="E6" i="3"/>
  <c r="E11" i="3"/>
  <c r="E12" i="3"/>
  <c r="E123" i="3"/>
  <c r="E124" i="3"/>
  <c r="E64" i="3"/>
  <c r="C65" i="3"/>
  <c r="C66" i="3"/>
  <c r="C37" i="3"/>
  <c r="C38" i="3"/>
  <c r="C39" i="3"/>
  <c r="C40" i="3"/>
  <c r="C105" i="3"/>
  <c r="C106" i="3"/>
  <c r="C107" i="3"/>
  <c r="C71" i="3"/>
  <c r="C72" i="3"/>
  <c r="C110" i="3"/>
  <c r="C111" i="3"/>
  <c r="C112" i="3"/>
  <c r="C113" i="3"/>
  <c r="C114" i="3"/>
  <c r="C125" i="3"/>
  <c r="C126" i="3"/>
  <c r="C137" i="3"/>
  <c r="C138" i="3"/>
  <c r="C41" i="3"/>
  <c r="C42" i="3"/>
  <c r="C2" i="3"/>
  <c r="C3" i="3"/>
  <c r="C4" i="3"/>
  <c r="C92" i="3"/>
  <c r="C13" i="3"/>
  <c r="C43" i="3"/>
  <c r="C44" i="3"/>
  <c r="C93" i="3"/>
  <c r="C94" i="3"/>
  <c r="C139" i="3"/>
  <c r="C140" i="3"/>
  <c r="C85" i="3"/>
  <c r="C86" i="3"/>
  <c r="C59" i="3"/>
  <c r="C60" i="3"/>
  <c r="C67" i="3"/>
  <c r="C68" i="3"/>
  <c r="C115" i="3"/>
  <c r="C116" i="3"/>
  <c r="C73" i="3"/>
  <c r="C74" i="3"/>
  <c r="C117" i="3"/>
  <c r="C118" i="3"/>
  <c r="C28" i="3"/>
  <c r="C29" i="3"/>
  <c r="C103" i="3"/>
  <c r="C104" i="3"/>
  <c r="C130" i="3"/>
  <c r="C131" i="3"/>
  <c r="C132" i="3"/>
  <c r="C133" i="3"/>
  <c r="C75" i="3"/>
  <c r="C76" i="3"/>
  <c r="C20" i="3"/>
  <c r="C21" i="3"/>
  <c r="C141" i="3"/>
  <c r="C142" i="3"/>
  <c r="C22" i="3"/>
  <c r="C23" i="3"/>
  <c r="C7" i="3"/>
  <c r="C8" i="3"/>
  <c r="C9" i="3"/>
  <c r="C10" i="3"/>
  <c r="C146" i="3"/>
  <c r="C147" i="3"/>
  <c r="C14" i="3"/>
  <c r="C15" i="3"/>
  <c r="C79" i="3"/>
  <c r="C80" i="3"/>
  <c r="C16" i="3"/>
  <c r="C17" i="3"/>
  <c r="C18" i="3"/>
  <c r="C19" i="3"/>
  <c r="C69" i="3"/>
  <c r="C70" i="3"/>
  <c r="C81" i="3"/>
  <c r="C82" i="3"/>
  <c r="C51" i="3"/>
  <c r="C52" i="3"/>
  <c r="C53" i="3"/>
  <c r="C119" i="3"/>
  <c r="C120" i="3"/>
  <c r="C54" i="3"/>
  <c r="C55" i="3"/>
  <c r="C56" i="3"/>
  <c r="C108" i="3"/>
  <c r="C109" i="3"/>
  <c r="C83" i="3"/>
  <c r="C84" i="3"/>
  <c r="C77" i="3"/>
  <c r="C78" i="3"/>
  <c r="C99" i="3"/>
  <c r="C100" i="3"/>
  <c r="C24" i="3"/>
  <c r="C25" i="3"/>
  <c r="C148" i="3"/>
  <c r="C149" i="3"/>
  <c r="C150" i="3"/>
  <c r="C143" i="3"/>
  <c r="C144" i="3"/>
  <c r="C145" i="3"/>
  <c r="C101" i="3"/>
  <c r="C102" i="3"/>
  <c r="C127" i="3"/>
  <c r="C128" i="3"/>
  <c r="C129" i="3"/>
  <c r="C89" i="3"/>
  <c r="C90" i="3"/>
  <c r="C91" i="3"/>
  <c r="C45" i="3"/>
  <c r="C46" i="3"/>
  <c r="C47" i="3"/>
  <c r="C87" i="3"/>
  <c r="C88" i="3"/>
  <c r="C26" i="3"/>
  <c r="C27" i="3"/>
  <c r="C134" i="3"/>
  <c r="C135" i="3"/>
  <c r="C136" i="3"/>
  <c r="C57" i="3"/>
  <c r="C58" i="3"/>
  <c r="C61" i="3"/>
  <c r="C62" i="3"/>
  <c r="C63" i="3"/>
  <c r="C121" i="3"/>
  <c r="C122" i="3"/>
  <c r="C48" i="3"/>
  <c r="C49" i="3"/>
  <c r="C50" i="3"/>
  <c r="C30" i="3"/>
  <c r="C31" i="3"/>
  <c r="C95" i="3"/>
  <c r="C96" i="3"/>
  <c r="C97" i="3"/>
  <c r="C98" i="3"/>
  <c r="C32" i="3"/>
  <c r="C33" i="3"/>
  <c r="C34" i="3"/>
  <c r="C35" i="3"/>
  <c r="C36" i="3"/>
  <c r="C5" i="3"/>
  <c r="C6" i="3"/>
  <c r="C11" i="3"/>
  <c r="C12" i="3"/>
  <c r="C123" i="3"/>
  <c r="C124" i="3"/>
  <c r="C64" i="3"/>
  <c r="C34" i="1" l="1"/>
  <c r="G17" i="1"/>
  <c r="G18" i="1"/>
  <c r="G19" i="1"/>
  <c r="G20" i="1"/>
  <c r="G21" i="1"/>
  <c r="G22" i="1"/>
  <c r="I10" i="1"/>
  <c r="I9" i="1"/>
  <c r="E4" i="1"/>
  <c r="E5" i="1"/>
  <c r="E6" i="1"/>
  <c r="E3" i="1"/>
  <c r="C35" i="1"/>
  <c r="E24" i="1"/>
  <c r="D24" i="1"/>
  <c r="G24" i="1" l="1"/>
  <c r="A1" i="2"/>
  <c r="U14" i="2" l="1"/>
  <c r="F1" i="2"/>
  <c r="F2" i="2" s="1"/>
  <c r="L35" i="2" s="1" a="1"/>
  <c r="L35" i="2" s="1"/>
  <c r="U13" i="2"/>
  <c r="G29" i="1"/>
  <c r="G30" i="1" s="1"/>
  <c r="D26" i="1"/>
  <c r="D27" i="1" s="1"/>
  <c r="O28" i="2" l="1" a="1"/>
  <c r="O28" i="2" s="1"/>
  <c r="N9" i="2" a="1"/>
  <c r="N9" i="2" s="1"/>
  <c r="M25" i="2" a="1"/>
  <c r="M25" i="2" s="1"/>
  <c r="Q25" i="2" s="1"/>
  <c r="O17" i="2" a="1"/>
  <c r="O17" i="2" s="1"/>
  <c r="L25" i="2" a="1"/>
  <c r="L25" i="2" s="1"/>
  <c r="M34" i="2" a="1"/>
  <c r="M34" i="2" s="1"/>
  <c r="Q34" i="2" s="1"/>
  <c r="O21" i="2" a="1"/>
  <c r="O21" i="2" s="1"/>
  <c r="N11" i="2" a="1"/>
  <c r="N11" i="2" s="1"/>
  <c r="N15" i="2" a="1"/>
  <c r="N15" i="2" s="1"/>
  <c r="P17" i="2" a="1"/>
  <c r="P17" i="2" s="1"/>
  <c r="N33" i="2" a="1"/>
  <c r="N33" i="2" s="1"/>
  <c r="P7" i="2" a="1"/>
  <c r="P7" i="2" s="1"/>
  <c r="N10" i="2" a="1"/>
  <c r="N10" i="2" s="1"/>
  <c r="L17" i="2" a="1"/>
  <c r="L17" i="2" s="1"/>
  <c r="M23" i="2" a="1"/>
  <c r="M23" i="2" s="1"/>
  <c r="Q23" i="2" s="1"/>
  <c r="M26" i="2" a="1"/>
  <c r="M26" i="2" s="1"/>
  <c r="Q26" i="2" s="1"/>
  <c r="M13" i="2" a="1"/>
  <c r="M13" i="2" s="1"/>
  <c r="Q13" i="2" s="1"/>
  <c r="P22" i="2" a="1"/>
  <c r="P22" i="2" s="1"/>
  <c r="N35" i="2" a="1"/>
  <c r="N35" i="2" s="1"/>
  <c r="M10" i="2" a="1"/>
  <c r="M10" i="2" s="1"/>
  <c r="Q10" i="2" s="1"/>
  <c r="P20" i="2" a="1"/>
  <c r="P20" i="2" s="1"/>
  <c r="N7" i="2" a="1"/>
  <c r="N7" i="2" s="1"/>
  <c r="P31" i="2" a="1"/>
  <c r="P31" i="2" s="1"/>
  <c r="N25" i="2" a="1"/>
  <c r="N25" i="2" s="1"/>
  <c r="L19" i="2" a="1"/>
  <c r="L19" i="2" s="1"/>
  <c r="O12" i="2" a="1"/>
  <c r="O12" i="2" s="1"/>
  <c r="O33" i="2" a="1"/>
  <c r="O33" i="2" s="1"/>
  <c r="M11" i="2" a="1"/>
  <c r="M11" i="2" s="1"/>
  <c r="Q11" i="2" s="1"/>
  <c r="N28" i="2" a="1"/>
  <c r="N28" i="2" s="1"/>
  <c r="L22" i="2" a="1"/>
  <c r="L22" i="2" s="1"/>
  <c r="M15" i="2" a="1"/>
  <c r="M15" i="2" s="1"/>
  <c r="Q15" i="2" s="1"/>
  <c r="P8" i="2" a="1"/>
  <c r="P8" i="2" s="1"/>
  <c r="P24" i="2" a="1"/>
  <c r="P24" i="2" s="1"/>
  <c r="L6" i="2" a="1"/>
  <c r="L6" i="2" s="1"/>
  <c r="O34" i="2" a="1"/>
  <c r="O34" i="2" s="1"/>
  <c r="M28" i="2" a="1"/>
  <c r="M28" i="2" s="1"/>
  <c r="Q28" i="2" s="1"/>
  <c r="P21" i="2" a="1"/>
  <c r="P21" i="2" s="1"/>
  <c r="O15" i="2" a="1"/>
  <c r="O15" i="2" s="1"/>
  <c r="M9" i="2" a="1"/>
  <c r="M9" i="2" s="1"/>
  <c r="Q9" i="2" s="1"/>
  <c r="N30" i="2" a="1"/>
  <c r="N30" i="2" s="1"/>
  <c r="M22" i="2" a="1"/>
  <c r="M22" i="2" s="1"/>
  <c r="Q22" i="2" s="1"/>
  <c r="N32" i="2" a="1"/>
  <c r="N32" i="2" s="1"/>
  <c r="N34" i="2" a="1"/>
  <c r="N34" i="2" s="1"/>
  <c r="O18" i="2" a="1"/>
  <c r="O18" i="2" s="1"/>
  <c r="O9" i="2" a="1"/>
  <c r="O9" i="2" s="1"/>
  <c r="P14" i="2" a="1"/>
  <c r="P14" i="2" s="1"/>
  <c r="P30" i="2" a="1"/>
  <c r="P30" i="2" s="1"/>
  <c r="L32" i="2" a="1"/>
  <c r="L32" i="2" s="1"/>
  <c r="M24" i="2" a="1"/>
  <c r="M24" i="2" s="1"/>
  <c r="Q24" i="2" s="1"/>
  <c r="L9" i="2" a="1"/>
  <c r="L9" i="2" s="1"/>
  <c r="M14" i="2" a="1"/>
  <c r="M14" i="2" s="1"/>
  <c r="Q14" i="2" s="1"/>
  <c r="L30" i="2" a="1"/>
  <c r="L30" i="2" s="1"/>
  <c r="O29" i="2" a="1"/>
  <c r="O29" i="2" s="1"/>
  <c r="P29" i="2" a="1"/>
  <c r="P29" i="2" s="1"/>
  <c r="O32" i="2" a="1"/>
  <c r="O32" i="2" s="1"/>
  <c r="L16" i="2" a="1"/>
  <c r="L16" i="2" s="1"/>
  <c r="N16" i="2" a="1"/>
  <c r="N16" i="2" s="1"/>
  <c r="P12" i="2" a="1"/>
  <c r="P12" i="2" s="1"/>
  <c r="M16" i="2" a="1"/>
  <c r="M16" i="2" s="1"/>
  <c r="Q16" i="2" s="1"/>
  <c r="P6" i="2" a="1"/>
  <c r="P6" i="2" s="1"/>
  <c r="P16" i="2" a="1"/>
  <c r="P16" i="2" s="1"/>
  <c r="O6" i="2" a="1"/>
  <c r="O6" i="2" s="1"/>
  <c r="L31" i="2" a="1"/>
  <c r="L31" i="2" s="1"/>
  <c r="O24" i="2" a="1"/>
  <c r="O24" i="2" s="1"/>
  <c r="M18" i="2" a="1"/>
  <c r="M18" i="2" s="1"/>
  <c r="Q18" i="2" s="1"/>
  <c r="O11" i="2" a="1"/>
  <c r="O11" i="2" s="1"/>
  <c r="M31" i="2" a="1"/>
  <c r="M31" i="2" s="1"/>
  <c r="Q31" i="2" s="1"/>
  <c r="N6" i="2" a="1"/>
  <c r="N6" i="2" s="1"/>
  <c r="O27" i="2" a="1"/>
  <c r="O27" i="2" s="1"/>
  <c r="M21" i="2" a="1"/>
  <c r="M21" i="2" s="1"/>
  <c r="Q21" i="2" s="1"/>
  <c r="O14" i="2" a="1"/>
  <c r="O14" i="2" s="1"/>
  <c r="M8" i="2" a="1"/>
  <c r="M8" i="2" s="1"/>
  <c r="Q8" i="2" s="1"/>
  <c r="N22" i="2" a="1"/>
  <c r="N22" i="2" s="1"/>
  <c r="N36" i="2" a="1"/>
  <c r="N36" i="2" s="1"/>
  <c r="P33" i="2" a="1"/>
  <c r="P33" i="2" s="1"/>
  <c r="N27" i="2" a="1"/>
  <c r="N27" i="2" s="1"/>
  <c r="L21" i="2" a="1"/>
  <c r="L21" i="2" s="1"/>
  <c r="L15" i="2" a="1"/>
  <c r="L15" i="2" s="1"/>
  <c r="O8" i="2" a="1"/>
  <c r="O8" i="2" s="1"/>
  <c r="O10" i="2" a="1"/>
  <c r="O10" i="2" s="1"/>
  <c r="L24" i="2" a="1"/>
  <c r="L24" i="2" s="1"/>
  <c r="L12" i="2" a="1"/>
  <c r="L12" i="2" s="1"/>
  <c r="O31" i="2" a="1"/>
  <c r="O31" i="2" s="1"/>
  <c r="N12" i="2" a="1"/>
  <c r="N12" i="2" s="1"/>
  <c r="P27" i="2" a="1"/>
  <c r="P27" i="2" s="1"/>
  <c r="N8" i="2" a="1"/>
  <c r="N8" i="2" s="1"/>
  <c r="N24" i="2" a="1"/>
  <c r="N24" i="2" s="1"/>
  <c r="M6" i="2" a="1"/>
  <c r="M6" i="2" s="1"/>
  <c r="Q6" i="2" s="1"/>
  <c r="P11" i="2" a="1"/>
  <c r="P11" i="2" s="1"/>
  <c r="L27" i="2" a="1"/>
  <c r="L27" i="2" s="1"/>
  <c r="N18" i="2" a="1"/>
  <c r="N18" i="2" s="1"/>
  <c r="M17" i="2" a="1"/>
  <c r="M17" i="2" s="1"/>
  <c r="Q17" i="2" s="1"/>
  <c r="P13" i="2" a="1"/>
  <c r="P13" i="2" s="1"/>
  <c r="N23" i="2" a="1"/>
  <c r="N23" i="2" s="1"/>
  <c r="L8" i="2" a="1"/>
  <c r="L8" i="2" s="1"/>
  <c r="P36" i="2" a="1"/>
  <c r="P36" i="2" s="1"/>
  <c r="P9" i="2" a="1"/>
  <c r="P9" i="2" s="1"/>
  <c r="L29" i="2" a="1"/>
  <c r="L29" i="2" s="1"/>
  <c r="M35" i="2" a="1"/>
  <c r="M35" i="2" s="1"/>
  <c r="Q35" i="2" s="1"/>
  <c r="N14" i="2" a="1"/>
  <c r="N14" i="2" s="1"/>
  <c r="O36" i="2" a="1"/>
  <c r="O36" i="2" s="1"/>
  <c r="M30" i="2" a="1"/>
  <c r="M30" i="2" s="1"/>
  <c r="Q30" i="2" s="1"/>
  <c r="P23" i="2" a="1"/>
  <c r="P23" i="2" s="1"/>
  <c r="N17" i="2" a="1"/>
  <c r="N17" i="2" s="1"/>
  <c r="L11" i="2" a="1"/>
  <c r="L11" i="2" s="1"/>
  <c r="P28" i="2" a="1"/>
  <c r="P28" i="2" s="1"/>
  <c r="P34" i="2" a="1"/>
  <c r="P34" i="2" s="1"/>
  <c r="P26" i="2" a="1"/>
  <c r="P26" i="2" s="1"/>
  <c r="N20" i="2" a="1"/>
  <c r="N20" i="2" s="1"/>
  <c r="O13" i="2" a="1"/>
  <c r="O13" i="2" s="1"/>
  <c r="M7" i="2" a="1"/>
  <c r="M7" i="2" s="1"/>
  <c r="Q7" i="2" s="1"/>
  <c r="L20" i="2" a="1"/>
  <c r="L20" i="2" s="1"/>
  <c r="O35" i="2" a="1"/>
  <c r="O35" i="2" s="1"/>
  <c r="L33" i="2" a="1"/>
  <c r="L33" i="2" s="1"/>
  <c r="O26" i="2" a="1"/>
  <c r="O26" i="2" s="1"/>
  <c r="M20" i="2" a="1"/>
  <c r="M20" i="2" s="1"/>
  <c r="Q20" i="2" s="1"/>
  <c r="L14" i="2" a="1"/>
  <c r="L14" i="2" s="1"/>
  <c r="O7" i="2" a="1"/>
  <c r="O7" i="2" s="1"/>
  <c r="P15" i="2" a="1"/>
  <c r="P15" i="2" s="1"/>
  <c r="P18" i="2" a="1"/>
  <c r="P18" i="2" s="1"/>
  <c r="N31" i="2" a="1"/>
  <c r="N31" i="2" s="1"/>
  <c r="L28" i="2" a="1"/>
  <c r="L28" i="2" s="1"/>
  <c r="N21" i="2" a="1"/>
  <c r="N21" i="2" s="1"/>
  <c r="L18" i="2" a="1"/>
  <c r="L18" i="2" s="1"/>
  <c r="O30" i="2" a="1"/>
  <c r="O30" i="2" s="1"/>
  <c r="O25" i="2" a="1"/>
  <c r="O25" i="2" s="1"/>
  <c r="O20" i="2" a="1"/>
  <c r="O20" i="2" s="1"/>
  <c r="O23" i="2" a="1"/>
  <c r="O23" i="2" s="1"/>
  <c r="M36" i="2" a="1"/>
  <c r="M36" i="2" s="1"/>
  <c r="Q36" i="2" s="1"/>
  <c r="P10" i="2" a="1"/>
  <c r="P10" i="2" s="1"/>
  <c r="P19" i="2" a="1"/>
  <c r="P19" i="2" s="1"/>
  <c r="M29" i="2" a="1"/>
  <c r="M29" i="2" s="1"/>
  <c r="Q29" i="2" s="1"/>
  <c r="N26" i="2" a="1"/>
  <c r="N26" i="2" s="1"/>
  <c r="O22" i="2" a="1"/>
  <c r="O22" i="2" s="1"/>
  <c r="P32" i="2" a="1"/>
  <c r="P32" i="2" s="1"/>
  <c r="M12" i="2" a="1"/>
  <c r="M12" i="2" s="1"/>
  <c r="Q12" i="2" s="1"/>
  <c r="P35" i="2" a="1"/>
  <c r="P35" i="2" s="1"/>
  <c r="N29" i="2" a="1"/>
  <c r="N29" i="2" s="1"/>
  <c r="L23" i="2" a="1"/>
  <c r="L23" i="2" s="1"/>
  <c r="O16" i="2" a="1"/>
  <c r="O16" i="2" s="1"/>
  <c r="L10" i="2" a="1"/>
  <c r="L10" i="2" s="1"/>
  <c r="M27" i="2" a="1"/>
  <c r="M27" i="2" s="1"/>
  <c r="Q27" i="2" s="1"/>
  <c r="M33" i="2" a="1"/>
  <c r="M33" i="2" s="1"/>
  <c r="Q33" i="2" s="1"/>
  <c r="L26" i="2" a="1"/>
  <c r="L26" i="2" s="1"/>
  <c r="O19" i="2" a="1"/>
  <c r="O19" i="2" s="1"/>
  <c r="L13" i="2" a="1"/>
  <c r="L13" i="2" s="1"/>
  <c r="L36" i="2" a="1"/>
  <c r="L36" i="2" s="1"/>
  <c r="M19" i="2" a="1"/>
  <c r="M19" i="2" s="1"/>
  <c r="Q19" i="2" s="1"/>
  <c r="L34" i="2" a="1"/>
  <c r="L34" i="2" s="1"/>
  <c r="M32" i="2" a="1"/>
  <c r="M32" i="2" s="1"/>
  <c r="Q32" i="2" s="1"/>
  <c r="P25" i="2" a="1"/>
  <c r="P25" i="2" s="1"/>
  <c r="N19" i="2" a="1"/>
  <c r="N19" i="2" s="1"/>
  <c r="N13" i="2" a="1"/>
  <c r="N13" i="2" s="1"/>
  <c r="L7" i="2" a="1"/>
  <c r="L7" i="2" s="1"/>
  <c r="D34" i="1"/>
  <c r="I4" i="1" l="1"/>
  <c r="B11" i="1" s="1"/>
  <c r="I11" i="1" s="1"/>
  <c r="B14" i="1" s="1"/>
  <c r="U10" i="2"/>
  <c r="D35" i="1"/>
  <c r="D36" i="1" l="1"/>
  <c r="D38" i="1" s="1"/>
  <c r="D40" i="1" l="1"/>
  <c r="D42" i="1" s="1"/>
  <c r="D44" i="1" s="1"/>
  <c r="D46" i="1" s="1"/>
</calcChain>
</file>

<file path=xl/sharedStrings.xml><?xml version="1.0" encoding="utf-8"?>
<sst xmlns="http://schemas.openxmlformats.org/spreadsheetml/2006/main" count="2439" uniqueCount="739">
  <si>
    <t>Revised 2024-01-01</t>
  </si>
  <si>
    <t>Enter County:</t>
  </si>
  <si>
    <t>Wells</t>
  </si>
  <si>
    <t>Enter Unit:</t>
  </si>
  <si>
    <t>Harrison Township FPT - HARRISON TOWNSHIP (Provider)</t>
  </si>
  <si>
    <t>SECTION I</t>
  </si>
  <si>
    <t>YES</t>
  </si>
  <si>
    <t>NO</t>
  </si>
  <si>
    <t>Question 1:</t>
  </si>
  <si>
    <t>Are there municipalities wholly contained within the boundaries of the service area?</t>
  </si>
  <si>
    <t>Question 2:</t>
  </si>
  <si>
    <t>Are there municipalities only partially contained within the boundaries of the service area?</t>
  </si>
  <si>
    <t>Question 3:</t>
  </si>
  <si>
    <t>SECTION II</t>
  </si>
  <si>
    <t>Note 1:</t>
  </si>
  <si>
    <t>Unit Name</t>
  </si>
  <si>
    <t>Population Adjustment</t>
  </si>
  <si>
    <t>Muncipal Adjustment:</t>
  </si>
  <si>
    <t>SECTION III</t>
  </si>
  <si>
    <t>Average Increase:</t>
  </si>
  <si>
    <t>Constant:</t>
  </si>
  <si>
    <t>Step 2 Determination:</t>
  </si>
  <si>
    <t>Step 3</t>
  </si>
  <si>
    <t>Step 3 Determination:</t>
  </si>
  <si>
    <t>Step 4</t>
  </si>
  <si>
    <t>Final Rate Increase Eligibile Amount</t>
  </si>
  <si>
    <t>SECTION IV</t>
  </si>
  <si>
    <t>Year</t>
  </si>
  <si>
    <t>Descr</t>
  </si>
  <si>
    <t>CO</t>
  </si>
  <si>
    <t>FR</t>
  </si>
  <si>
    <t>Email</t>
  </si>
  <si>
    <t>UT</t>
  </si>
  <si>
    <t>UC</t>
  </si>
  <si>
    <t>Data Validation</t>
  </si>
  <si>
    <t>Response</t>
  </si>
  <si>
    <t>Adams</t>
  </si>
  <si>
    <t>01</t>
  </si>
  <si>
    <t>Wayne</t>
  </si>
  <si>
    <t>whudson@dlgf.in.gov</t>
  </si>
  <si>
    <t>61</t>
  </si>
  <si>
    <t>3</t>
  </si>
  <si>
    <t>City/Town</t>
  </si>
  <si>
    <t>0818</t>
  </si>
  <si>
    <t>ALLEN BROWN FPT-Bloomingdale Civil Town (Participant)</t>
  </si>
  <si>
    <r>
      <t xml:space="preserve">Based on your responses to Section 1, enter each city/town either wholly or partially included in the boundaries that is not part of the service area. </t>
    </r>
    <r>
      <rPr>
        <sz val="11"/>
        <color rgb="FFB91A3E"/>
        <rFont val="Calibri"/>
        <family val="2"/>
        <scheme val="minor"/>
      </rPr>
      <t>The population entered below will reflect the population of the city/town that is not in the service area.</t>
    </r>
  </si>
  <si>
    <t>Allen</t>
  </si>
  <si>
    <t>02</t>
  </si>
  <si>
    <t>George</t>
  </si>
  <si>
    <t>ghelton@dlgf.in.gov</t>
  </si>
  <si>
    <t>23</t>
  </si>
  <si>
    <t>2</t>
  </si>
  <si>
    <t>Township</t>
  </si>
  <si>
    <t>0003</t>
  </si>
  <si>
    <t>ALLEN BROWN FPT-Fulton Township (Participant)</t>
  </si>
  <si>
    <t>Bartholomew</t>
  </si>
  <si>
    <t>03</t>
  </si>
  <si>
    <t>Tina</t>
  </si>
  <si>
    <t>tmarket@dlgf.in.gov</t>
  </si>
  <si>
    <t>0004</t>
  </si>
  <si>
    <t>ALLEN BROWN FPT-Jackson Township (Participant)</t>
  </si>
  <si>
    <t>X</t>
  </si>
  <si>
    <t>Benton</t>
  </si>
  <si>
    <t>04</t>
  </si>
  <si>
    <t>Anna</t>
  </si>
  <si>
    <t>acully@dlgf.in.gov</t>
  </si>
  <si>
    <t>0606</t>
  </si>
  <si>
    <t>ALLEN BROWN FPT-Kingman Civil Town (Participant)</t>
  </si>
  <si>
    <t>Unit Type</t>
  </si>
  <si>
    <t>Blackford</t>
  </si>
  <si>
    <t>05</t>
  </si>
  <si>
    <t>Vicky</t>
  </si>
  <si>
    <t>vneeley@dlgf.in.gov</t>
  </si>
  <si>
    <t>0006</t>
  </si>
  <si>
    <t>ALLEN BROWN FPT-Liberty Township (Participant)</t>
  </si>
  <si>
    <t>Boone</t>
  </si>
  <si>
    <t>06</t>
  </si>
  <si>
    <t>ALLEN BROWN FPT-Millcreek Township (Provider)</t>
  </si>
  <si>
    <t>Brown</t>
  </si>
  <si>
    <t>07</t>
  </si>
  <si>
    <t>Robert</t>
  </si>
  <si>
    <t>robnorris@dlgf.in.gov</t>
  </si>
  <si>
    <t>0007</t>
  </si>
  <si>
    <t>ALLEN BROWN FPT-Penn Township (Participant)</t>
  </si>
  <si>
    <t>Carroll</t>
  </si>
  <si>
    <t>08</t>
  </si>
  <si>
    <t>0610</t>
  </si>
  <si>
    <t>ALLEN BROWN FPT-Wallace Civil Town (Participant)</t>
  </si>
  <si>
    <t>Cass</t>
  </si>
  <si>
    <t>09</t>
  </si>
  <si>
    <t>Judy</t>
  </si>
  <si>
    <t>jrobertson@dlgf.in.gov</t>
  </si>
  <si>
    <t>50</t>
  </si>
  <si>
    <t>0775</t>
  </si>
  <si>
    <t>Argos Fire Protection Territory-Argos Civil Town (Provider)</t>
  </si>
  <si>
    <t>Clark</t>
  </si>
  <si>
    <t>10</t>
  </si>
  <si>
    <t>Cathy</t>
  </si>
  <si>
    <t>CStockhoff@dlgf.IN.gov</t>
  </si>
  <si>
    <t>Argos Fire Protection Territory-Green Township (Participant)</t>
  </si>
  <si>
    <t>Clay</t>
  </si>
  <si>
    <t>11</t>
  </si>
  <si>
    <t>0009</t>
  </si>
  <si>
    <t>Argos Fire Protection Territory-Walnut Township (Participant)</t>
  </si>
  <si>
    <t>Clinton</t>
  </si>
  <si>
    <t>12</t>
  </si>
  <si>
    <t>17</t>
  </si>
  <si>
    <t>0416</t>
  </si>
  <si>
    <t>Auburn FPT-Auburn Civil City (Provider)</t>
  </si>
  <si>
    <t>Crawford</t>
  </si>
  <si>
    <t>13</t>
  </si>
  <si>
    <t>0014</t>
  </si>
  <si>
    <t>Auburn FPT-Union Township (Participant)</t>
  </si>
  <si>
    <t>Daviess</t>
  </si>
  <si>
    <t>14</t>
  </si>
  <si>
    <t>53</t>
  </si>
  <si>
    <t>BLOOMINGTON TOWNSHIP FPT-Bloomington Township (Provider)</t>
  </si>
  <si>
    <t>Dearborn</t>
  </si>
  <si>
    <t>15</t>
  </si>
  <si>
    <t>0011</t>
  </si>
  <si>
    <t>BLOOMINGTON TOWNSHIP FPT-Washington Township (Participant)</t>
  </si>
  <si>
    <t>Decatur</t>
  </si>
  <si>
    <t>16</t>
  </si>
  <si>
    <t>87</t>
  </si>
  <si>
    <t>0002</t>
  </si>
  <si>
    <t>Boonville FPT-Boon Township (Participant)</t>
  </si>
  <si>
    <t>DeKalb</t>
  </si>
  <si>
    <t>0423</t>
  </si>
  <si>
    <t>Boonville FPT-Boonville Civil City (Provider)</t>
  </si>
  <si>
    <t>Delaware</t>
  </si>
  <si>
    <t>18</t>
  </si>
  <si>
    <t>Ryan</t>
  </si>
  <si>
    <t>rburke@dlgf.in.gov</t>
  </si>
  <si>
    <t>32</t>
  </si>
  <si>
    <t>0001</t>
  </si>
  <si>
    <t>Brownsburg FPT-Brown Township (Participant)</t>
  </si>
  <si>
    <t>Dubois</t>
  </si>
  <si>
    <t>19</t>
  </si>
  <si>
    <t>0502</t>
  </si>
  <si>
    <t>Brownsburg FPT-Brownsburg Civil Town (Provider)</t>
  </si>
  <si>
    <t>Elkhart</t>
  </si>
  <si>
    <t>20</t>
  </si>
  <si>
    <t>0008</t>
  </si>
  <si>
    <t>Brownsburg FPT-Lincoln Township (Participant)</t>
  </si>
  <si>
    <t>Fayette</t>
  </si>
  <si>
    <t>21</t>
  </si>
  <si>
    <t>0460</t>
  </si>
  <si>
    <t>Butler FPT-Butler Civil City (Provider)</t>
  </si>
  <si>
    <t>Floyd</t>
  </si>
  <si>
    <t>22</t>
  </si>
  <si>
    <t>0015</t>
  </si>
  <si>
    <t>Butler FPT-Wilmington Township (Participant)</t>
  </si>
  <si>
    <t>Fountain</t>
  </si>
  <si>
    <t>Sam</t>
  </si>
  <si>
    <t>SVanderVeen@dlgf.IN.gov</t>
  </si>
  <si>
    <t>36</t>
  </si>
  <si>
    <t>Carr Township FPT-Carr Township (Provider)</t>
  </si>
  <si>
    <t>Franklin</t>
  </si>
  <si>
    <t>24</t>
  </si>
  <si>
    <t>0690</t>
  </si>
  <si>
    <t>Carr Township FPT-Medora Civil Town (Participant)</t>
  </si>
  <si>
    <t>Fulton</t>
  </si>
  <si>
    <t>25</t>
  </si>
  <si>
    <t>28</t>
  </si>
  <si>
    <t>Center &amp; Jackson Twp FPT-Center Township (Provider)</t>
  </si>
  <si>
    <t>Gibson</t>
  </si>
  <si>
    <t>26</t>
  </si>
  <si>
    <t>Center &amp; Jackson Twp FPT-Jackson Township (Participant)</t>
  </si>
  <si>
    <t>Grant</t>
  </si>
  <si>
    <t>27</t>
  </si>
  <si>
    <t>69</t>
  </si>
  <si>
    <t>Center Township FPT-Center Township (Provider)</t>
  </si>
  <si>
    <t>Greene</t>
  </si>
  <si>
    <t>Center Township FPT-Delaware Township (Participant)</t>
  </si>
  <si>
    <t>Hamilton</t>
  </si>
  <si>
    <t>29</t>
  </si>
  <si>
    <t>Center Township FPT-Jackson Township (Participant)</t>
  </si>
  <si>
    <t>Hancock</t>
  </si>
  <si>
    <t>30</t>
  </si>
  <si>
    <t>0500</t>
  </si>
  <si>
    <t>Clarksville-Jeffersonville Township FPT-Clarksville Civil Town (Provider)</t>
  </si>
  <si>
    <t>Harrison</t>
  </si>
  <si>
    <t>31</t>
  </si>
  <si>
    <t>Clarksville-Jeffersonville Township FPT-Jeffersonville Township (Participant)</t>
  </si>
  <si>
    <t>Hendricks</t>
  </si>
  <si>
    <t>71</t>
  </si>
  <si>
    <t>Clay Township FPT-Clay Township (Provider)</t>
  </si>
  <si>
    <t>Henry</t>
  </si>
  <si>
    <t>33</t>
  </si>
  <si>
    <t>Clay Township FPT-German Township (Participant)</t>
  </si>
  <si>
    <t>Howard</t>
  </si>
  <si>
    <t>34</t>
  </si>
  <si>
    <t>0005</t>
  </si>
  <si>
    <t>Clay Township FPT-Harris Township (Participant)</t>
  </si>
  <si>
    <t>Huntington</t>
  </si>
  <si>
    <t>35</t>
  </si>
  <si>
    <t>0861</t>
  </si>
  <si>
    <t>Clay Township FPT-Indian Village Civil Town (Participant)</t>
  </si>
  <si>
    <t>Jackson</t>
  </si>
  <si>
    <t>0866</t>
  </si>
  <si>
    <t>Clay Township FPT-Roseland Civil Town (Participant)</t>
  </si>
  <si>
    <t>Jasper</t>
  </si>
  <si>
    <t>37</t>
  </si>
  <si>
    <t>Clinton Township FPT-Clinton Township (Provider)</t>
  </si>
  <si>
    <t>Jay</t>
  </si>
  <si>
    <t>38</t>
  </si>
  <si>
    <t>0601</t>
  </si>
  <si>
    <t>Clinton Township FPT-Millersburg Civil Town (Participant)</t>
  </si>
  <si>
    <t>Jefferson</t>
  </si>
  <si>
    <t>39</t>
  </si>
  <si>
    <t>77</t>
  </si>
  <si>
    <t>Curry Township FPT-Curry Township (Provider)</t>
  </si>
  <si>
    <t>Jennings</t>
  </si>
  <si>
    <t>40</t>
  </si>
  <si>
    <t>0884</t>
  </si>
  <si>
    <t>Curry Township FPT-Farmersburg Civil Town (Participant)</t>
  </si>
  <si>
    <t>Johnson</t>
  </si>
  <si>
    <t>41</t>
  </si>
  <si>
    <t>54</t>
  </si>
  <si>
    <t>0791</t>
  </si>
  <si>
    <t>Darlington FPT-Darlington Civil Town (Participant)</t>
  </si>
  <si>
    <t>Knox</t>
  </si>
  <si>
    <t>42</t>
  </si>
  <si>
    <t>Darlington FPT-Franklin Township (Provider)</t>
  </si>
  <si>
    <t>Kosciusko</t>
  </si>
  <si>
    <t>43</t>
  </si>
  <si>
    <t>Darlington FPT-Sugar Creek Township (Participant)</t>
  </si>
  <si>
    <t>LaGrange</t>
  </si>
  <si>
    <t>44</t>
  </si>
  <si>
    <t>75</t>
  </si>
  <si>
    <t>Davis Township Fire Protection Territory-Davis Township (Participant)</t>
  </si>
  <si>
    <t>Lake</t>
  </si>
  <si>
    <t>45</t>
  </si>
  <si>
    <t>Miranda</t>
  </si>
  <si>
    <t>mbucy@dlgf.in.gov</t>
  </si>
  <si>
    <t>0875</t>
  </si>
  <si>
    <t>Davis Township Fire Protection Territory-Hamlet Civil Town (Provider)</t>
  </si>
  <si>
    <t>LaPorte</t>
  </si>
  <si>
    <t>46</t>
  </si>
  <si>
    <t>Delphi FPT-Deer Creek Township (Participant)</t>
  </si>
  <si>
    <t>Lawrence</t>
  </si>
  <si>
    <t>47</t>
  </si>
  <si>
    <t>0457</t>
  </si>
  <si>
    <t>Delphi FPT-Delphi Civil City (Provider)</t>
  </si>
  <si>
    <t>Madison</t>
  </si>
  <si>
    <t>48</t>
  </si>
  <si>
    <t>0010</t>
  </si>
  <si>
    <t>Delphi FPT-Madison Township (Participant)</t>
  </si>
  <si>
    <t>Marion</t>
  </si>
  <si>
    <t>49</t>
  </si>
  <si>
    <t>0013</t>
  </si>
  <si>
    <t>Delphi FPT-Tippecanoe Township (Participant)</t>
  </si>
  <si>
    <t>Marshall</t>
  </si>
  <si>
    <t>East Gibson Fire Protection Territory-Columbia Township (Participant)</t>
  </si>
  <si>
    <t>Martin</t>
  </si>
  <si>
    <t>51</t>
  </si>
  <si>
    <t>0451</t>
  </si>
  <si>
    <t>East Gibson Fire Protection Territory-Oakland City Civil City (Provider)</t>
  </si>
  <si>
    <t>Miami</t>
  </si>
  <si>
    <t>52</t>
  </si>
  <si>
    <t>East Madison Fire Protection Territory-Richland Township (Participant)</t>
  </si>
  <si>
    <t>Monroe</t>
  </si>
  <si>
    <t>East Madison Fire Protection Territory-Union Township (Provider)</t>
  </si>
  <si>
    <t>Montgomery</t>
  </si>
  <si>
    <t>0914</t>
  </si>
  <si>
    <t>Elberfeld FPT-Elberfeld Civil Town (Provider)</t>
  </si>
  <si>
    <t>Morgan</t>
  </si>
  <si>
    <t>55</t>
  </si>
  <si>
    <t>Elberfeld FPT-Greer Township (Participant)</t>
  </si>
  <si>
    <t>Newton</t>
  </si>
  <si>
    <t>56</t>
  </si>
  <si>
    <t>89</t>
  </si>
  <si>
    <t>0931</t>
  </si>
  <si>
    <t>Fountain City FPT-Fountain City Civil Town (Provider)</t>
  </si>
  <si>
    <t>Noble</t>
  </si>
  <si>
    <t>57</t>
  </si>
  <si>
    <t>Fountain City FPT-New Garden Township (Participant)</t>
  </si>
  <si>
    <t>Ohio</t>
  </si>
  <si>
    <t>58</t>
  </si>
  <si>
    <t>Wayne Hudson</t>
  </si>
  <si>
    <t>0436</t>
  </si>
  <si>
    <t>Garrett-Keyser FPT-Garrett Civil City (Provider)</t>
  </si>
  <si>
    <t>Orange</t>
  </si>
  <si>
    <t>59</t>
  </si>
  <si>
    <t>George Helton</t>
  </si>
  <si>
    <t>Garrett-Keyser FPT-Keyser Township (Participant)</t>
  </si>
  <si>
    <t>Owen</t>
  </si>
  <si>
    <t>60</t>
  </si>
  <si>
    <t>Tina Market</t>
  </si>
  <si>
    <t>Greenfield FPT-Center Township (Participant)</t>
  </si>
  <si>
    <t>Parke</t>
  </si>
  <si>
    <t>Anna Culy</t>
  </si>
  <si>
    <t>0400</t>
  </si>
  <si>
    <t>Greenfield FPT-Greenfield Civil City (Provider)</t>
  </si>
  <si>
    <t>Perry</t>
  </si>
  <si>
    <t>62</t>
  </si>
  <si>
    <t>Vicky Neely</t>
  </si>
  <si>
    <t>90</t>
  </si>
  <si>
    <t>Harrison Township FPT-Harrison Township (Provider)</t>
  </si>
  <si>
    <t>Pike</t>
  </si>
  <si>
    <t>63</t>
  </si>
  <si>
    <t>Harrison Township FPT-Lancaster Township (Participant)</t>
  </si>
  <si>
    <t>Porter</t>
  </si>
  <si>
    <t>64</t>
  </si>
  <si>
    <t>Robert Norris</t>
  </si>
  <si>
    <t>0941</t>
  </si>
  <si>
    <t>Harrison Township FPT-Vera Cruz Civil Town (Participant)</t>
  </si>
  <si>
    <t>Posey</t>
  </si>
  <si>
    <t>65</t>
  </si>
  <si>
    <t>0620</t>
  </si>
  <si>
    <t>Haubstadt FPT-Haubstadt Civil Town (Provider)</t>
  </si>
  <si>
    <t>Pulaski</t>
  </si>
  <si>
    <t>66</t>
  </si>
  <si>
    <t>Judy Robertson</t>
  </si>
  <si>
    <t>jRobert Norrisson@dlgf.in.gov</t>
  </si>
  <si>
    <t>Haubstadt FPT-Johnson Township (Participant)</t>
  </si>
  <si>
    <t>Putnam</t>
  </si>
  <si>
    <t>67</t>
  </si>
  <si>
    <t>Cathy Stockhoff</t>
  </si>
  <si>
    <t>Kirklin Township FPT-Kirklin Township (Provider)</t>
  </si>
  <si>
    <t>Randolph</t>
  </si>
  <si>
    <t>68</t>
  </si>
  <si>
    <t>Kirklin Township FPT-Sugar Creek Township (Participant)</t>
  </si>
  <si>
    <t>Ripley</t>
  </si>
  <si>
    <t>0752</t>
  </si>
  <si>
    <t>Lapel FPT-Lapel Civil Town (Participant)</t>
  </si>
  <si>
    <t>Rush</t>
  </si>
  <si>
    <t>70</t>
  </si>
  <si>
    <t>0012</t>
  </si>
  <si>
    <t>Lapel FPT-Stony Creek Township (Provider)</t>
  </si>
  <si>
    <t>St. Joseph</t>
  </si>
  <si>
    <t>Lawrence County Fire Territory-Guthrie Township (Participant)</t>
  </si>
  <si>
    <t>Scott</t>
  </si>
  <si>
    <t>72</t>
  </si>
  <si>
    <t>Lawrence County Fire Territory-Shawswick Township (Provider)</t>
  </si>
  <si>
    <t>Shelby</t>
  </si>
  <si>
    <t>73</t>
  </si>
  <si>
    <t>Liberty-Greene Fire Protection Territory-Greene Township (Participant)</t>
  </si>
  <si>
    <t>Spencer</t>
  </si>
  <si>
    <t>74</t>
  </si>
  <si>
    <t>Liberty-Greene Fire Protection Territory-Liberty Township (Provider)</t>
  </si>
  <si>
    <t>Starke</t>
  </si>
  <si>
    <t>Ryan Burke</t>
  </si>
  <si>
    <t>0864</t>
  </si>
  <si>
    <t>Liberty-Greene Fire Protection Territory-North Liberty Civil Town (Participant)</t>
  </si>
  <si>
    <t>Steuben</t>
  </si>
  <si>
    <t>76</t>
  </si>
  <si>
    <t>Luce Township FPT-Luce Township (Provider)</t>
  </si>
  <si>
    <t>Sullivan</t>
  </si>
  <si>
    <t>0973</t>
  </si>
  <si>
    <t>Luce Township FPT-Richland Civil Town (Participant)</t>
  </si>
  <si>
    <t>Switzerland</t>
  </si>
  <si>
    <t>78</t>
  </si>
  <si>
    <t>Lynnville FPT-Hart Township (Participant)</t>
  </si>
  <si>
    <t>Tippecanoe</t>
  </si>
  <si>
    <t>79</t>
  </si>
  <si>
    <t>0915</t>
  </si>
  <si>
    <t>Lynnville FPT-Lynnville Civil Town (Provider)</t>
  </si>
  <si>
    <t>Tipton</t>
  </si>
  <si>
    <t>80</t>
  </si>
  <si>
    <t>Sam VanderVeen</t>
  </si>
  <si>
    <t>Markleville FPT-Adams Township (Provider)</t>
  </si>
  <si>
    <t>Union</t>
  </si>
  <si>
    <t>81</t>
  </si>
  <si>
    <t>0753</t>
  </si>
  <si>
    <t>Markleville FPT-Markleville Civil Town (Participant)</t>
  </si>
  <si>
    <t>Vanderburgh</t>
  </si>
  <si>
    <t>82</t>
  </si>
  <si>
    <t>0512</t>
  </si>
  <si>
    <t>Merrillville FPT-Merrillville Civil Town (Provider)</t>
  </si>
  <si>
    <t>Vermillion</t>
  </si>
  <si>
    <t>83</t>
  </si>
  <si>
    <t>Merrillville FPT-Ross Township (Participant)</t>
  </si>
  <si>
    <t>Vigo</t>
  </si>
  <si>
    <t>84</t>
  </si>
  <si>
    <t>Michigan Township FPT-Forest Township (Participant)</t>
  </si>
  <si>
    <t>Wabash</t>
  </si>
  <si>
    <t>85</t>
  </si>
  <si>
    <t>Michigan Township FPT-Johnson Township (Participant)</t>
  </si>
  <si>
    <t>Warren</t>
  </si>
  <si>
    <t>86</t>
  </si>
  <si>
    <t>Michigan Township FPT-Michigan Township (Provider)</t>
  </si>
  <si>
    <t>Warrick</t>
  </si>
  <si>
    <t>Michigan Township FPT-Warren Township (Participant)</t>
  </si>
  <si>
    <t>Washington</t>
  </si>
  <si>
    <t>88</t>
  </si>
  <si>
    <t>Middle Township FPT-Middle Township (Provider)</t>
  </si>
  <si>
    <t>0665</t>
  </si>
  <si>
    <t>Middle Township FPT-Pittsboro Civil Town (Participant)</t>
  </si>
  <si>
    <t>North Harrison FPT-Blue River Township (Provider)</t>
  </si>
  <si>
    <t>White</t>
  </si>
  <si>
    <t>91</t>
  </si>
  <si>
    <t>North Harrison FPT-Jackson Township (Participant)</t>
  </si>
  <si>
    <t>Whitley</t>
  </si>
  <si>
    <t>92</t>
  </si>
  <si>
    <t>North Harrison FPT-Spencer Township (Participant)</t>
  </si>
  <si>
    <t>0721</t>
  </si>
  <si>
    <t>North Webster Tippecanoe Township Fire Protection Territory-North Webster Civil Town (Participant)</t>
  </si>
  <si>
    <t>North Webster Tippecanoe Township Fire Protection Territory-Tippecanoe Township (Provider)</t>
  </si>
  <si>
    <t>Northeast Allen County Fire Protection Territory-Cedar Creek Township (Provider)</t>
  </si>
  <si>
    <t>0968</t>
  </si>
  <si>
    <t>Northeast Allen County Fire Protection Territory-Leo-Cedarville Civil Town (Participant)</t>
  </si>
  <si>
    <t>0016</t>
  </si>
  <si>
    <t>Northeast Allen County Fire Protection Territory-Scipio Township (Participant)</t>
  </si>
  <si>
    <t>0017</t>
  </si>
  <si>
    <t>Northeast Allen County Fire Protection Territory-Springfield Township (Participant)</t>
  </si>
  <si>
    <t>0522</t>
  </si>
  <si>
    <t>Northeast Allen County Fire Protection Territory-Town Of Grabill (Participant)</t>
  </si>
  <si>
    <t>Ohio - Jackson Township FPT-Jackson Twp (Participant)</t>
  </si>
  <si>
    <t>Ohio - Jackson Township FPT-Ohio Township (Provider)</t>
  </si>
  <si>
    <t>Miranda Bucy</t>
  </si>
  <si>
    <t>Oldenburg FPT-Butler Township (Participant)</t>
  </si>
  <si>
    <t>0614</t>
  </si>
  <si>
    <t>Oldenburg FPT-Oldenburg Civil Town (Provider)</t>
  </si>
  <si>
    <t>Oldenburg FPT-Ray Township (Participant)</t>
  </si>
  <si>
    <t>Oldenburg FPT-Salt Creek Township (Participant)</t>
  </si>
  <si>
    <t>Olive-New Carlisle-Hudson Fire Protection Territory-Hudson Township (Participant)</t>
  </si>
  <si>
    <t>0863</t>
  </si>
  <si>
    <t>Olive-New Carlisle-Hudson Fire Protection Territory-New Carlisle Civil Town (Participant)</t>
  </si>
  <si>
    <t>Olive-New Carlisle-Hudson Fire Protection Territory-Olive Township (Participant)</t>
  </si>
  <si>
    <t>Otterbein Fire Protection Territory-Bolivar Township (Participant)</t>
  </si>
  <si>
    <t>Otterbein Fire Protection Territory-Medina Township (Participant)</t>
  </si>
  <si>
    <t>0534</t>
  </si>
  <si>
    <t>Otterbein Fire Protection Territory-Otterbein Civil Town (Participant)</t>
  </si>
  <si>
    <t>Otterbein Fire Protection Territory-Pine Township (Participant)</t>
  </si>
  <si>
    <t>Otterbein Fire Protection Territory-Round Grove Township (Participant)</t>
  </si>
  <si>
    <t>Otterbein Fire Protection Territory-Shelby Township (Participant)</t>
  </si>
  <si>
    <t>0865</t>
  </si>
  <si>
    <t>Penn Fire Protection Territory-Osceola Civil Town (Participant)</t>
  </si>
  <si>
    <t>Penn Fire Protection Territory-Penn Township (Provider)</t>
  </si>
  <si>
    <t>Perry Township FPT-Eel River Township (Participant)</t>
  </si>
  <si>
    <t>0523</t>
  </si>
  <si>
    <t>Perry Township FPT-Huntertown Civil Town (Participant)</t>
  </si>
  <si>
    <t>Perry Township FPT-Perry Township (Provider)</t>
  </si>
  <si>
    <t>0310</t>
  </si>
  <si>
    <t>Peru FPT-Peru Civil City (Provider)</t>
  </si>
  <si>
    <t>Peru FPT-Peru Township (Participant)</t>
  </si>
  <si>
    <t>0455</t>
  </si>
  <si>
    <t>Petersburg FPT-Petersburg Civil City (Provider)</t>
  </si>
  <si>
    <t>Petersburg FPT-Washington Township (Participant)</t>
  </si>
  <si>
    <t>Pine Village-West Lebanon Fire Protection Territory-Adams Township (Participant)</t>
  </si>
  <si>
    <t>Pine Village-West Lebanon Fire Protection Territory-Jordan Township (Participant)</t>
  </si>
  <si>
    <t>Pine Village-West Lebanon Fire Protection Territory-Kent Township (Participant)</t>
  </si>
  <si>
    <t>Pine Village-West Lebanon Fire Protection Territory-Liberty Township (Participant)</t>
  </si>
  <si>
    <t>Pine Village-West Lebanon Fire Protection Territory-Pike Township (Participant)</t>
  </si>
  <si>
    <t>Pine Village-West Lebanon Fire Protection Territory-Pine Township (Provider)</t>
  </si>
  <si>
    <t>Pine Village-West Lebanon Fire Protection Territory-Steuben Township (Participant)</t>
  </si>
  <si>
    <t>Pine Village-West Lebanon Fire Protection Territory-Warren Township (Participant)</t>
  </si>
  <si>
    <t>Plainfield FPT-Guilford Township (Participant)</t>
  </si>
  <si>
    <t>0503</t>
  </si>
  <si>
    <t>Plainfield FPT-Plainfield Civil Town (Provider)</t>
  </si>
  <si>
    <t>6</t>
  </si>
  <si>
    <t>Review</t>
  </si>
  <si>
    <t>1186</t>
  </si>
  <si>
    <t>Poland FPT-Poland Fire Territory-Cass Township (Provider)</t>
  </si>
  <si>
    <t>Poland FPT-Poland Fire Territory -Jackson Township (Participant)</t>
  </si>
  <si>
    <t>Portage Township FPT-Centre Township (Provider)</t>
  </si>
  <si>
    <t>Portage Township FPT-Portage Township (Participant)</t>
  </si>
  <si>
    <t>Princeton FPT-Patoka Township (Participant)</t>
  </si>
  <si>
    <t>0415</t>
  </si>
  <si>
    <t>Princeton FPT-Princeton Civil City (Provider)</t>
  </si>
  <si>
    <t>Richland Township FPT-Lafayette Township (Participant)</t>
  </si>
  <si>
    <t>Richland Township FPT-Richland Township (Provider)</t>
  </si>
  <si>
    <t>0963</t>
  </si>
  <si>
    <t>SALEM TOWNSHIP FPT-Daleville Civil Town (Participant)</t>
  </si>
  <si>
    <t>SALEM TOWNSHIP FPT-Salem Township (Provider)</t>
  </si>
  <si>
    <t>0853</t>
  </si>
  <si>
    <t>Saratoga FPT-Saratoga Civil Town (Provider)</t>
  </si>
  <si>
    <t>Saratoga FPT-Ward Township (Participant)</t>
  </si>
  <si>
    <t>SCOTT TOWNSHIP FPT-Armstrong Township (Participant)</t>
  </si>
  <si>
    <t>0958</t>
  </si>
  <si>
    <t>SCOTT TOWNSHIP FPT-Darmstadt Civil Town (Participant)</t>
  </si>
  <si>
    <t>SCOTT TOWNSHIP FPT-Scott Township (Provider)</t>
  </si>
  <si>
    <t>Skelton Township FPT-Owen Township (Participant)</t>
  </si>
  <si>
    <t>Skelton Township FPT-Skelton Township (Provider)</t>
  </si>
  <si>
    <t>0917</t>
  </si>
  <si>
    <t>Skelton Township FPT-Tennyson Civil Town (Participant)</t>
  </si>
  <si>
    <t>Somerville FPT-Barton Township (Participant)</t>
  </si>
  <si>
    <t>0622</t>
  </si>
  <si>
    <t>Somerville FPT-Mackey Civil Town (Participant)</t>
  </si>
  <si>
    <t>0625</t>
  </si>
  <si>
    <t>Somerville FPT-Somerville Civil Town (Provider)</t>
  </si>
  <si>
    <t>South Madison Fire Territory-Fall Creek Township (Participant)</t>
  </si>
  <si>
    <t>South Madison Fire Territory-Green Township (Participant)</t>
  </si>
  <si>
    <t>0755</t>
  </si>
  <si>
    <t>South Madison Fire Territory-Pendleton Civil Town (Provider)</t>
  </si>
  <si>
    <t>0817</t>
  </si>
  <si>
    <t>Spencer FPT-Spencer Civil Town (Provider)</t>
  </si>
  <si>
    <t>Spencer FPT-Washington Township (Participant)</t>
  </si>
  <si>
    <t>Switz City FPT-Fairplay Township (Participant)</t>
  </si>
  <si>
    <t>Switz City FPT-Grant Township (Participant)</t>
  </si>
  <si>
    <t>0637</t>
  </si>
  <si>
    <t>Switz City FPT-Switz City Civil Town (Provider)</t>
  </si>
  <si>
    <t>Tippecanoe Township FPT-Perry Township (Participant)</t>
  </si>
  <si>
    <t>Tippecanoe Township FPT-Sheffield Township (Participant)</t>
  </si>
  <si>
    <t>Tippecanoe Township FPT-Tippecanoe Township (Provider)</t>
  </si>
  <si>
    <t>Tippecanoe Township FPT-Washington Township (Participant)</t>
  </si>
  <si>
    <t>0725</t>
  </si>
  <si>
    <t>Turkey Creek Township FPT-Syracuse Civil Town (Participant)</t>
  </si>
  <si>
    <t>Turkey Creek Township FPT-Turkey Creek Township (Provider)</t>
  </si>
  <si>
    <t>Union FPT-Cass Township (Provider)</t>
  </si>
  <si>
    <t>0883</t>
  </si>
  <si>
    <t>Union FPT-Dugger Civil Town (Participant)</t>
  </si>
  <si>
    <t>Union FPT-Jefferson Township (Participant)</t>
  </si>
  <si>
    <t>0862</t>
  </si>
  <si>
    <t>Union Township FPT-Lakeville Civil Town (Participant)</t>
  </si>
  <si>
    <t>Union Township FPT-Union Township (Provider)</t>
  </si>
  <si>
    <t>Valparaiso FPT-Center Township (Participant)</t>
  </si>
  <si>
    <t>0204</t>
  </si>
  <si>
    <t>Valparaiso FPT-Valparaiso Civil City (Provider)</t>
  </si>
  <si>
    <t>0645</t>
  </si>
  <si>
    <t>Vernon Township Fire Protection Territory-Fortville Civil Town (Participant)</t>
  </si>
  <si>
    <t>0966</t>
  </si>
  <si>
    <t>Vernon Township Fire Protection Territory-Mccordsville Civil Town (Participant)</t>
  </si>
  <si>
    <t>Vernon Township Fire Protection Territory-Vernon Township (Provider)</t>
  </si>
  <si>
    <t>Walkertown FPT-Lincoln Township (Participant)</t>
  </si>
  <si>
    <t>0867</t>
  </si>
  <si>
    <t>Walkertown FPT-Walkerton Civil Town (Provider)</t>
  </si>
  <si>
    <t>0414</t>
  </si>
  <si>
    <t>Warsaw FPT-Warsaw Civil City (Provider)</t>
  </si>
  <si>
    <t>Warsaw FPT-Wayne Township (Participant)</t>
  </si>
  <si>
    <t>0621</t>
  </si>
  <si>
    <t>White River Township FPT-Hazleton Civil Town (Participant)</t>
  </si>
  <si>
    <t>0624</t>
  </si>
  <si>
    <t>White River Township FPT-Patoka Civil Town (Participant)</t>
  </si>
  <si>
    <t>White River Township FPT-White River Township (Provider)</t>
  </si>
  <si>
    <t>Williamsport Fire Protection Territory-Washington Township (Participant)</t>
  </si>
  <si>
    <t>0912</t>
  </si>
  <si>
    <t>Williamsport Fire Protection Territory-Williamsport Civil Town (Provider)</t>
  </si>
  <si>
    <t>Woodburn-New Haven Fire Protection Territory-Adams Township (Participant)</t>
  </si>
  <si>
    <t>Woodburn-New Haven Fire Protection Territory-Jefferson Township (Participant)</t>
  </si>
  <si>
    <t>Woodburn-New Haven Fire Protection Territory-Maumee Township (Participant)</t>
  </si>
  <si>
    <t>Woodburn-New Haven Fire Protection Territory-Milan Township (Participant)</t>
  </si>
  <si>
    <t>0424</t>
  </si>
  <si>
    <t>Woodburn-New Haven Fire Protection Territory-New Haven Civil City (Provider)</t>
  </si>
  <si>
    <t>0465</t>
  </si>
  <si>
    <t>Woodburn-New Haven Fire Protection Territory-Woodburn Civil City (Participant)</t>
  </si>
  <si>
    <t>Worthington FPT-Jefferson Township (Participant)</t>
  </si>
  <si>
    <t>Worthington FPT-Smith Township (Participant)</t>
  </si>
  <si>
    <t>0638</t>
  </si>
  <si>
    <t>Worthington FPT-Worthington Civil Town (Provider)</t>
  </si>
  <si>
    <t>UT Descr</t>
  </si>
  <si>
    <t>Name of Territory</t>
  </si>
  <si>
    <t>UNIT_NAME</t>
  </si>
  <si>
    <t>Role</t>
  </si>
  <si>
    <t>Perry Township FPT</t>
  </si>
  <si>
    <t>PERRY TOWNSHIP</t>
  </si>
  <si>
    <t>Provider</t>
  </si>
  <si>
    <t>HUNTERTOWN CIVIL TOWN</t>
  </si>
  <si>
    <t>Participant</t>
  </si>
  <si>
    <t>EEL RIVER TOWNSHIP</t>
  </si>
  <si>
    <t>Ohio - Jackson Township FPT</t>
  </si>
  <si>
    <t>OHIO TOWNSHIP</t>
  </si>
  <si>
    <t>New FT Provider and Participant units.</t>
  </si>
  <si>
    <t>Jackson Twp</t>
  </si>
  <si>
    <t>Delphi FPT</t>
  </si>
  <si>
    <t>DELPHI CIVIL CITY</t>
  </si>
  <si>
    <t>DEER CREEK TOWNSHIP</t>
  </si>
  <si>
    <t>MADISON TOWNSHIP</t>
  </si>
  <si>
    <t>TIPPECANOE TOWNSHIP</t>
  </si>
  <si>
    <t>Clarksville-Jeffersonville Township FPT</t>
  </si>
  <si>
    <t>CLARKSVILLE CIVIL TOWN</t>
  </si>
  <si>
    <t>JEFFERSONVILLE TOWNSHIP</t>
  </si>
  <si>
    <t>Poland FPT</t>
  </si>
  <si>
    <t>POLAND FIRE TERRITORY (JACKSON TOWNSHIP)</t>
  </si>
  <si>
    <t>Kirklin Township FPT</t>
  </si>
  <si>
    <t>KIRKLIN TOWNSHIP</t>
  </si>
  <si>
    <t>SUGAR CREEK TOWNSHIP</t>
  </si>
  <si>
    <t>Michigan Township FPT</t>
  </si>
  <si>
    <t>MICHIGAN TOWNSHIP</t>
  </si>
  <si>
    <t>FOREST TOWNSHIP</t>
  </si>
  <si>
    <t>JOHNSON TOWNSHIP</t>
  </si>
  <si>
    <t>WARREN TOWNSHIP</t>
  </si>
  <si>
    <t>Auburn FPT</t>
  </si>
  <si>
    <t>AUBURN CIVIL CITY</t>
  </si>
  <si>
    <t>UNION TOWNSHIP</t>
  </si>
  <si>
    <t>Butler FPT</t>
  </si>
  <si>
    <t>BUTLER CIVIL CITY</t>
  </si>
  <si>
    <t>WILMINGTON TOWNSHIP</t>
  </si>
  <si>
    <t>Garrett-Keyser FPT</t>
  </si>
  <si>
    <t>GARRETT CIVIL CITY</t>
  </si>
  <si>
    <t>KEYSER TOWNSHIP</t>
  </si>
  <si>
    <t>SALEM TOWNSHIP FPT</t>
  </si>
  <si>
    <t>SALEM TOWNSHIP</t>
  </si>
  <si>
    <t>DALEVILLE CIVIL TOWN</t>
  </si>
  <si>
    <t>Clinton Township FPT</t>
  </si>
  <si>
    <t>CLINTON TOWNSHIP</t>
  </si>
  <si>
    <t>MILLERSBURG CIVIL TOWN</t>
  </si>
  <si>
    <t>1187</t>
  </si>
  <si>
    <t>ALLEN BROWN FPT</t>
  </si>
  <si>
    <t>ALLEN BROWN FIRE PROTECTION TERRITORY (Millcreek Township - Fountain County)</t>
  </si>
  <si>
    <t>ALLEN BROWN FIRE PROTECTION TERRITORY (Participant Total)</t>
  </si>
  <si>
    <t>FULTON TOWNSHIP</t>
  </si>
  <si>
    <t>JACKSON TOWNSHIP</t>
  </si>
  <si>
    <t>MILLCREEK TOWNSHIP</t>
  </si>
  <si>
    <t>WALLACE CIVIL TOWN</t>
  </si>
  <si>
    <t>KINGMAN CIVIL TOWN</t>
  </si>
  <si>
    <t>Oldenburg FPT</t>
  </si>
  <si>
    <t>OLDENBURG CIVIL TOWN</t>
  </si>
  <si>
    <t>BUTLER TOWNSHIP</t>
  </si>
  <si>
    <t>RAY TOWNSHIP</t>
  </si>
  <si>
    <t>SALT CREEK TOWNSHIP</t>
  </si>
  <si>
    <t>Haubstadt FPT</t>
  </si>
  <si>
    <t>HAUBSTADT CIVIL TOWN</t>
  </si>
  <si>
    <t>Princeton FPT</t>
  </si>
  <si>
    <t>PRINCETON CIVIL CITY</t>
  </si>
  <si>
    <t>PATOKA TOWNSHIP</t>
  </si>
  <si>
    <t>Somerville FPT</t>
  </si>
  <si>
    <t>SOMERVILLE CIVIL TOWN</t>
  </si>
  <si>
    <t>BARTON TOWNSHIP</t>
  </si>
  <si>
    <t>MACKEY CIVIL TOWN</t>
  </si>
  <si>
    <t>White River Township FPT</t>
  </si>
  <si>
    <t>WHITE RIVER TOWNSHIP</t>
  </si>
  <si>
    <t>Switched Column K from Yes to No.</t>
  </si>
  <si>
    <t>HAZLETON CIVIL TOWN</t>
  </si>
  <si>
    <t>PATOKA CIVIL TOWN</t>
  </si>
  <si>
    <t>Switz City FPT</t>
  </si>
  <si>
    <t>SWITZ CITY CIVIL TOWN</t>
  </si>
  <si>
    <t>FAIRPLAY TOWNSHIP</t>
  </si>
  <si>
    <t>GRANT TOWNSHIP</t>
  </si>
  <si>
    <t>Worthington FPT</t>
  </si>
  <si>
    <t>WORTHINGTON CIVIL TOWN</t>
  </si>
  <si>
    <t>JEFFERSON TOWNSHIP</t>
  </si>
  <si>
    <t>SMITH TOWNSHIP</t>
  </si>
  <si>
    <t>Center &amp; Jackson Twp FPT</t>
  </si>
  <si>
    <t>CENTER TOWNSHIP</t>
  </si>
  <si>
    <t>Greenfield FPT</t>
  </si>
  <si>
    <t>GREENFIELD CIVIL CITY</t>
  </si>
  <si>
    <t>North Harrison FPT</t>
  </si>
  <si>
    <t>BLUE RIVER TOWNSHIP</t>
  </si>
  <si>
    <t>SPENCER TOWNSHIP</t>
  </si>
  <si>
    <t>Brownsburg FPT</t>
  </si>
  <si>
    <t>BROWNSBURG CIVIL TOWN</t>
  </si>
  <si>
    <t>BROWN TOWNSHIP</t>
  </si>
  <si>
    <t>LINCOLN TOWNSHIP</t>
  </si>
  <si>
    <t>Plainfield FPT</t>
  </si>
  <si>
    <t>PLAINFIELD CIVIL TOWN</t>
  </si>
  <si>
    <t>GUILFORD TOWNSHIP</t>
  </si>
  <si>
    <t>Middle Township FPT</t>
  </si>
  <si>
    <t>MIDDLE TOWNSHIP</t>
  </si>
  <si>
    <t>PITTSBORO CIVIL TOWN</t>
  </si>
  <si>
    <t>Carr Township FPT</t>
  </si>
  <si>
    <t>CARR TOWNSHIP</t>
  </si>
  <si>
    <t>MEDORA CIVIL TOWN</t>
  </si>
  <si>
    <t>Turkey Creek Township FPT</t>
  </si>
  <si>
    <t>TURKEY CREEK TOWNSHIP</t>
  </si>
  <si>
    <t>SYRACUSE CIVIL TOWN</t>
  </si>
  <si>
    <t>Warsaw FPT</t>
  </si>
  <si>
    <t>WARSAW CIVIL CITY</t>
  </si>
  <si>
    <t>WAYNE TOWNSHIP</t>
  </si>
  <si>
    <t>Merrillville FPT</t>
  </si>
  <si>
    <t>MERRILLVILLE CIVIL TOWN</t>
  </si>
  <si>
    <t>ROSS TOWNSHIP</t>
  </si>
  <si>
    <t>Lapel FPT</t>
  </si>
  <si>
    <t>STONY CREEK TOWNSHIP</t>
  </si>
  <si>
    <t>LAPEL CIVIL TOWN</t>
  </si>
  <si>
    <t>Richland Township FPT</t>
  </si>
  <si>
    <t>RICHLAND TOWNSHIP</t>
  </si>
  <si>
    <t>LAFAYETTE TOWNSHIP</t>
  </si>
  <si>
    <t>Markleville FPT</t>
  </si>
  <si>
    <t>ADAMS TOWNSHIP</t>
  </si>
  <si>
    <t>MARKLEVILLE CIVIL TOWN</t>
  </si>
  <si>
    <t>Peru FPT</t>
  </si>
  <si>
    <t>PERU CIVIL CITY</t>
  </si>
  <si>
    <t>PERU TOWNSHIP</t>
  </si>
  <si>
    <t>BLOOMINGTON TOWNSHIP FPT</t>
  </si>
  <si>
    <t>BLOOMINGTON TOWNSHIP</t>
  </si>
  <si>
    <t>WASHINGTON TOWNSHIP</t>
  </si>
  <si>
    <t>Darlington FPT</t>
  </si>
  <si>
    <t>FRANKLIN TOWNSHIP</t>
  </si>
  <si>
    <t>DARLINGTON CIVIL TOWN</t>
  </si>
  <si>
    <t>Spencer FPT</t>
  </si>
  <si>
    <t>SPENCER CIVIL TOWN</t>
  </si>
  <si>
    <t>PENN TOWNSHIP</t>
  </si>
  <si>
    <t>LIBERTY TOWNSHIP</t>
  </si>
  <si>
    <t>BLOOMINGDALE CIVIL TOWN</t>
  </si>
  <si>
    <t>Petersburg FPT</t>
  </si>
  <si>
    <t>PETERSBURG CIVIL CITY</t>
  </si>
  <si>
    <t>Valparaiso FPT</t>
  </si>
  <si>
    <t>VALPARAISO CIVIL CITY</t>
  </si>
  <si>
    <t>Saratoga FPT</t>
  </si>
  <si>
    <t>SARATOGA CIVIL TOWN</t>
  </si>
  <si>
    <t>WARD TOWNSHIP</t>
  </si>
  <si>
    <t>Center Township FPT</t>
  </si>
  <si>
    <t>DELAWARE TOWNSHIP</t>
  </si>
  <si>
    <t>Luce Township FPT</t>
  </si>
  <si>
    <t>LUCE TOWNSHIP</t>
  </si>
  <si>
    <t>RICHLAND CIVIL TOWN</t>
  </si>
  <si>
    <t>Clay Township FPT</t>
  </si>
  <si>
    <t>CLAY TOWNSHIP</t>
  </si>
  <si>
    <t>INDIAN VILLAGE CIVIL TOWN</t>
  </si>
  <si>
    <t>ROSELAND CIVIL TOWN</t>
  </si>
  <si>
    <t>GERMAN TOWNSHIP</t>
  </si>
  <si>
    <t>HARRIS TOWNSHIP</t>
  </si>
  <si>
    <t>Portage Township FPT</t>
  </si>
  <si>
    <t>CENTRE TOWNSHIP</t>
  </si>
  <si>
    <t>PORTAGE TOWNSHIP</t>
  </si>
  <si>
    <t>Union Township FPT</t>
  </si>
  <si>
    <t>LAKEVILLE CIVIL TOWN</t>
  </si>
  <si>
    <t>Walkertown FPT</t>
  </si>
  <si>
    <t>WALKERTON CIVIL TOWN</t>
  </si>
  <si>
    <t>Penn Fire Protection Territory</t>
  </si>
  <si>
    <t>OSCEOLA CIVIL TOWN</t>
  </si>
  <si>
    <t>Olive Township - New Carlisle FPT</t>
  </si>
  <si>
    <t>OLIVE TOWNSHIP</t>
  </si>
  <si>
    <t>NEW CARLISLE CIVIL TOWN</t>
  </si>
  <si>
    <t>Curry Township FPT</t>
  </si>
  <si>
    <t>CURRY TOWNSHIP</t>
  </si>
  <si>
    <t>FARMERSBURG CIVIL TOWN</t>
  </si>
  <si>
    <t>Union FPT</t>
  </si>
  <si>
    <t>CASS TOWNSHIP</t>
  </si>
  <si>
    <t>DUGGER CIVIL TOWN</t>
  </si>
  <si>
    <t>Tippecanoe Township FPT</t>
  </si>
  <si>
    <t>SHEFFIELD TOWNSHIP</t>
  </si>
  <si>
    <t>SCOTT TOWNSHIP FPT</t>
  </si>
  <si>
    <t>SCOTT TOWNSHIP</t>
  </si>
  <si>
    <t>DARMSTADT CIVIL TOWN</t>
  </si>
  <si>
    <t>ARMSTRONG TOWNSHIP</t>
  </si>
  <si>
    <t>Elberfeld FPT</t>
  </si>
  <si>
    <t>ELBERFELD CIVIL TOWN</t>
  </si>
  <si>
    <t>GREER TOWNSHIP</t>
  </si>
  <si>
    <t>Lynnville FPT</t>
  </si>
  <si>
    <t>LYNNVILLE CIVIL TOWN</t>
  </si>
  <si>
    <t>HART TOWNSHIP</t>
  </si>
  <si>
    <t>Boonville FPT</t>
  </si>
  <si>
    <t>BOONVILLE CIVIL CITY</t>
  </si>
  <si>
    <t>BOON TOWNSHIP</t>
  </si>
  <si>
    <t>Skelton Township FPT</t>
  </si>
  <si>
    <t>SKELTON TOWNSHIP</t>
  </si>
  <si>
    <t>TENNYSON CIVIL TOWN</t>
  </si>
  <si>
    <t>OWEN TOWNSHIP</t>
  </si>
  <si>
    <t>Fountain City FPT</t>
  </si>
  <si>
    <t>FOUNTAIN CITY CIVIL TOWN</t>
  </si>
  <si>
    <t>NEW GARDEN TOWNSHIP</t>
  </si>
  <si>
    <t>Harrison Township FPT</t>
  </si>
  <si>
    <t>HARRISON TOWNSHIP</t>
  </si>
  <si>
    <t>VERA CRUZ CIVIL TOWN</t>
  </si>
  <si>
    <t>LANCASTER TOWNSHIP</t>
  </si>
  <si>
    <r>
      <rPr>
        <b/>
        <sz val="12"/>
        <color rgb="FF000000"/>
        <rFont val="Times New Roman"/>
      </rPr>
      <t xml:space="preserve">The Department of Local Government Finance (“Department”) issues this memorandum to provide guidance to cities or towns that are current in a fire protection territories that anticipate making a request to increase their property tax rates under IC 6-1.1-18-28 and IC 6-1.1-18-29 (as applicable), enacted by House Enrolled Act 1246-2022.  
</t>
    </r>
    <r>
      <rPr>
        <b/>
        <sz val="12"/>
        <color rgb="FFFF0000"/>
        <rFont val="Times New Roman"/>
      </rPr>
      <t xml:space="preserve">HEA 1246 requires submission of the request no later than April 1, 2024.
</t>
    </r>
    <r>
      <rPr>
        <b/>
        <sz val="12"/>
        <color rgb="FF000000"/>
        <rFont val="Times New Roman"/>
      </rPr>
      <t xml:space="preserve">Completed submissions should be sent to your DLGF Field Representative.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</si>
</sst>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00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11"/>
      <color rgb="FFB91A3E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rgb="FF000000"/>
      <name val="Times New Roman"/>
    </font>
    <font>
      <b/>
      <sz val="12"/>
      <color rgb="FFFF0000"/>
      <name val="Times New Roman"/>
    </font>
    <font>
      <b/>
      <sz val="12"/>
      <color theme="1"/>
      <name val="Times New Roman"/>
    </font>
    <font>
      <sz val="12"/>
      <color theme="1"/>
      <name val="Times New Roman"/>
    </font>
    <font>
      <sz val="12"/>
      <color theme="0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8" fillId="0" borderId="0" applyNumberFormat="0" applyFill="0" applyBorder="0" applyAlignment="0" applyProtection="0"/>
  </cellStyleXfs>
  <cellXfs count="62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4" fillId="0" borderId="9" xfId="3" applyFont="1" applyBorder="1"/>
    <xf numFmtId="0" fontId="4" fillId="0" borderId="9" xfId="3" applyFont="1" applyBorder="1" applyAlignment="1">
      <alignment horizontal="center"/>
    </xf>
    <xf numFmtId="0" fontId="4" fillId="0" borderId="9" xfId="4" applyFont="1" applyBorder="1" applyAlignment="1">
      <alignment wrapText="1"/>
    </xf>
    <xf numFmtId="0" fontId="4" fillId="0" borderId="9" xfId="4" applyFont="1" applyBorder="1" applyAlignment="1">
      <alignment horizontal="center" wrapText="1"/>
    </xf>
    <xf numFmtId="0" fontId="4" fillId="0" borderId="0" xfId="3" applyFont="1" applyAlignment="1">
      <alignment horizontal="center"/>
    </xf>
    <xf numFmtId="0" fontId="4" fillId="0" borderId="0" xfId="4" applyFont="1" applyAlignment="1">
      <alignment horizontal="center" wrapText="1"/>
    </xf>
    <xf numFmtId="0" fontId="2" fillId="0" borderId="0" xfId="0" applyFont="1" applyAlignment="1">
      <alignment horizontal="left"/>
    </xf>
    <xf numFmtId="0" fontId="4" fillId="0" borderId="0" xfId="3" applyFont="1" applyAlignment="1">
      <alignment horizontal="left"/>
    </xf>
    <xf numFmtId="0" fontId="4" fillId="0" borderId="0" xfId="4" applyFont="1" applyAlignment="1">
      <alignment horizontal="left" wrapText="1"/>
    </xf>
    <xf numFmtId="0" fontId="0" fillId="0" borderId="0" xfId="0" applyAlignment="1">
      <alignment horizontal="left"/>
    </xf>
    <xf numFmtId="0" fontId="7" fillId="4" borderId="8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7" fillId="4" borderId="8" xfId="0" applyFont="1" applyFill="1" applyBorder="1" applyAlignment="1">
      <alignment horizontal="center" wrapText="1"/>
    </xf>
    <xf numFmtId="0" fontId="7" fillId="4" borderId="10" xfId="0" applyFont="1" applyFill="1" applyBorder="1" applyAlignment="1">
      <alignment horizontal="center" wrapText="1"/>
    </xf>
    <xf numFmtId="0" fontId="4" fillId="0" borderId="11" xfId="3" applyFont="1" applyBorder="1"/>
    <xf numFmtId="0" fontId="4" fillId="0" borderId="11" xfId="3" applyFont="1" applyBorder="1" applyAlignment="1">
      <alignment horizontal="center"/>
    </xf>
    <xf numFmtId="0" fontId="8" fillId="0" borderId="0" xfId="5" applyAlignment="1">
      <alignment horizontal="left"/>
    </xf>
    <xf numFmtId="0" fontId="12" fillId="0" borderId="0" xfId="0" applyFont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right"/>
    </xf>
    <xf numFmtId="164" fontId="10" fillId="0" borderId="0" xfId="1" applyNumberFormat="1" applyFont="1" applyAlignment="1"/>
    <xf numFmtId="0" fontId="12" fillId="0" borderId="0" xfId="0" applyFont="1" applyAlignment="1">
      <alignment horizontal="center"/>
    </xf>
    <xf numFmtId="0" fontId="13" fillId="0" borderId="0" xfId="0" applyFont="1"/>
    <xf numFmtId="164" fontId="12" fillId="0" borderId="0" xfId="1" applyNumberFormat="1" applyFont="1" applyAlignment="1">
      <alignment horizontal="right"/>
    </xf>
    <xf numFmtId="0" fontId="12" fillId="3" borderId="0" xfId="0" applyFont="1" applyFill="1"/>
    <xf numFmtId="0" fontId="11" fillId="3" borderId="8" xfId="0" applyFont="1" applyFill="1" applyBorder="1" applyAlignment="1">
      <alignment horizontal="center"/>
    </xf>
    <xf numFmtId="0" fontId="12" fillId="0" borderId="0" xfId="0" applyFont="1" applyAlignment="1">
      <alignment vertical="center"/>
    </xf>
    <xf numFmtId="0" fontId="12" fillId="2" borderId="12" xfId="0" applyFont="1" applyFill="1" applyBorder="1" applyAlignment="1" applyProtection="1">
      <alignment horizontal="center"/>
      <protection locked="0"/>
    </xf>
    <xf numFmtId="0" fontId="10" fillId="0" borderId="0" xfId="1" applyNumberFormat="1" applyFont="1" applyAlignment="1">
      <alignment horizontal="left"/>
    </xf>
    <xf numFmtId="0" fontId="12" fillId="2" borderId="4" xfId="0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left" vertical="center"/>
    </xf>
    <xf numFmtId="0" fontId="12" fillId="2" borderId="5" xfId="0" applyFont="1" applyFill="1" applyBorder="1" applyProtection="1">
      <protection locked="0"/>
    </xf>
    <xf numFmtId="164" fontId="12" fillId="2" borderId="4" xfId="1" applyNumberFormat="1" applyFont="1" applyFill="1" applyBorder="1" applyProtection="1">
      <protection locked="0"/>
    </xf>
    <xf numFmtId="164" fontId="12" fillId="0" borderId="0" xfId="1" applyNumberFormat="1" applyFont="1"/>
    <xf numFmtId="164" fontId="12" fillId="0" borderId="1" xfId="1" applyNumberFormat="1" applyFont="1" applyBorder="1"/>
    <xf numFmtId="164" fontId="12" fillId="0" borderId="2" xfId="1" applyNumberFormat="1" applyFont="1" applyBorder="1"/>
    <xf numFmtId="164" fontId="12" fillId="0" borderId="3" xfId="1" applyNumberFormat="1" applyFont="1" applyBorder="1"/>
    <xf numFmtId="164" fontId="12" fillId="0" borderId="0" xfId="1" applyNumberFormat="1" applyFont="1" applyBorder="1"/>
    <xf numFmtId="164" fontId="12" fillId="0" borderId="0" xfId="0" applyNumberFormat="1" applyFont="1"/>
    <xf numFmtId="165" fontId="12" fillId="0" borderId="0" xfId="2" applyNumberFormat="1" applyFont="1"/>
    <xf numFmtId="0" fontId="11" fillId="0" borderId="0" xfId="0" applyFont="1" applyAlignment="1">
      <alignment horizontal="right"/>
    </xf>
    <xf numFmtId="165" fontId="12" fillId="0" borderId="0" xfId="0" applyNumberFormat="1" applyFont="1" applyAlignment="1">
      <alignment horizontal="center"/>
    </xf>
    <xf numFmtId="165" fontId="12" fillId="0" borderId="0" xfId="0" applyNumberFormat="1" applyFont="1"/>
    <xf numFmtId="0" fontId="12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12" fillId="0" borderId="13" xfId="0" applyFont="1" applyBorder="1" applyAlignment="1">
      <alignment horizontal="left"/>
    </xf>
    <xf numFmtId="0" fontId="11" fillId="3" borderId="0" xfId="0" applyFont="1" applyFill="1" applyAlignment="1">
      <alignment horizontal="left"/>
    </xf>
    <xf numFmtId="0" fontId="12" fillId="0" borderId="0" xfId="0" applyFont="1" applyAlignment="1">
      <alignment horizontal="left"/>
    </xf>
    <xf numFmtId="0" fontId="11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/>
    </xf>
    <xf numFmtId="0" fontId="12" fillId="2" borderId="5" xfId="0" applyFont="1" applyFill="1" applyBorder="1" applyAlignment="1" applyProtection="1">
      <alignment horizontal="center"/>
      <protection locked="0"/>
    </xf>
    <xf numFmtId="0" fontId="12" fillId="2" borderId="7" xfId="0" applyFont="1" applyFill="1" applyBorder="1" applyAlignment="1" applyProtection="1">
      <alignment horizontal="center"/>
      <protection locked="0"/>
    </xf>
    <xf numFmtId="0" fontId="12" fillId="2" borderId="6" xfId="0" applyFont="1" applyFill="1" applyBorder="1" applyAlignment="1" applyProtection="1">
      <alignment horizontal="center"/>
      <protection locked="0"/>
    </xf>
    <xf numFmtId="164" fontId="12" fillId="2" borderId="5" xfId="1" applyNumberFormat="1" applyFont="1" applyFill="1" applyBorder="1" applyAlignment="1" applyProtection="1">
      <alignment horizontal="center"/>
      <protection locked="0"/>
    </xf>
    <xf numFmtId="164" fontId="12" fillId="2" borderId="7" xfId="1" applyNumberFormat="1" applyFont="1" applyFill="1" applyBorder="1" applyAlignment="1" applyProtection="1">
      <alignment horizontal="center"/>
      <protection locked="0"/>
    </xf>
    <xf numFmtId="164" fontId="12" fillId="2" borderId="6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</cellXfs>
  <cellStyles count="6">
    <cellStyle name="Comma" xfId="1" builtinId="3"/>
    <cellStyle name="Hyperlink" xfId="5" builtinId="8"/>
    <cellStyle name="Normal" xfId="0" builtinId="0"/>
    <cellStyle name="Normal_Sheet5" xfId="3" xr:uid="{00000000-0005-0000-0000-000002000000}"/>
    <cellStyle name="Normal_Sheet5_1" xfId="4" xr:uid="{00000000-0005-0000-0000-00000300000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acully@dlgf.in.gov" TargetMode="External"/><Relationship Id="rId13" Type="http://schemas.openxmlformats.org/officeDocument/2006/relationships/hyperlink" Target="mailto:acully@dlgf.in.gov" TargetMode="External"/><Relationship Id="rId18" Type="http://schemas.openxmlformats.org/officeDocument/2006/relationships/printerSettings" Target="../printerSettings/printerSettings2.bin"/><Relationship Id="rId3" Type="http://schemas.openxmlformats.org/officeDocument/2006/relationships/hyperlink" Target="mailto:acully@dlgf.in.gov" TargetMode="External"/><Relationship Id="rId7" Type="http://schemas.openxmlformats.org/officeDocument/2006/relationships/hyperlink" Target="mailto:acully@dlgf.in.gov" TargetMode="External"/><Relationship Id="rId12" Type="http://schemas.openxmlformats.org/officeDocument/2006/relationships/hyperlink" Target="mailto:acully@dlgf.in.gov" TargetMode="External"/><Relationship Id="rId17" Type="http://schemas.openxmlformats.org/officeDocument/2006/relationships/hyperlink" Target="mailto:acully@dlgf.in.gov" TargetMode="External"/><Relationship Id="rId2" Type="http://schemas.openxmlformats.org/officeDocument/2006/relationships/hyperlink" Target="mailto:acully@dlgf.in.gov" TargetMode="External"/><Relationship Id="rId16" Type="http://schemas.openxmlformats.org/officeDocument/2006/relationships/hyperlink" Target="mailto:acully@dlgf.in.gov" TargetMode="External"/><Relationship Id="rId1" Type="http://schemas.openxmlformats.org/officeDocument/2006/relationships/hyperlink" Target="mailto:acully@dlgf.in.gov" TargetMode="External"/><Relationship Id="rId6" Type="http://schemas.openxmlformats.org/officeDocument/2006/relationships/hyperlink" Target="mailto:acully@dlgf.in.gov" TargetMode="External"/><Relationship Id="rId11" Type="http://schemas.openxmlformats.org/officeDocument/2006/relationships/hyperlink" Target="mailto:acully@dlgf.in.gov" TargetMode="External"/><Relationship Id="rId5" Type="http://schemas.openxmlformats.org/officeDocument/2006/relationships/hyperlink" Target="mailto:acully@dlgf.in.gov" TargetMode="External"/><Relationship Id="rId15" Type="http://schemas.openxmlformats.org/officeDocument/2006/relationships/hyperlink" Target="mailto:acully@dlgf.in.gov" TargetMode="External"/><Relationship Id="rId10" Type="http://schemas.openxmlformats.org/officeDocument/2006/relationships/hyperlink" Target="mailto:acully@dlgf.in.gov" TargetMode="External"/><Relationship Id="rId4" Type="http://schemas.openxmlformats.org/officeDocument/2006/relationships/hyperlink" Target="mailto:acully@dlgf.in.gov" TargetMode="External"/><Relationship Id="rId9" Type="http://schemas.openxmlformats.org/officeDocument/2006/relationships/hyperlink" Target="mailto:acully@dlgf.in.gov" TargetMode="External"/><Relationship Id="rId14" Type="http://schemas.openxmlformats.org/officeDocument/2006/relationships/hyperlink" Target="mailto:acully@dlgf.in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0"/>
  <sheetViews>
    <sheetView tabSelected="1" topLeftCell="A24" zoomScale="85" zoomScaleNormal="85" zoomScaleSheetLayoutView="100" workbookViewId="0">
      <selection activeCell="A31" sqref="A31"/>
    </sheetView>
  </sheetViews>
  <sheetFormatPr defaultColWidth="0" defaultRowHeight="15.5" zeroHeight="1" x14ac:dyDescent="0.35"/>
  <cols>
    <col min="1" max="1" width="19.54296875" style="21" bestFit="1" customWidth="1"/>
    <col min="2" max="2" width="22.1796875" style="21" customWidth="1"/>
    <col min="3" max="3" width="43.54296875" style="21" customWidth="1"/>
    <col min="4" max="4" width="19.453125" style="21" bestFit="1" customWidth="1"/>
    <col min="5" max="5" width="26.81640625" style="21" bestFit="1" customWidth="1"/>
    <col min="6" max="6" width="1.81640625" style="21" customWidth="1"/>
    <col min="7" max="8" width="38.7265625" style="21" customWidth="1"/>
    <col min="9" max="9" width="21.1796875" style="21" bestFit="1" customWidth="1"/>
    <col min="10" max="11" width="0" style="21" hidden="1" customWidth="1"/>
    <col min="12" max="16384" width="9.1796875" style="21" hidden="1"/>
  </cols>
  <sheetData>
    <row r="1" spans="1:9" ht="75.650000000000006" customHeight="1" x14ac:dyDescent="0.35">
      <c r="A1" s="20" t="s">
        <v>0</v>
      </c>
      <c r="B1" s="52" t="s">
        <v>738</v>
      </c>
      <c r="C1" s="53"/>
      <c r="D1" s="53"/>
      <c r="E1" s="53"/>
      <c r="F1" s="53"/>
      <c r="G1" s="53"/>
      <c r="H1" s="53"/>
    </row>
    <row r="2" spans="1:9" x14ac:dyDescent="0.35"/>
    <row r="3" spans="1:9" x14ac:dyDescent="0.35">
      <c r="A3" s="22" t="s">
        <v>1</v>
      </c>
      <c r="B3" s="54" t="s">
        <v>2</v>
      </c>
      <c r="C3" s="55"/>
      <c r="D3" s="56"/>
      <c r="E3" s="23" t="str">
        <f>IF(B3="","REQUIRED FIELD","")</f>
        <v/>
      </c>
      <c r="F3" s="24"/>
    </row>
    <row r="4" spans="1:9" x14ac:dyDescent="0.35">
      <c r="A4" s="22" t="s">
        <v>3</v>
      </c>
      <c r="B4" s="54" t="s">
        <v>4</v>
      </c>
      <c r="C4" s="55"/>
      <c r="D4" s="56"/>
      <c r="E4" s="23" t="str">
        <f t="shared" ref="E4:E6" si="0">IF(B4="","REQUIRED FIELD","")</f>
        <v/>
      </c>
      <c r="F4" s="24"/>
      <c r="G4" s="48" t="str">
        <f>IF(B4="","",IF(RIGHT(B4,2)="t)","Note: Submission must be made by the executive of Provider unit of the FPT.",""))</f>
        <v/>
      </c>
      <c r="H4" s="48"/>
      <c r="I4" s="25" t="str">
        <f>IFERROR(VLOOKUP(B4,'Support I'!P6:Q36,2,FALSE),"")</f>
        <v/>
      </c>
    </row>
    <row r="5" spans="1:9" x14ac:dyDescent="0.35">
      <c r="A5" s="22" t="str">
        <f>Year-10&amp;" Population:"</f>
        <v>2014 Population:</v>
      </c>
      <c r="B5" s="57"/>
      <c r="C5" s="58"/>
      <c r="D5" s="59"/>
      <c r="E5" s="23" t="str">
        <f t="shared" si="0"/>
        <v>REQUIRED FIELD</v>
      </c>
      <c r="F5" s="26"/>
    </row>
    <row r="6" spans="1:9" x14ac:dyDescent="0.35">
      <c r="A6" s="22" t="str">
        <f>Year-1&amp;" Population:"</f>
        <v>2023 Population:</v>
      </c>
      <c r="B6" s="57"/>
      <c r="C6" s="58"/>
      <c r="D6" s="59"/>
      <c r="E6" s="23" t="str">
        <f t="shared" si="0"/>
        <v>REQUIRED FIELD</v>
      </c>
      <c r="F6" s="26"/>
      <c r="I6" s="24"/>
    </row>
    <row r="7" spans="1:9" x14ac:dyDescent="0.35">
      <c r="A7" s="22"/>
      <c r="B7" s="49"/>
      <c r="C7" s="49"/>
      <c r="D7" s="49"/>
      <c r="I7" s="24"/>
    </row>
    <row r="8" spans="1:9" x14ac:dyDescent="0.35">
      <c r="B8" s="50" t="s">
        <v>5</v>
      </c>
      <c r="C8" s="50"/>
      <c r="D8" s="50"/>
      <c r="E8" s="50"/>
      <c r="F8" s="27"/>
      <c r="G8" s="28" t="s">
        <v>6</v>
      </c>
      <c r="H8" s="28" t="s">
        <v>7</v>
      </c>
    </row>
    <row r="9" spans="1:9" x14ac:dyDescent="0.35">
      <c r="A9" s="22" t="s">
        <v>8</v>
      </c>
      <c r="B9" s="60" t="s">
        <v>9</v>
      </c>
      <c r="C9" s="60"/>
      <c r="D9" s="60"/>
      <c r="E9" s="60"/>
      <c r="F9" s="29"/>
      <c r="G9" s="30"/>
      <c r="H9" s="30"/>
      <c r="I9" s="31" t="str">
        <f>IF(COUNTA(G9:H9)=0,"REQUIRED FIELD","")</f>
        <v>REQUIRED FIELD</v>
      </c>
    </row>
    <row r="10" spans="1:9" x14ac:dyDescent="0.35">
      <c r="A10" s="22" t="s">
        <v>10</v>
      </c>
      <c r="B10" s="60" t="s">
        <v>11</v>
      </c>
      <c r="C10" s="60"/>
      <c r="D10" s="60"/>
      <c r="E10" s="60"/>
      <c r="F10" s="29"/>
      <c r="G10" s="32"/>
      <c r="H10" s="32"/>
      <c r="I10" s="31" t="str">
        <f t="shared" ref="I10" si="1">IF(COUNTA(G10:H10)=0,"REQUIRED FIELD","")</f>
        <v>REQUIRED FIELD</v>
      </c>
    </row>
    <row r="11" spans="1:9" x14ac:dyDescent="0.35">
      <c r="A11" s="22" t="s">
        <v>12</v>
      </c>
      <c r="B11" s="60" t="str">
        <f>IF(I4="6","Do the boundaries of the district coincide with the boundaries of the county or counties that formed the fire protection district?","Not Applicable")</f>
        <v>Not Applicable</v>
      </c>
      <c r="C11" s="60"/>
      <c r="D11" s="60"/>
      <c r="E11" s="60"/>
      <c r="F11" s="29"/>
      <c r="G11" s="32"/>
      <c r="H11" s="32"/>
      <c r="I11" s="31" t="str">
        <f>IF(B11="Not Applicable","",IF(COUNTA(G11:H11)=0,"REQUIRED FIELD",""))</f>
        <v/>
      </c>
    </row>
    <row r="12" spans="1:9" x14ac:dyDescent="0.35"/>
    <row r="13" spans="1:9" x14ac:dyDescent="0.35">
      <c r="B13" s="50" t="s">
        <v>13</v>
      </c>
      <c r="C13" s="50"/>
      <c r="D13" s="50"/>
      <c r="E13" s="50"/>
      <c r="F13" s="50"/>
      <c r="G13" s="50"/>
      <c r="H13" s="50"/>
    </row>
    <row r="14" spans="1:9" ht="33" customHeight="1" x14ac:dyDescent="0.35">
      <c r="A14" s="33" t="s">
        <v>14</v>
      </c>
      <c r="B14" s="61" t="str">
        <f>IF(COUNTIF(I9:I11,"Required Field")&gt;0,"Complete Section 1.",IF(OR(G9="X",G10="X",G11="X"),'Support I'!U6,"Based on the answers provided in Section 1, Section 2 is not Applicable. Proceed to Section 4."))</f>
        <v>Complete Section 1.</v>
      </c>
      <c r="C14" s="61"/>
      <c r="D14" s="61"/>
      <c r="E14" s="61"/>
      <c r="F14" s="61"/>
      <c r="G14" s="61"/>
      <c r="H14" s="61"/>
    </row>
    <row r="15" spans="1:9" x14ac:dyDescent="0.35">
      <c r="A15" s="22"/>
      <c r="B15" s="34"/>
      <c r="C15" s="34"/>
      <c r="D15" s="34"/>
      <c r="E15" s="34"/>
      <c r="F15" s="34"/>
      <c r="G15" s="34"/>
      <c r="H15" s="34"/>
    </row>
    <row r="16" spans="1:9" s="24" customFormat="1" x14ac:dyDescent="0.35">
      <c r="B16" s="21"/>
      <c r="C16" s="24" t="s">
        <v>15</v>
      </c>
      <c r="D16" s="24" t="str">
        <f>Year-10&amp;" Population"</f>
        <v>2014 Population</v>
      </c>
      <c r="E16" s="24" t="str">
        <f>Year-1&amp;" Population"</f>
        <v>2023 Population</v>
      </c>
      <c r="G16" s="24" t="s">
        <v>16</v>
      </c>
    </row>
    <row r="17" spans="1:8" x14ac:dyDescent="0.35">
      <c r="C17" s="35"/>
      <c r="D17" s="36"/>
      <c r="E17" s="36"/>
      <c r="F17" s="37"/>
      <c r="G17" s="37" t="str">
        <f t="shared" ref="G17:G22" si="2">IFERROR(IF(E17/$B$6&gt;=0.1,E17,0),"")</f>
        <v/>
      </c>
    </row>
    <row r="18" spans="1:8" x14ac:dyDescent="0.35">
      <c r="C18" s="35"/>
      <c r="D18" s="36"/>
      <c r="E18" s="36"/>
      <c r="F18" s="37"/>
      <c r="G18" s="37" t="str">
        <f t="shared" si="2"/>
        <v/>
      </c>
    </row>
    <row r="19" spans="1:8" x14ac:dyDescent="0.35">
      <c r="C19" s="35"/>
      <c r="D19" s="36"/>
      <c r="E19" s="36"/>
      <c r="F19" s="37"/>
      <c r="G19" s="37" t="str">
        <f t="shared" si="2"/>
        <v/>
      </c>
    </row>
    <row r="20" spans="1:8" x14ac:dyDescent="0.35">
      <c r="C20" s="35"/>
      <c r="D20" s="36"/>
      <c r="E20" s="36"/>
      <c r="F20" s="37"/>
      <c r="G20" s="37" t="str">
        <f t="shared" si="2"/>
        <v/>
      </c>
    </row>
    <row r="21" spans="1:8" x14ac:dyDescent="0.35">
      <c r="C21" s="35"/>
      <c r="D21" s="36"/>
      <c r="E21" s="36"/>
      <c r="F21" s="37"/>
      <c r="G21" s="37" t="str">
        <f t="shared" si="2"/>
        <v/>
      </c>
    </row>
    <row r="22" spans="1:8" x14ac:dyDescent="0.35">
      <c r="C22" s="35"/>
      <c r="D22" s="36"/>
      <c r="E22" s="36"/>
      <c r="F22" s="37"/>
      <c r="G22" s="37" t="str">
        <f t="shared" si="2"/>
        <v/>
      </c>
    </row>
    <row r="23" spans="1:8" x14ac:dyDescent="0.35">
      <c r="D23" s="38"/>
      <c r="E23" s="38"/>
      <c r="F23" s="37"/>
      <c r="G23" s="38"/>
    </row>
    <row r="24" spans="1:8" x14ac:dyDescent="0.35">
      <c r="C24" s="22" t="s">
        <v>17</v>
      </c>
      <c r="D24" s="37">
        <f>SUM(D17:D23)</f>
        <v>0</v>
      </c>
      <c r="E24" s="37">
        <f>SUM(E17:E23)</f>
        <v>0</v>
      </c>
      <c r="F24" s="37"/>
      <c r="G24" s="37">
        <f>SUM(G17:G23)</f>
        <v>0</v>
      </c>
    </row>
    <row r="25" spans="1:8" x14ac:dyDescent="0.35">
      <c r="D25" s="37"/>
      <c r="E25" s="37"/>
      <c r="F25" s="37"/>
      <c r="G25" s="37"/>
      <c r="H25" s="37"/>
    </row>
    <row r="26" spans="1:8" x14ac:dyDescent="0.35">
      <c r="C26" s="22" t="str">
        <f>Year-10&amp;" Population (Restated):"</f>
        <v>2014 Population (Restated):</v>
      </c>
      <c r="D26" s="38">
        <f>B5</f>
        <v>0</v>
      </c>
      <c r="E26" s="37"/>
      <c r="F26" s="37"/>
      <c r="G26" s="37"/>
      <c r="H26" s="37"/>
    </row>
    <row r="27" spans="1:8" x14ac:dyDescent="0.35">
      <c r="C27" s="22" t="str">
        <f>"Adjusted Population ("&amp;Year-10&amp;" Population minus Municipal Adjustment):"</f>
        <v>Adjusted Population (2014 Population minus Municipal Adjustment):</v>
      </c>
      <c r="D27" s="39">
        <f>D26-D24</f>
        <v>0</v>
      </c>
      <c r="E27" s="37"/>
      <c r="F27" s="37"/>
    </row>
    <row r="28" spans="1:8" x14ac:dyDescent="0.35">
      <c r="C28" s="22"/>
      <c r="D28" s="37"/>
      <c r="E28" s="37"/>
      <c r="F28" s="37"/>
    </row>
    <row r="29" spans="1:8" x14ac:dyDescent="0.35">
      <c r="C29" s="22" t="str">
        <f>Year-1&amp;" Population (Restated):"</f>
        <v>2023 Population (Restated):</v>
      </c>
      <c r="G29" s="38">
        <f>B6</f>
        <v>0</v>
      </c>
    </row>
    <row r="30" spans="1:8" x14ac:dyDescent="0.35">
      <c r="C30" s="22" t="str">
        <f>"Adjusted Population ("&amp;Year-1&amp;" Population minus Municipal Adjustment):"</f>
        <v>Adjusted Population (2023 Population minus Municipal Adjustment):</v>
      </c>
      <c r="G30" s="40">
        <f>+G29-G24</f>
        <v>0</v>
      </c>
    </row>
    <row r="31" spans="1:8" x14ac:dyDescent="0.35">
      <c r="C31" s="22"/>
      <c r="H31" s="41"/>
    </row>
    <row r="32" spans="1:8" x14ac:dyDescent="0.35">
      <c r="A32" s="22"/>
      <c r="B32" s="49"/>
      <c r="C32" s="49"/>
      <c r="D32" s="49"/>
      <c r="G32" s="42"/>
    </row>
    <row r="33" spans="2:8" x14ac:dyDescent="0.35">
      <c r="B33" s="50" t="s">
        <v>18</v>
      </c>
      <c r="C33" s="50"/>
      <c r="D33" s="50"/>
      <c r="E33" s="50"/>
      <c r="F33" s="50"/>
      <c r="G33" s="50"/>
      <c r="H33" s="50"/>
    </row>
    <row r="34" spans="2:8" x14ac:dyDescent="0.35">
      <c r="C34" s="22" t="str">
        <f>C27</f>
        <v>Adjusted Population (2014 Population minus Municipal Adjustment):</v>
      </c>
      <c r="D34" s="42">
        <f>+D27</f>
        <v>0</v>
      </c>
    </row>
    <row r="35" spans="2:8" x14ac:dyDescent="0.35">
      <c r="C35" s="22" t="str">
        <f>C30</f>
        <v>Adjusted Population (2023 Population minus Municipal Adjustment):</v>
      </c>
      <c r="D35" s="42">
        <f>+G30</f>
        <v>0</v>
      </c>
    </row>
    <row r="36" spans="2:8" x14ac:dyDescent="0.35">
      <c r="C36" s="22" t="s">
        <v>19</v>
      </c>
      <c r="D36" s="43" t="str">
        <f>IFERROR((D35-D34)/D34,"")</f>
        <v/>
      </c>
    </row>
    <row r="37" spans="2:8" x14ac:dyDescent="0.35">
      <c r="C37" s="22" t="s">
        <v>20</v>
      </c>
      <c r="D37" s="43">
        <v>0.06</v>
      </c>
    </row>
    <row r="38" spans="2:8" x14ac:dyDescent="0.35">
      <c r="C38" s="44" t="s">
        <v>21</v>
      </c>
      <c r="D38" s="45" t="str">
        <f>IFERROR(IF(+D36-D37&lt;=0,"FAIL","PASS"),"")</f>
        <v/>
      </c>
    </row>
    <row r="39" spans="2:8" x14ac:dyDescent="0.35"/>
    <row r="40" spans="2:8" x14ac:dyDescent="0.35">
      <c r="C40" s="22" t="s">
        <v>22</v>
      </c>
      <c r="D40" s="43">
        <f>IF(D38="PASS",D36-D37,0)</f>
        <v>0</v>
      </c>
    </row>
    <row r="41" spans="2:8" x14ac:dyDescent="0.35">
      <c r="C41" s="22" t="s">
        <v>20</v>
      </c>
      <c r="D41" s="43">
        <v>0.15</v>
      </c>
    </row>
    <row r="42" spans="2:8" x14ac:dyDescent="0.35">
      <c r="C42" s="44" t="s">
        <v>23</v>
      </c>
      <c r="D42" s="46">
        <f>MIN(D40:D41)</f>
        <v>0</v>
      </c>
    </row>
    <row r="43" spans="2:8" x14ac:dyDescent="0.35"/>
    <row r="44" spans="2:8" x14ac:dyDescent="0.35">
      <c r="C44" s="44" t="s">
        <v>24</v>
      </c>
      <c r="D44" s="46">
        <f>D42</f>
        <v>0</v>
      </c>
    </row>
    <row r="45" spans="2:8" x14ac:dyDescent="0.35"/>
    <row r="46" spans="2:8" x14ac:dyDescent="0.35">
      <c r="C46" s="44" t="s">
        <v>25</v>
      </c>
      <c r="D46" s="46">
        <f>D44</f>
        <v>0</v>
      </c>
    </row>
    <row r="47" spans="2:8" x14ac:dyDescent="0.35"/>
    <row r="48" spans="2:8" x14ac:dyDescent="0.35">
      <c r="B48" s="50" t="s">
        <v>26</v>
      </c>
      <c r="C48" s="50"/>
      <c r="D48" s="50"/>
      <c r="E48" s="50"/>
      <c r="F48" s="50"/>
      <c r="G48" s="50"/>
      <c r="H48" s="50"/>
    </row>
    <row r="49" spans="2:8" x14ac:dyDescent="0.35">
      <c r="B49" s="51" t="str">
        <f>IFERROR("Once the worksheet has been completed, email the worksheet and any other relevant documents to your DLGF Field Representative - "&amp;'Support I'!U13&amp;" "&amp;('Support I'!U14),"")</f>
        <v>Once the worksheet has been completed, email the worksheet and any other relevant documents to your DLGF Field Representative - Vicky Neely vneeley@dlgf.in.gov</v>
      </c>
      <c r="C49" s="51"/>
      <c r="D49" s="51"/>
      <c r="E49" s="51"/>
      <c r="F49" s="51"/>
      <c r="G49" s="51"/>
      <c r="H49" s="51"/>
    </row>
    <row r="50" spans="2:8" x14ac:dyDescent="0.35">
      <c r="B50" s="47" t="str">
        <f>IF(B49="","","HEA 1246 requires submission of the request no later than April 1, 2024.")</f>
        <v>HEA 1246 requires submission of the request no later than April 1, 2024.</v>
      </c>
      <c r="C50" s="47"/>
      <c r="D50" s="47"/>
      <c r="E50" s="47"/>
      <c r="F50" s="47"/>
      <c r="G50" s="47"/>
      <c r="H50" s="47"/>
    </row>
  </sheetData>
  <sheetProtection formatCells="0" formatColumns="0" formatRows="0"/>
  <mergeCells count="17">
    <mergeCell ref="B1:H1"/>
    <mergeCell ref="B13:H13"/>
    <mergeCell ref="B33:H33"/>
    <mergeCell ref="B3:D3"/>
    <mergeCell ref="B4:D4"/>
    <mergeCell ref="B5:D5"/>
    <mergeCell ref="B6:D6"/>
    <mergeCell ref="B9:E9"/>
    <mergeCell ref="B10:E10"/>
    <mergeCell ref="B11:E11"/>
    <mergeCell ref="B14:H14"/>
    <mergeCell ref="B8:E8"/>
    <mergeCell ref="G4:H4"/>
    <mergeCell ref="B7:D7"/>
    <mergeCell ref="B32:D32"/>
    <mergeCell ref="B48:H48"/>
    <mergeCell ref="B49:H49"/>
  </mergeCells>
  <pageMargins left="0.25" right="0.25" top="0.75" bottom="0.75" header="0.3" footer="0.3"/>
  <pageSetup scale="58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'Support I'!$A$6:$A$97</xm:f>
          </x14:formula1>
          <xm:sqref>B3:D3</xm:sqref>
        </x14:dataValidation>
        <x14:dataValidation type="list" allowBlank="1" showInputMessage="1" showErrorMessage="1" xr:uid="{00000000-0002-0000-0000-000001000000}">
          <x14:formula1>
            <xm:f>'Support I'!$P$6:$P$36</xm:f>
          </x14:formula1>
          <xm:sqref>B4:D4</xm:sqref>
        </x14:dataValidation>
        <x14:dataValidation type="list" allowBlank="1" showInputMessage="1" showErrorMessage="1" xr:uid="{00000000-0002-0000-0000-000002000000}">
          <x14:formula1>
            <xm:f>'Support I'!$S$8</xm:f>
          </x14:formula1>
          <xm:sqref>G9:H11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6117"/>
  <sheetViews>
    <sheetView topLeftCell="P1" zoomScale="70" zoomScaleNormal="70" workbookViewId="0">
      <pane ySplit="5" topLeftCell="A6" activePane="bottomLeft" state="frozen"/>
      <selection activeCell="D9" sqref="D9"/>
      <selection pane="bottomLeft" activeCell="U13" sqref="U13"/>
    </sheetView>
  </sheetViews>
  <sheetFormatPr defaultColWidth="9.1796875" defaultRowHeight="14.5" x14ac:dyDescent="0.35"/>
  <cols>
    <col min="1" max="1" width="12.81640625" style="2" bestFit="1" customWidth="1"/>
    <col min="2" max="2" width="5" style="1" bestFit="1" customWidth="1"/>
    <col min="3" max="3" width="8.26953125" style="1" bestFit="1" customWidth="1"/>
    <col min="4" max="4" width="24" style="9" bestFit="1" customWidth="1"/>
    <col min="6" max="6" width="8.26953125" style="2" bestFit="1" customWidth="1"/>
    <col min="7" max="7" width="3.1796875" style="1" bestFit="1" customWidth="1"/>
    <col min="8" max="8" width="10" style="2" bestFit="1" customWidth="1"/>
    <col min="9" max="9" width="5.453125" style="1" customWidth="1"/>
    <col min="10" max="10" width="112.81640625" style="2" bestFit="1" customWidth="1"/>
    <col min="12" max="12" width="5" bestFit="1" customWidth="1"/>
    <col min="13" max="13" width="3.1796875" bestFit="1" customWidth="1"/>
    <col min="14" max="14" width="7.81640625" bestFit="1" customWidth="1"/>
    <col min="15" max="15" width="4.81640625" bestFit="1" customWidth="1"/>
    <col min="16" max="16" width="7.81640625" bestFit="1" customWidth="1"/>
    <col min="17" max="17" width="3.1796875" bestFit="1" customWidth="1"/>
    <col min="19" max="19" width="8.1796875" bestFit="1" customWidth="1"/>
    <col min="21" max="21" width="236.81640625" bestFit="1" customWidth="1"/>
  </cols>
  <sheetData>
    <row r="1" spans="1:21" x14ac:dyDescent="0.35">
      <c r="A1" s="1" t="str">
        <f>'Step 1'!B3</f>
        <v>Wells</v>
      </c>
      <c r="C1" s="1" t="s">
        <v>27</v>
      </c>
      <c r="D1" s="9">
        <v>2024</v>
      </c>
      <c r="F1" s="9" t="str">
        <f>VLOOKUP(A1,A6:B97,2,FALSE)</f>
        <v>90</v>
      </c>
      <c r="G1"/>
    </row>
    <row r="2" spans="1:21" x14ac:dyDescent="0.35">
      <c r="F2" s="9">
        <f>COUNTIF(F6:F1236,F1)</f>
        <v>3</v>
      </c>
    </row>
    <row r="5" spans="1:21" s="14" customFormat="1" ht="39.5" x14ac:dyDescent="0.35">
      <c r="A5" s="13" t="s">
        <v>28</v>
      </c>
      <c r="B5" s="13" t="s">
        <v>29</v>
      </c>
      <c r="C5" s="13" t="s">
        <v>30</v>
      </c>
      <c r="D5" s="13" t="s">
        <v>31</v>
      </c>
      <c r="F5" s="13" t="s">
        <v>29</v>
      </c>
      <c r="G5" s="15" t="s">
        <v>32</v>
      </c>
      <c r="H5" s="15" t="s">
        <v>28</v>
      </c>
      <c r="I5" s="15" t="s">
        <v>33</v>
      </c>
      <c r="J5" s="13" t="s">
        <v>28</v>
      </c>
      <c r="L5" s="13" t="s">
        <v>29</v>
      </c>
      <c r="M5" s="15" t="s">
        <v>32</v>
      </c>
      <c r="N5" s="15" t="s">
        <v>28</v>
      </c>
      <c r="O5" s="15" t="s">
        <v>33</v>
      </c>
      <c r="P5" s="13" t="s">
        <v>28</v>
      </c>
      <c r="Q5" s="15" t="s">
        <v>32</v>
      </c>
      <c r="S5" s="16" t="s">
        <v>34</v>
      </c>
      <c r="U5" s="14" t="s">
        <v>35</v>
      </c>
    </row>
    <row r="6" spans="1:21" x14ac:dyDescent="0.35">
      <c r="A6" s="17" t="s">
        <v>36</v>
      </c>
      <c r="B6" s="18" t="s">
        <v>37</v>
      </c>
      <c r="C6" s="7" t="s">
        <v>38</v>
      </c>
      <c r="D6" s="10" t="s">
        <v>39</v>
      </c>
      <c r="F6" s="17" t="s">
        <v>40</v>
      </c>
      <c r="G6" s="18" t="s">
        <v>41</v>
      </c>
      <c r="H6" s="17" t="s">
        <v>42</v>
      </c>
      <c r="I6" s="18" t="s">
        <v>43</v>
      </c>
      <c r="J6" s="17" t="s">
        <v>44</v>
      </c>
      <c r="L6" t="str">
        <f t="array" ref="L6">IF(ROWS(L$5:L5)&gt;$F$2,"",INDEX(F$5:H$1600,SMALL(IF($F$5:$F$1600=$F$1,ROW($F$5:$F$1600)-ROW($F$5)+1),ROWS(L$5:L5)),COLUMNS($F5)))</f>
        <v>90</v>
      </c>
      <c r="M6" t="str">
        <f t="array" ref="M6">IF(ROWS(M$5:M5)&gt;$F$2,"",INDEX(G$5:I$1600,SMALL(IF($F$5:$F$1600=$F$1,ROW($F$5:$F$1600)-ROW($F$5)+1),ROWS(M$5:M5)),COLUMNS($F5)))</f>
        <v>2</v>
      </c>
      <c r="N6" t="str">
        <f t="array" ref="N6">IF(ROWS(N$5:N5)&gt;$F$2,"",INDEX(H$5:J$1600,SMALL(IF($F$5:$F$1600=$F$1,ROW($F$5:$F$1600)-ROW($F$5)+1),ROWS(N$5:N5)),COLUMNS($F5)))</f>
        <v>Township</v>
      </c>
      <c r="O6" t="str">
        <f t="array" ref="O6">IF(ROWS(O$5:O5)&gt;$F$2,"",INDEX(I$5:K$1600,SMALL(IF($F$5:$F$1600=$F$1,ROW($F$5:$F$1600)-ROW($F$5)+1),ROWS(O$5:O5)),COLUMNS($F5)))</f>
        <v>0002</v>
      </c>
      <c r="P6" t="str">
        <f t="array" ref="P6">IF(ROWS(P$5:P5)&gt;$F$2,"",INDEX(J$5:L$1600,SMALL(IF($F$5:$F$1600=$F$1,ROW($F$5:$F$1600)-ROW($F$5)+1),ROWS(P$5:P5)),COLUMNS($F5)))</f>
        <v>Harrison Township FPT-Harrison Township (Provider)</v>
      </c>
      <c r="Q6" t="str">
        <f>M6</f>
        <v>2</v>
      </c>
      <c r="S6" t="s">
        <v>6</v>
      </c>
      <c r="U6" t="s">
        <v>45</v>
      </c>
    </row>
    <row r="7" spans="1:21" x14ac:dyDescent="0.35">
      <c r="A7" s="3" t="s">
        <v>46</v>
      </c>
      <c r="B7" s="4" t="s">
        <v>47</v>
      </c>
      <c r="C7" s="7" t="s">
        <v>48</v>
      </c>
      <c r="D7" s="10" t="s">
        <v>49</v>
      </c>
      <c r="F7" s="3" t="s">
        <v>50</v>
      </c>
      <c r="G7" s="4" t="s">
        <v>51</v>
      </c>
      <c r="H7" s="3" t="s">
        <v>52</v>
      </c>
      <c r="I7" s="4" t="s">
        <v>53</v>
      </c>
      <c r="J7" s="3" t="s">
        <v>54</v>
      </c>
      <c r="L7" t="str">
        <f t="array" ref="L7">IF(ROWS(L$5:L6)&gt;$F$2,"",INDEX(F$5:H$1600,SMALL(IF($F$5:$F$1600=$F$1,ROW($F$5:$F$1600)-ROW($F$5)+1),ROWS(L$5:L6)),COLUMNS($F6)))</f>
        <v>90</v>
      </c>
      <c r="M7" t="str">
        <f t="array" ref="M7">IF(ROWS(M$5:M6)&gt;$F$2,"",INDEX(G$5:I$1600,SMALL(IF($F$5:$F$1600=$F$1,ROW($F$5:$F$1600)-ROW($F$5)+1),ROWS(M$5:M6)),COLUMNS($F6)))</f>
        <v>2</v>
      </c>
      <c r="N7" t="str">
        <f t="array" ref="N7">IF(ROWS(N$5:N6)&gt;$F$2,"",INDEX(H$5:J$1600,SMALL(IF($F$5:$F$1600=$F$1,ROW($F$5:$F$1600)-ROW($F$5)+1),ROWS(N$5:N6)),COLUMNS($F6)))</f>
        <v>Township</v>
      </c>
      <c r="O7" t="str">
        <f t="array" ref="O7">IF(ROWS(O$5:O6)&gt;$F$2,"",INDEX(I$5:K$1600,SMALL(IF($F$5:$F$1600=$F$1,ROW($F$5:$F$1600)-ROW($F$5)+1),ROWS(O$5:O6)),COLUMNS($F6)))</f>
        <v>0005</v>
      </c>
      <c r="P7" t="str">
        <f t="array" ref="P7">IF(ROWS(P$5:P6)&gt;$F$2,"",INDEX(J$5:L$1600,SMALL(IF($F$5:$F$1600=$F$1,ROW($F$5:$F$1600)-ROW($F$5)+1),ROWS(P$5:P6)),COLUMNS($F6)))</f>
        <v>Harrison Township FPT-Lancaster Township (Participant)</v>
      </c>
      <c r="Q7" t="str">
        <f t="shared" ref="Q7:Q36" si="0">M7</f>
        <v>2</v>
      </c>
      <c r="S7" t="s">
        <v>7</v>
      </c>
    </row>
    <row r="8" spans="1:21" x14ac:dyDescent="0.35">
      <c r="A8" s="3" t="s">
        <v>55</v>
      </c>
      <c r="B8" s="4" t="s">
        <v>56</v>
      </c>
      <c r="C8" s="7" t="s">
        <v>57</v>
      </c>
      <c r="D8" s="10" t="s">
        <v>58</v>
      </c>
      <c r="F8" s="3" t="s">
        <v>50</v>
      </c>
      <c r="G8" s="4" t="s">
        <v>51</v>
      </c>
      <c r="H8" s="3" t="s">
        <v>52</v>
      </c>
      <c r="I8" s="4" t="s">
        <v>59</v>
      </c>
      <c r="J8" s="3" t="s">
        <v>60</v>
      </c>
      <c r="L8" t="str">
        <f t="array" ref="L8">IF(ROWS(L$5:L7)&gt;$F$2,"",INDEX(F$5:H$1600,SMALL(IF($F$5:$F$1600=$F$1,ROW($F$5:$F$1600)-ROW($F$5)+1),ROWS(L$5:L7)),COLUMNS($F7)))</f>
        <v>90</v>
      </c>
      <c r="M8" t="str">
        <f t="array" ref="M8">IF(ROWS(M$5:M7)&gt;$F$2,"",INDEX(G$5:I$1600,SMALL(IF($F$5:$F$1600=$F$1,ROW($F$5:$F$1600)-ROW($F$5)+1),ROWS(M$5:M7)),COLUMNS($F7)))</f>
        <v>3</v>
      </c>
      <c r="N8" t="str">
        <f t="array" ref="N8">IF(ROWS(N$5:N7)&gt;$F$2,"",INDEX(H$5:J$1600,SMALL(IF($F$5:$F$1600=$F$1,ROW($F$5:$F$1600)-ROW($F$5)+1),ROWS(N$5:N7)),COLUMNS($F7)))</f>
        <v>City/Town</v>
      </c>
      <c r="O8" t="str">
        <f t="array" ref="O8">IF(ROWS(O$5:O7)&gt;$F$2,"",INDEX(I$5:K$1600,SMALL(IF($F$5:$F$1600=$F$1,ROW($F$5:$F$1600)-ROW($F$5)+1),ROWS(O$5:O7)),COLUMNS($F7)))</f>
        <v>0941</v>
      </c>
      <c r="P8" t="str">
        <f t="array" ref="P8">IF(ROWS(P$5:P7)&gt;$F$2,"",INDEX(J$5:L$1600,SMALL(IF($F$5:$F$1600=$F$1,ROW($F$5:$F$1600)-ROW($F$5)+1),ROWS(P$5:P7)),COLUMNS($F7)))</f>
        <v>Harrison Township FPT-Vera Cruz Civil Town (Participant)</v>
      </c>
      <c r="Q8" t="str">
        <f t="shared" si="0"/>
        <v>3</v>
      </c>
      <c r="S8" t="s">
        <v>61</v>
      </c>
    </row>
    <row r="9" spans="1:21" x14ac:dyDescent="0.35">
      <c r="A9" s="3" t="s">
        <v>62</v>
      </c>
      <c r="B9" s="4" t="s">
        <v>63</v>
      </c>
      <c r="C9" s="7" t="s">
        <v>64</v>
      </c>
      <c r="D9" s="19" t="s">
        <v>65</v>
      </c>
      <c r="F9" s="3" t="s">
        <v>50</v>
      </c>
      <c r="G9" s="4" t="s">
        <v>41</v>
      </c>
      <c r="H9" s="3" t="s">
        <v>42</v>
      </c>
      <c r="I9" s="4" t="s">
        <v>66</v>
      </c>
      <c r="J9" s="3" t="s">
        <v>67</v>
      </c>
      <c r="L9" t="str">
        <f t="array" ref="L9">IF(ROWS(L$5:L8)&gt;$F$2,"",INDEX(F$5:H$1600,SMALL(IF($F$5:$F$1600=$F$1,ROW($F$5:$F$1600)-ROW($F$5)+1),ROWS(L$5:L8)),COLUMNS($F8)))</f>
        <v/>
      </c>
      <c r="M9" t="str">
        <f t="array" ref="M9">IF(ROWS(M$5:M8)&gt;$F$2,"",INDEX(G$5:I$1600,SMALL(IF($F$5:$F$1600=$F$1,ROW($F$5:$F$1600)-ROW($F$5)+1),ROWS(M$5:M8)),COLUMNS($F8)))</f>
        <v/>
      </c>
      <c r="N9" t="str">
        <f t="array" ref="N9">IF(ROWS(N$5:N8)&gt;$F$2,"",INDEX(H$5:J$1600,SMALL(IF($F$5:$F$1600=$F$1,ROW($F$5:$F$1600)-ROW($F$5)+1),ROWS(N$5:N8)),COLUMNS($F8)))</f>
        <v/>
      </c>
      <c r="O9" t="str">
        <f t="array" ref="O9">IF(ROWS(O$5:O8)&gt;$F$2,"",INDEX(I$5:K$1600,SMALL(IF($F$5:$F$1600=$F$1,ROW($F$5:$F$1600)-ROW($F$5)+1),ROWS(O$5:O8)),COLUMNS($F8)))</f>
        <v/>
      </c>
      <c r="P9" t="str">
        <f t="array" ref="P9">IF(ROWS(P$5:P8)&gt;$F$2,"",INDEX(J$5:L$1600,SMALL(IF($F$5:$F$1600=$F$1,ROW($F$5:$F$1600)-ROW($F$5)+1),ROWS(P$5:P8)),COLUMNS($F8)))</f>
        <v/>
      </c>
      <c r="Q9" t="str">
        <f t="shared" si="0"/>
        <v/>
      </c>
      <c r="U9" t="s">
        <v>68</v>
      </c>
    </row>
    <row r="10" spans="1:21" x14ac:dyDescent="0.35">
      <c r="A10" s="3" t="s">
        <v>69</v>
      </c>
      <c r="B10" s="4" t="s">
        <v>70</v>
      </c>
      <c r="C10" s="7" t="s">
        <v>71</v>
      </c>
      <c r="D10" s="10" t="s">
        <v>72</v>
      </c>
      <c r="F10" s="3" t="s">
        <v>40</v>
      </c>
      <c r="G10" s="4" t="s">
        <v>51</v>
      </c>
      <c r="H10" s="3" t="s">
        <v>52</v>
      </c>
      <c r="I10" s="4" t="s">
        <v>73</v>
      </c>
      <c r="J10" s="3" t="s">
        <v>74</v>
      </c>
      <c r="L10" t="str">
        <f t="array" ref="L10">IF(ROWS(L$5:L9)&gt;$F$2,"",INDEX(F$5:H$1600,SMALL(IF($F$5:$F$1600=$F$1,ROW($F$5:$F$1600)-ROW($F$5)+1),ROWS(L$5:L9)),COLUMNS($F9)))</f>
        <v/>
      </c>
      <c r="M10" t="str">
        <f t="array" ref="M10">IF(ROWS(M$5:M9)&gt;$F$2,"",INDEX(G$5:I$1600,SMALL(IF($F$5:$F$1600=$F$1,ROW($F$5:$F$1600)-ROW($F$5)+1),ROWS(M$5:M9)),COLUMNS($F9)))</f>
        <v/>
      </c>
      <c r="N10" t="str">
        <f t="array" ref="N10">IF(ROWS(N$5:N9)&gt;$F$2,"",INDEX(H$5:J$1600,SMALL(IF($F$5:$F$1600=$F$1,ROW($F$5:$F$1600)-ROW($F$5)+1),ROWS(N$5:N9)),COLUMNS($F9)))</f>
        <v/>
      </c>
      <c r="O10" t="str">
        <f t="array" ref="O10">IF(ROWS(O$5:O9)&gt;$F$2,"",INDEX(I$5:K$1600,SMALL(IF($F$5:$F$1600=$F$1,ROW($F$5:$F$1600)-ROW($F$5)+1),ROWS(O$5:O9)),COLUMNS($F9)))</f>
        <v/>
      </c>
      <c r="P10" t="str">
        <f t="array" ref="P10">IF(ROWS(P$5:P9)&gt;$F$2,"",INDEX(J$5:L$1600,SMALL(IF($F$5:$F$1600=$F$1,ROW($F$5:$F$1600)-ROW($F$5)+1),ROWS(P$5:P9)),COLUMNS($F9)))</f>
        <v/>
      </c>
      <c r="Q10" t="str">
        <f t="shared" si="0"/>
        <v/>
      </c>
      <c r="U10" t="e">
        <f>VLOOKUP('Step 1'!B4,'Support I'!P6:Q36,2,FALSE)</f>
        <v>#N/A</v>
      </c>
    </row>
    <row r="11" spans="1:21" x14ac:dyDescent="0.35">
      <c r="A11" s="3" t="s">
        <v>75</v>
      </c>
      <c r="B11" s="4" t="s">
        <v>76</v>
      </c>
      <c r="C11" s="7" t="s">
        <v>57</v>
      </c>
      <c r="D11" s="10" t="s">
        <v>58</v>
      </c>
      <c r="F11" s="3" t="s">
        <v>50</v>
      </c>
      <c r="G11" s="4" t="s">
        <v>51</v>
      </c>
      <c r="H11" s="3" t="s">
        <v>52</v>
      </c>
      <c r="I11" s="4" t="s">
        <v>73</v>
      </c>
      <c r="J11" s="3" t="s">
        <v>77</v>
      </c>
      <c r="L11" t="str">
        <f t="array" ref="L11">IF(ROWS(L$5:L10)&gt;$F$2,"",INDEX(F$5:H$1600,SMALL(IF($F$5:$F$1600=$F$1,ROW($F$5:$F$1600)-ROW($F$5)+1),ROWS(L$5:L10)),COLUMNS($F10)))</f>
        <v/>
      </c>
      <c r="M11" t="str">
        <f t="array" ref="M11">IF(ROWS(M$5:M10)&gt;$F$2,"",INDEX(G$5:I$1600,SMALL(IF($F$5:$F$1600=$F$1,ROW($F$5:$F$1600)-ROW($F$5)+1),ROWS(M$5:M10)),COLUMNS($F10)))</f>
        <v/>
      </c>
      <c r="N11" t="str">
        <f t="array" ref="N11">IF(ROWS(N$5:N10)&gt;$F$2,"",INDEX(H$5:J$1600,SMALL(IF($F$5:$F$1600=$F$1,ROW($F$5:$F$1600)-ROW($F$5)+1),ROWS(N$5:N10)),COLUMNS($F10)))</f>
        <v/>
      </c>
      <c r="O11" t="str">
        <f t="array" ref="O11">IF(ROWS(O$5:O10)&gt;$F$2,"",INDEX(I$5:K$1600,SMALL(IF($F$5:$F$1600=$F$1,ROW($F$5:$F$1600)-ROW($F$5)+1),ROWS(O$5:O10)),COLUMNS($F10)))</f>
        <v/>
      </c>
      <c r="P11" t="str">
        <f t="array" ref="P11">IF(ROWS(P$5:P10)&gt;$F$2,"",INDEX(J$5:L$1600,SMALL(IF($F$5:$F$1600=$F$1,ROW($F$5:$F$1600)-ROW($F$5)+1),ROWS(P$5:P10)),COLUMNS($F10)))</f>
        <v/>
      </c>
      <c r="Q11" t="str">
        <f t="shared" si="0"/>
        <v/>
      </c>
    </row>
    <row r="12" spans="1:21" x14ac:dyDescent="0.35">
      <c r="A12" s="3" t="s">
        <v>78</v>
      </c>
      <c r="B12" s="4" t="s">
        <v>79</v>
      </c>
      <c r="C12" s="7" t="s">
        <v>80</v>
      </c>
      <c r="D12" s="10" t="s">
        <v>81</v>
      </c>
      <c r="F12" s="3" t="s">
        <v>40</v>
      </c>
      <c r="G12" s="4" t="s">
        <v>51</v>
      </c>
      <c r="H12" s="3" t="s">
        <v>52</v>
      </c>
      <c r="I12" s="4" t="s">
        <v>82</v>
      </c>
      <c r="J12" s="3" t="s">
        <v>83</v>
      </c>
      <c r="L12" t="str">
        <f t="array" ref="L12">IF(ROWS(L$5:L11)&gt;$F$2,"",INDEX(F$5:H$1600,SMALL(IF($F$5:$F$1600=$F$1,ROW($F$5:$F$1600)-ROW($F$5)+1),ROWS(L$5:L11)),COLUMNS($F11)))</f>
        <v/>
      </c>
      <c r="M12" t="str">
        <f t="array" ref="M12">IF(ROWS(M$5:M11)&gt;$F$2,"",INDEX(G$5:I$1600,SMALL(IF($F$5:$F$1600=$F$1,ROW($F$5:$F$1600)-ROW($F$5)+1),ROWS(M$5:M11)),COLUMNS($F11)))</f>
        <v/>
      </c>
      <c r="N12" t="str">
        <f t="array" ref="N12">IF(ROWS(N$5:N11)&gt;$F$2,"",INDEX(H$5:J$1600,SMALL(IF($F$5:$F$1600=$F$1,ROW($F$5:$F$1600)-ROW($F$5)+1),ROWS(N$5:N11)),COLUMNS($F11)))</f>
        <v/>
      </c>
      <c r="O12" t="str">
        <f t="array" ref="O12">IF(ROWS(O$5:O11)&gt;$F$2,"",INDEX(I$5:K$1600,SMALL(IF($F$5:$F$1600=$F$1,ROW($F$5:$F$1600)-ROW($F$5)+1),ROWS(O$5:O11)),COLUMNS($F11)))</f>
        <v/>
      </c>
      <c r="P12" t="str">
        <f t="array" ref="P12">IF(ROWS(P$5:P11)&gt;$F$2,"",INDEX(J$5:L$1600,SMALL(IF($F$5:$F$1600=$F$1,ROW($F$5:$F$1600)-ROW($F$5)+1),ROWS(P$5:P11)),COLUMNS($F11)))</f>
        <v/>
      </c>
      <c r="Q12" t="str">
        <f t="shared" si="0"/>
        <v/>
      </c>
      <c r="U12" t="s">
        <v>30</v>
      </c>
    </row>
    <row r="13" spans="1:21" x14ac:dyDescent="0.35">
      <c r="A13" s="3" t="s">
        <v>84</v>
      </c>
      <c r="B13" s="4" t="s">
        <v>85</v>
      </c>
      <c r="C13" s="7" t="s">
        <v>64</v>
      </c>
      <c r="D13" s="19" t="s">
        <v>65</v>
      </c>
      <c r="F13" s="3" t="s">
        <v>50</v>
      </c>
      <c r="G13" s="4" t="s">
        <v>41</v>
      </c>
      <c r="H13" s="3" t="s">
        <v>42</v>
      </c>
      <c r="I13" s="4" t="s">
        <v>86</v>
      </c>
      <c r="J13" s="3" t="s">
        <v>87</v>
      </c>
      <c r="L13" t="str">
        <f t="array" ref="L13">IF(ROWS(L$5:L12)&gt;$F$2,"",INDEX(F$5:H$1600,SMALL(IF($F$5:$F$1600=$F$1,ROW($F$5:$F$1600)-ROW($F$5)+1),ROWS(L$5:L12)),COLUMNS($F12)))</f>
        <v/>
      </c>
      <c r="M13" t="str">
        <f t="array" ref="M13">IF(ROWS(M$5:M12)&gt;$F$2,"",INDEX(G$5:I$1600,SMALL(IF($F$5:$F$1600=$F$1,ROW($F$5:$F$1600)-ROW($F$5)+1),ROWS(M$5:M12)),COLUMNS($F12)))</f>
        <v/>
      </c>
      <c r="N13" t="str">
        <f t="array" ref="N13">IF(ROWS(N$5:N12)&gt;$F$2,"",INDEX(H$5:J$1600,SMALL(IF($F$5:$F$1600=$F$1,ROW($F$5:$F$1600)-ROW($F$5)+1),ROWS(N$5:N12)),COLUMNS($F12)))</f>
        <v/>
      </c>
      <c r="O13" t="str">
        <f t="array" ref="O13">IF(ROWS(O$5:O12)&gt;$F$2,"",INDEX(I$5:K$1600,SMALL(IF($F$5:$F$1600=$F$1,ROW($F$5:$F$1600)-ROW($F$5)+1),ROWS(O$5:O12)),COLUMNS($F12)))</f>
        <v/>
      </c>
      <c r="P13" t="str">
        <f t="array" ref="P13">IF(ROWS(P$5:P12)&gt;$F$2,"",INDEX(J$5:L$1600,SMALL(IF($F$5:$F$1600=$F$1,ROW($F$5:$F$1600)-ROW($F$5)+1),ROWS(P$5:P12)),COLUMNS($F12)))</f>
        <v/>
      </c>
      <c r="Q13" t="str">
        <f t="shared" si="0"/>
        <v/>
      </c>
      <c r="U13" t="str">
        <f>VLOOKUP(A1,A6:C97,3,FALSE)</f>
        <v>Vicky Neely</v>
      </c>
    </row>
    <row r="14" spans="1:21" x14ac:dyDescent="0.35">
      <c r="A14" s="3" t="s">
        <v>88</v>
      </c>
      <c r="B14" s="4" t="s">
        <v>89</v>
      </c>
      <c r="C14" s="7" t="s">
        <v>90</v>
      </c>
      <c r="D14" s="10" t="s">
        <v>91</v>
      </c>
      <c r="F14" s="3" t="s">
        <v>92</v>
      </c>
      <c r="G14" s="4" t="s">
        <v>41</v>
      </c>
      <c r="H14" s="3" t="s">
        <v>42</v>
      </c>
      <c r="I14" s="4" t="s">
        <v>93</v>
      </c>
      <c r="J14" s="3" t="s">
        <v>94</v>
      </c>
      <c r="L14" t="str">
        <f t="array" ref="L14">IF(ROWS(L$5:L13)&gt;$F$2,"",INDEX(F$5:H$1600,SMALL(IF($F$5:$F$1600=$F$1,ROW($F$5:$F$1600)-ROW($F$5)+1),ROWS(L$5:L13)),COLUMNS($F13)))</f>
        <v/>
      </c>
      <c r="M14" t="str">
        <f t="array" ref="M14">IF(ROWS(M$5:M13)&gt;$F$2,"",INDEX(G$5:I$1600,SMALL(IF($F$5:$F$1600=$F$1,ROW($F$5:$F$1600)-ROW($F$5)+1),ROWS(M$5:M13)),COLUMNS($F13)))</f>
        <v/>
      </c>
      <c r="N14" t="str">
        <f t="array" ref="N14">IF(ROWS(N$5:N13)&gt;$F$2,"",INDEX(H$5:J$1600,SMALL(IF($F$5:$F$1600=$F$1,ROW($F$5:$F$1600)-ROW($F$5)+1),ROWS(N$5:N13)),COLUMNS($F13)))</f>
        <v/>
      </c>
      <c r="O14" t="str">
        <f t="array" ref="O14">IF(ROWS(O$5:O13)&gt;$F$2,"",INDEX(I$5:K$1600,SMALL(IF($F$5:$F$1600=$F$1,ROW($F$5:$F$1600)-ROW($F$5)+1),ROWS(O$5:O13)),COLUMNS($F13)))</f>
        <v/>
      </c>
      <c r="P14" t="str">
        <f t="array" ref="P14">IF(ROWS(P$5:P13)&gt;$F$2,"",INDEX(J$5:L$1600,SMALL(IF($F$5:$F$1600=$F$1,ROW($F$5:$F$1600)-ROW($F$5)+1),ROWS(P$5:P13)),COLUMNS($F13)))</f>
        <v/>
      </c>
      <c r="Q14" t="str">
        <f t="shared" si="0"/>
        <v/>
      </c>
      <c r="U14" t="str">
        <f>VLOOKUP(A1,A6:D97,4,FALSE)</f>
        <v>vneeley@dlgf.in.gov</v>
      </c>
    </row>
    <row r="15" spans="1:21" x14ac:dyDescent="0.35">
      <c r="A15" s="3" t="s">
        <v>95</v>
      </c>
      <c r="B15" s="4" t="s">
        <v>96</v>
      </c>
      <c r="C15" s="7" t="s">
        <v>97</v>
      </c>
      <c r="D15" s="10" t="s">
        <v>98</v>
      </c>
      <c r="F15" s="3" t="s">
        <v>92</v>
      </c>
      <c r="G15" s="4" t="s">
        <v>51</v>
      </c>
      <c r="H15" s="3" t="s">
        <v>52</v>
      </c>
      <c r="I15" s="4" t="s">
        <v>59</v>
      </c>
      <c r="J15" s="3" t="s">
        <v>99</v>
      </c>
      <c r="L15" t="str">
        <f t="array" ref="L15">IF(ROWS(L$5:L14)&gt;$F$2,"",INDEX(F$5:H$1600,SMALL(IF($F$5:$F$1600=$F$1,ROW($F$5:$F$1600)-ROW($F$5)+1),ROWS(L$5:L14)),COLUMNS($F14)))</f>
        <v/>
      </c>
      <c r="M15" t="str">
        <f t="array" ref="M15">IF(ROWS(M$5:M14)&gt;$F$2,"",INDEX(G$5:I$1600,SMALL(IF($F$5:$F$1600=$F$1,ROW($F$5:$F$1600)-ROW($F$5)+1),ROWS(M$5:M14)),COLUMNS($F14)))</f>
        <v/>
      </c>
      <c r="N15" t="str">
        <f t="array" ref="N15">IF(ROWS(N$5:N14)&gt;$F$2,"",INDEX(H$5:J$1600,SMALL(IF($F$5:$F$1600=$F$1,ROW($F$5:$F$1600)-ROW($F$5)+1),ROWS(N$5:N14)),COLUMNS($F14)))</f>
        <v/>
      </c>
      <c r="O15" t="str">
        <f t="array" ref="O15">IF(ROWS(O$5:O14)&gt;$F$2,"",INDEX(I$5:K$1600,SMALL(IF($F$5:$F$1600=$F$1,ROW($F$5:$F$1600)-ROW($F$5)+1),ROWS(O$5:O14)),COLUMNS($F14)))</f>
        <v/>
      </c>
      <c r="P15" t="str">
        <f t="array" ref="P15">IF(ROWS(P$5:P14)&gt;$F$2,"",INDEX(J$5:L$1600,SMALL(IF($F$5:$F$1600=$F$1,ROW($F$5:$F$1600)-ROW($F$5)+1),ROWS(P$5:P14)),COLUMNS($F14)))</f>
        <v/>
      </c>
      <c r="Q15" t="str">
        <f t="shared" si="0"/>
        <v/>
      </c>
    </row>
    <row r="16" spans="1:21" x14ac:dyDescent="0.35">
      <c r="A16" s="3" t="s">
        <v>100</v>
      </c>
      <c r="B16" s="4" t="s">
        <v>101</v>
      </c>
      <c r="C16" s="7" t="s">
        <v>90</v>
      </c>
      <c r="D16" s="10" t="s">
        <v>91</v>
      </c>
      <c r="F16" s="3" t="s">
        <v>92</v>
      </c>
      <c r="G16" s="4" t="s">
        <v>51</v>
      </c>
      <c r="H16" s="3" t="s">
        <v>52</v>
      </c>
      <c r="I16" s="4" t="s">
        <v>102</v>
      </c>
      <c r="J16" s="3" t="s">
        <v>103</v>
      </c>
      <c r="L16" t="str">
        <f t="array" ref="L16">IF(ROWS(L$5:L15)&gt;$F$2,"",INDEX(F$5:H$1600,SMALL(IF($F$5:$F$1600=$F$1,ROW($F$5:$F$1600)-ROW($F$5)+1),ROWS(L$5:L15)),COLUMNS($F15)))</f>
        <v/>
      </c>
      <c r="M16" t="str">
        <f t="array" ref="M16">IF(ROWS(M$5:M15)&gt;$F$2,"",INDEX(G$5:I$1600,SMALL(IF($F$5:$F$1600=$F$1,ROW($F$5:$F$1600)-ROW($F$5)+1),ROWS(M$5:M15)),COLUMNS($F15)))</f>
        <v/>
      </c>
      <c r="N16" t="str">
        <f t="array" ref="N16">IF(ROWS(N$5:N15)&gt;$F$2,"",INDEX(H$5:J$1600,SMALL(IF($F$5:$F$1600=$F$1,ROW($F$5:$F$1600)-ROW($F$5)+1),ROWS(N$5:N15)),COLUMNS($F15)))</f>
        <v/>
      </c>
      <c r="O16" t="str">
        <f t="array" ref="O16">IF(ROWS(O$5:O15)&gt;$F$2,"",INDEX(I$5:K$1600,SMALL(IF($F$5:$F$1600=$F$1,ROW($F$5:$F$1600)-ROW($F$5)+1),ROWS(O$5:O15)),COLUMNS($F15)))</f>
        <v/>
      </c>
      <c r="P16" t="str">
        <f t="array" ref="P16">IF(ROWS(P$5:P15)&gt;$F$2,"",INDEX(J$5:L$1600,SMALL(IF($F$5:$F$1600=$F$1,ROW($F$5:$F$1600)-ROW($F$5)+1),ROWS(P$5:P15)),COLUMNS($F15)))</f>
        <v/>
      </c>
      <c r="Q16" t="str">
        <f t="shared" si="0"/>
        <v/>
      </c>
    </row>
    <row r="17" spans="1:17" x14ac:dyDescent="0.35">
      <c r="A17" s="3" t="s">
        <v>104</v>
      </c>
      <c r="B17" s="4" t="s">
        <v>105</v>
      </c>
      <c r="C17" s="7" t="s">
        <v>64</v>
      </c>
      <c r="D17" s="19" t="s">
        <v>65</v>
      </c>
      <c r="F17" s="3" t="s">
        <v>106</v>
      </c>
      <c r="G17" s="4" t="s">
        <v>41</v>
      </c>
      <c r="H17" s="3" t="s">
        <v>42</v>
      </c>
      <c r="I17" s="4" t="s">
        <v>107</v>
      </c>
      <c r="J17" s="3" t="s">
        <v>108</v>
      </c>
      <c r="L17" t="str">
        <f t="array" ref="L17">IF(ROWS(L$5:L16)&gt;$F$2,"",INDEX(F$5:H$1600,SMALL(IF($F$5:$F$1600=$F$1,ROW($F$5:$F$1600)-ROW($F$5)+1),ROWS(L$5:L16)),COLUMNS($F16)))</f>
        <v/>
      </c>
      <c r="M17" t="str">
        <f t="array" ref="M17">IF(ROWS(M$5:M16)&gt;$F$2,"",INDEX(G$5:I$1600,SMALL(IF($F$5:$F$1600=$F$1,ROW($F$5:$F$1600)-ROW($F$5)+1),ROWS(M$5:M16)),COLUMNS($F16)))</f>
        <v/>
      </c>
      <c r="N17" t="str">
        <f t="array" ref="N17">IF(ROWS(N$5:N16)&gt;$F$2,"",INDEX(H$5:J$1600,SMALL(IF($F$5:$F$1600=$F$1,ROW($F$5:$F$1600)-ROW($F$5)+1),ROWS(N$5:N16)),COLUMNS($F16)))</f>
        <v/>
      </c>
      <c r="O17" t="str">
        <f t="array" ref="O17">IF(ROWS(O$5:O16)&gt;$F$2,"",INDEX(I$5:K$1600,SMALL(IF($F$5:$F$1600=$F$1,ROW($F$5:$F$1600)-ROW($F$5)+1),ROWS(O$5:O16)),COLUMNS($F16)))</f>
        <v/>
      </c>
      <c r="P17" t="str">
        <f t="array" ref="P17">IF(ROWS(P$5:P16)&gt;$F$2,"",INDEX(J$5:L$1600,SMALL(IF($F$5:$F$1600=$F$1,ROW($F$5:$F$1600)-ROW($F$5)+1),ROWS(P$5:P16)),COLUMNS($F16)))</f>
        <v/>
      </c>
      <c r="Q17" t="str">
        <f t="shared" si="0"/>
        <v/>
      </c>
    </row>
    <row r="18" spans="1:17" x14ac:dyDescent="0.35">
      <c r="A18" s="3" t="s">
        <v>109</v>
      </c>
      <c r="B18" s="4" t="s">
        <v>110</v>
      </c>
      <c r="C18" s="7" t="s">
        <v>80</v>
      </c>
      <c r="D18" s="10" t="s">
        <v>81</v>
      </c>
      <c r="F18" s="3" t="s">
        <v>106</v>
      </c>
      <c r="G18" s="4" t="s">
        <v>51</v>
      </c>
      <c r="H18" s="3" t="s">
        <v>52</v>
      </c>
      <c r="I18" s="4" t="s">
        <v>111</v>
      </c>
      <c r="J18" s="3" t="s">
        <v>112</v>
      </c>
      <c r="L18" t="str">
        <f t="array" ref="L18">IF(ROWS(L$5:L17)&gt;$F$2,"",INDEX(F$5:H$1600,SMALL(IF($F$5:$F$1600=$F$1,ROW($F$5:$F$1600)-ROW($F$5)+1),ROWS(L$5:L17)),COLUMNS($F17)))</f>
        <v/>
      </c>
      <c r="M18" t="str">
        <f t="array" ref="M18">IF(ROWS(M$5:M17)&gt;$F$2,"",INDEX(G$5:I$1600,SMALL(IF($F$5:$F$1600=$F$1,ROW($F$5:$F$1600)-ROW($F$5)+1),ROWS(M$5:M17)),COLUMNS($F17)))</f>
        <v/>
      </c>
      <c r="N18" t="str">
        <f t="array" ref="N18">IF(ROWS(N$5:N17)&gt;$F$2,"",INDEX(H$5:J$1600,SMALL(IF($F$5:$F$1600=$F$1,ROW($F$5:$F$1600)-ROW($F$5)+1),ROWS(N$5:N17)),COLUMNS($F17)))</f>
        <v/>
      </c>
      <c r="O18" t="str">
        <f t="array" ref="O18">IF(ROWS(O$5:O17)&gt;$F$2,"",INDEX(I$5:K$1600,SMALL(IF($F$5:$F$1600=$F$1,ROW($F$5:$F$1600)-ROW($F$5)+1),ROWS(O$5:O17)),COLUMNS($F17)))</f>
        <v/>
      </c>
      <c r="P18" t="str">
        <f t="array" ref="P18">IF(ROWS(P$5:P17)&gt;$F$2,"",INDEX(J$5:L$1600,SMALL(IF($F$5:$F$1600=$F$1,ROW($F$5:$F$1600)-ROW($F$5)+1),ROWS(P$5:P17)),COLUMNS($F17)))</f>
        <v/>
      </c>
      <c r="Q18" t="str">
        <f t="shared" si="0"/>
        <v/>
      </c>
    </row>
    <row r="19" spans="1:17" x14ac:dyDescent="0.35">
      <c r="A19" s="3" t="s">
        <v>113</v>
      </c>
      <c r="B19" s="4" t="s">
        <v>114</v>
      </c>
      <c r="C19" s="7" t="s">
        <v>48</v>
      </c>
      <c r="D19" s="10" t="s">
        <v>49</v>
      </c>
      <c r="F19" s="3" t="s">
        <v>115</v>
      </c>
      <c r="G19" s="4" t="s">
        <v>51</v>
      </c>
      <c r="H19" s="3" t="s">
        <v>52</v>
      </c>
      <c r="I19" s="4" t="s">
        <v>53</v>
      </c>
      <c r="J19" s="3" t="s">
        <v>116</v>
      </c>
      <c r="L19" t="str">
        <f t="array" ref="L19">IF(ROWS(L$5:L18)&gt;$F$2,"",INDEX(F$5:H$1600,SMALL(IF($F$5:$F$1600=$F$1,ROW($F$5:$F$1600)-ROW($F$5)+1),ROWS(L$5:L18)),COLUMNS($F18)))</f>
        <v/>
      </c>
      <c r="M19" t="str">
        <f t="array" ref="M19">IF(ROWS(M$5:M18)&gt;$F$2,"",INDEX(G$5:I$1600,SMALL(IF($F$5:$F$1600=$F$1,ROW($F$5:$F$1600)-ROW($F$5)+1),ROWS(M$5:M18)),COLUMNS($F18)))</f>
        <v/>
      </c>
      <c r="N19" t="str">
        <f t="array" ref="N19">IF(ROWS(N$5:N18)&gt;$F$2,"",INDEX(H$5:J$1600,SMALL(IF($F$5:$F$1600=$F$1,ROW($F$5:$F$1600)-ROW($F$5)+1),ROWS(N$5:N18)),COLUMNS($F18)))</f>
        <v/>
      </c>
      <c r="O19" t="str">
        <f t="array" ref="O19">IF(ROWS(O$5:O18)&gt;$F$2,"",INDEX(I$5:K$1600,SMALL(IF($F$5:$F$1600=$F$1,ROW($F$5:$F$1600)-ROW($F$5)+1),ROWS(O$5:O18)),COLUMNS($F18)))</f>
        <v/>
      </c>
      <c r="P19" t="str">
        <f t="array" ref="P19">IF(ROWS(P$5:P18)&gt;$F$2,"",INDEX(J$5:L$1600,SMALL(IF($F$5:$F$1600=$F$1,ROW($F$5:$F$1600)-ROW($F$5)+1),ROWS(P$5:P18)),COLUMNS($F18)))</f>
        <v/>
      </c>
      <c r="Q19" t="str">
        <f t="shared" si="0"/>
        <v/>
      </c>
    </row>
    <row r="20" spans="1:17" x14ac:dyDescent="0.35">
      <c r="A20" s="3" t="s">
        <v>117</v>
      </c>
      <c r="B20" s="4" t="s">
        <v>118</v>
      </c>
      <c r="C20" s="7" t="s">
        <v>71</v>
      </c>
      <c r="D20" s="10" t="s">
        <v>72</v>
      </c>
      <c r="F20" s="3" t="s">
        <v>115</v>
      </c>
      <c r="G20" s="4" t="s">
        <v>51</v>
      </c>
      <c r="H20" s="3" t="s">
        <v>52</v>
      </c>
      <c r="I20" s="4" t="s">
        <v>119</v>
      </c>
      <c r="J20" s="3" t="s">
        <v>120</v>
      </c>
      <c r="L20" t="str">
        <f t="array" ref="L20">IF(ROWS(L$5:L19)&gt;$F$2,"",INDEX(F$5:H$1600,SMALL(IF($F$5:$F$1600=$F$1,ROW($F$5:$F$1600)-ROW($F$5)+1),ROWS(L$5:L19)),COLUMNS($F19)))</f>
        <v/>
      </c>
      <c r="M20" t="str">
        <f t="array" ref="M20">IF(ROWS(M$5:M19)&gt;$F$2,"",INDEX(G$5:I$1600,SMALL(IF($F$5:$F$1600=$F$1,ROW($F$5:$F$1600)-ROW($F$5)+1),ROWS(M$5:M19)),COLUMNS($F19)))</f>
        <v/>
      </c>
      <c r="N20" t="str">
        <f t="array" ref="N20">IF(ROWS(N$5:N19)&gt;$F$2,"",INDEX(H$5:J$1600,SMALL(IF($F$5:$F$1600=$F$1,ROW($F$5:$F$1600)-ROW($F$5)+1),ROWS(N$5:N19)),COLUMNS($F19)))</f>
        <v/>
      </c>
      <c r="O20" t="str">
        <f t="array" ref="O20">IF(ROWS(O$5:O19)&gt;$F$2,"",INDEX(I$5:K$1600,SMALL(IF($F$5:$F$1600=$F$1,ROW($F$5:$F$1600)-ROW($F$5)+1),ROWS(O$5:O19)),COLUMNS($F19)))</f>
        <v/>
      </c>
      <c r="P20" t="str">
        <f t="array" ref="P20">IF(ROWS(P$5:P19)&gt;$F$2,"",INDEX(J$5:L$1600,SMALL(IF($F$5:$F$1600=$F$1,ROW($F$5:$F$1600)-ROW($F$5)+1),ROWS(P$5:P19)),COLUMNS($F19)))</f>
        <v/>
      </c>
      <c r="Q20" t="str">
        <f t="shared" si="0"/>
        <v/>
      </c>
    </row>
    <row r="21" spans="1:17" x14ac:dyDescent="0.35">
      <c r="A21" s="3" t="s">
        <v>121</v>
      </c>
      <c r="B21" s="4" t="s">
        <v>122</v>
      </c>
      <c r="C21" s="7" t="s">
        <v>71</v>
      </c>
      <c r="D21" s="10" t="s">
        <v>72</v>
      </c>
      <c r="F21" s="3" t="s">
        <v>123</v>
      </c>
      <c r="G21" s="4" t="s">
        <v>51</v>
      </c>
      <c r="H21" s="3" t="s">
        <v>52</v>
      </c>
      <c r="I21" s="4" t="s">
        <v>124</v>
      </c>
      <c r="J21" s="3" t="s">
        <v>125</v>
      </c>
      <c r="L21" t="str">
        <f t="array" ref="L21">IF(ROWS(L$5:L20)&gt;$F$2,"",INDEX(F$5:H$1600,SMALL(IF($F$5:$F$1600=$F$1,ROW($F$5:$F$1600)-ROW($F$5)+1),ROWS(L$5:L20)),COLUMNS($F20)))</f>
        <v/>
      </c>
      <c r="M21" t="str">
        <f t="array" ref="M21">IF(ROWS(M$5:M20)&gt;$F$2,"",INDEX(G$5:I$1600,SMALL(IF($F$5:$F$1600=$F$1,ROW($F$5:$F$1600)-ROW($F$5)+1),ROWS(M$5:M20)),COLUMNS($F20)))</f>
        <v/>
      </c>
      <c r="N21" t="str">
        <f t="array" ref="N21">IF(ROWS(N$5:N20)&gt;$F$2,"",INDEX(H$5:J$1600,SMALL(IF($F$5:$F$1600=$F$1,ROW($F$5:$F$1600)-ROW($F$5)+1),ROWS(N$5:N20)),COLUMNS($F20)))</f>
        <v/>
      </c>
      <c r="O21" t="str">
        <f t="array" ref="O21">IF(ROWS(O$5:O20)&gt;$F$2,"",INDEX(I$5:K$1600,SMALL(IF($F$5:$F$1600=$F$1,ROW($F$5:$F$1600)-ROW($F$5)+1),ROWS(O$5:O20)),COLUMNS($F20)))</f>
        <v/>
      </c>
      <c r="P21" t="str">
        <f t="array" ref="P21">IF(ROWS(P$5:P20)&gt;$F$2,"",INDEX(J$5:L$1600,SMALL(IF($F$5:$F$1600=$F$1,ROW($F$5:$F$1600)-ROW($F$5)+1),ROWS(P$5:P20)),COLUMNS($F20)))</f>
        <v/>
      </c>
      <c r="Q21" t="str">
        <f t="shared" si="0"/>
        <v/>
      </c>
    </row>
    <row r="22" spans="1:17" x14ac:dyDescent="0.35">
      <c r="A22" s="3" t="s">
        <v>126</v>
      </c>
      <c r="B22" s="4" t="s">
        <v>106</v>
      </c>
      <c r="C22" s="7" t="s">
        <v>48</v>
      </c>
      <c r="D22" s="10" t="s">
        <v>49</v>
      </c>
      <c r="F22" s="3" t="s">
        <v>123</v>
      </c>
      <c r="G22" s="4" t="s">
        <v>41</v>
      </c>
      <c r="H22" s="3" t="s">
        <v>42</v>
      </c>
      <c r="I22" s="4" t="s">
        <v>127</v>
      </c>
      <c r="J22" s="3" t="s">
        <v>128</v>
      </c>
      <c r="L22" t="str">
        <f t="array" ref="L22">IF(ROWS(L$5:L21)&gt;$F$2,"",INDEX(F$5:H$1600,SMALL(IF($F$5:$F$1600=$F$1,ROW($F$5:$F$1600)-ROW($F$5)+1),ROWS(L$5:L21)),COLUMNS($F21)))</f>
        <v/>
      </c>
      <c r="M22" t="str">
        <f t="array" ref="M22">IF(ROWS(M$5:M21)&gt;$F$2,"",INDEX(G$5:I$1600,SMALL(IF($F$5:$F$1600=$F$1,ROW($F$5:$F$1600)-ROW($F$5)+1),ROWS(M$5:M21)),COLUMNS($F21)))</f>
        <v/>
      </c>
      <c r="N22" t="str">
        <f t="array" ref="N22">IF(ROWS(N$5:N21)&gt;$F$2,"",INDEX(H$5:J$1600,SMALL(IF($F$5:$F$1600=$F$1,ROW($F$5:$F$1600)-ROW($F$5)+1),ROWS(N$5:N21)),COLUMNS($F21)))</f>
        <v/>
      </c>
      <c r="O22" t="str">
        <f t="array" ref="O22">IF(ROWS(O$5:O21)&gt;$F$2,"",INDEX(I$5:K$1600,SMALL(IF($F$5:$F$1600=$F$1,ROW($F$5:$F$1600)-ROW($F$5)+1),ROWS(O$5:O21)),COLUMNS($F21)))</f>
        <v/>
      </c>
      <c r="P22" t="str">
        <f t="array" ref="P22">IF(ROWS(P$5:P21)&gt;$F$2,"",INDEX(J$5:L$1600,SMALL(IF($F$5:$F$1600=$F$1,ROW($F$5:$F$1600)-ROW($F$5)+1),ROWS(P$5:P21)),COLUMNS($F21)))</f>
        <v/>
      </c>
      <c r="Q22" t="str">
        <f t="shared" si="0"/>
        <v/>
      </c>
    </row>
    <row r="23" spans="1:17" x14ac:dyDescent="0.35">
      <c r="A23" s="3" t="s">
        <v>129</v>
      </c>
      <c r="B23" s="4" t="s">
        <v>130</v>
      </c>
      <c r="C23" s="7" t="s">
        <v>131</v>
      </c>
      <c r="D23" s="10" t="s">
        <v>132</v>
      </c>
      <c r="F23" s="3" t="s">
        <v>133</v>
      </c>
      <c r="G23" s="4" t="s">
        <v>51</v>
      </c>
      <c r="H23" s="3" t="s">
        <v>52</v>
      </c>
      <c r="I23" s="4" t="s">
        <v>134</v>
      </c>
      <c r="J23" s="3" t="s">
        <v>135</v>
      </c>
      <c r="L23" t="str">
        <f t="array" ref="L23">IF(ROWS(L$5:L22)&gt;$F$2,"",INDEX(F$5:H$1600,SMALL(IF($F$5:$F$1600=$F$1,ROW($F$5:$F$1600)-ROW($F$5)+1),ROWS(L$5:L22)),COLUMNS($F22)))</f>
        <v/>
      </c>
      <c r="M23" t="str">
        <f t="array" ref="M23">IF(ROWS(M$5:M22)&gt;$F$2,"",INDEX(G$5:I$1600,SMALL(IF($F$5:$F$1600=$F$1,ROW($F$5:$F$1600)-ROW($F$5)+1),ROWS(M$5:M22)),COLUMNS($F22)))</f>
        <v/>
      </c>
      <c r="N23" t="str">
        <f t="array" ref="N23">IF(ROWS(N$5:N22)&gt;$F$2,"",INDEX(H$5:J$1600,SMALL(IF($F$5:$F$1600=$F$1,ROW($F$5:$F$1600)-ROW($F$5)+1),ROWS(N$5:N22)),COLUMNS($F22)))</f>
        <v/>
      </c>
      <c r="O23" t="str">
        <f t="array" ref="O23">IF(ROWS(O$5:O22)&gt;$F$2,"",INDEX(I$5:K$1600,SMALL(IF($F$5:$F$1600=$F$1,ROW($F$5:$F$1600)-ROW($F$5)+1),ROWS(O$5:O22)),COLUMNS($F22)))</f>
        <v/>
      </c>
      <c r="P23" t="str">
        <f t="array" ref="P23">IF(ROWS(P$5:P22)&gt;$F$2,"",INDEX(J$5:L$1600,SMALL(IF($F$5:$F$1600=$F$1,ROW($F$5:$F$1600)-ROW($F$5)+1),ROWS(P$5:P22)),COLUMNS($F22)))</f>
        <v/>
      </c>
      <c r="Q23" t="str">
        <f t="shared" si="0"/>
        <v/>
      </c>
    </row>
    <row r="24" spans="1:17" x14ac:dyDescent="0.35">
      <c r="A24" s="3" t="s">
        <v>136</v>
      </c>
      <c r="B24" s="4" t="s">
        <v>137</v>
      </c>
      <c r="C24" s="7" t="s">
        <v>80</v>
      </c>
      <c r="D24" s="10" t="s">
        <v>81</v>
      </c>
      <c r="F24" s="3" t="s">
        <v>133</v>
      </c>
      <c r="G24" s="4" t="s">
        <v>41</v>
      </c>
      <c r="H24" s="3" t="s">
        <v>42</v>
      </c>
      <c r="I24" s="4" t="s">
        <v>138</v>
      </c>
      <c r="J24" s="3" t="s">
        <v>139</v>
      </c>
      <c r="L24" t="str">
        <f t="array" ref="L24">IF(ROWS(L$5:L23)&gt;$F$2,"",INDEX(F$5:H$1600,SMALL(IF($F$5:$F$1600=$F$1,ROW($F$5:$F$1600)-ROW($F$5)+1),ROWS(L$5:L23)),COLUMNS($F23)))</f>
        <v/>
      </c>
      <c r="M24" t="str">
        <f t="array" ref="M24">IF(ROWS(M$5:M23)&gt;$F$2,"",INDEX(G$5:I$1600,SMALL(IF($F$5:$F$1600=$F$1,ROW($F$5:$F$1600)-ROW($F$5)+1),ROWS(M$5:M23)),COLUMNS($F23)))</f>
        <v/>
      </c>
      <c r="N24" t="str">
        <f t="array" ref="N24">IF(ROWS(N$5:N23)&gt;$F$2,"",INDEX(H$5:J$1600,SMALL(IF($F$5:$F$1600=$F$1,ROW($F$5:$F$1600)-ROW($F$5)+1),ROWS(N$5:N23)),COLUMNS($F23)))</f>
        <v/>
      </c>
      <c r="O24" t="str">
        <f t="array" ref="O24">IF(ROWS(O$5:O23)&gt;$F$2,"",INDEX(I$5:K$1600,SMALL(IF($F$5:$F$1600=$F$1,ROW($F$5:$F$1600)-ROW($F$5)+1),ROWS(O$5:O23)),COLUMNS($F23)))</f>
        <v/>
      </c>
      <c r="P24" t="str">
        <f t="array" ref="P24">IF(ROWS(P$5:P23)&gt;$F$2,"",INDEX(J$5:L$1600,SMALL(IF($F$5:$F$1600=$F$1,ROW($F$5:$F$1600)-ROW($F$5)+1),ROWS(P$5:P23)),COLUMNS($F23)))</f>
        <v/>
      </c>
      <c r="Q24" t="str">
        <f t="shared" si="0"/>
        <v/>
      </c>
    </row>
    <row r="25" spans="1:17" x14ac:dyDescent="0.35">
      <c r="A25" s="3" t="s">
        <v>140</v>
      </c>
      <c r="B25" s="4" t="s">
        <v>141</v>
      </c>
      <c r="C25" s="7" t="s">
        <v>97</v>
      </c>
      <c r="D25" s="10" t="s">
        <v>98</v>
      </c>
      <c r="F25" s="3" t="s">
        <v>133</v>
      </c>
      <c r="G25" s="4" t="s">
        <v>51</v>
      </c>
      <c r="H25" s="3" t="s">
        <v>52</v>
      </c>
      <c r="I25" s="4" t="s">
        <v>142</v>
      </c>
      <c r="J25" s="3" t="s">
        <v>143</v>
      </c>
      <c r="L25" t="str">
        <f t="array" ref="L25">IF(ROWS(L$5:L24)&gt;$F$2,"",INDEX(F$5:H$1600,SMALL(IF($F$5:$F$1600=$F$1,ROW($F$5:$F$1600)-ROW($F$5)+1),ROWS(L$5:L24)),COLUMNS($F24)))</f>
        <v/>
      </c>
      <c r="M25" t="str">
        <f t="array" ref="M25">IF(ROWS(M$5:M24)&gt;$F$2,"",INDEX(G$5:I$1600,SMALL(IF($F$5:$F$1600=$F$1,ROW($F$5:$F$1600)-ROW($F$5)+1),ROWS(M$5:M24)),COLUMNS($F24)))</f>
        <v/>
      </c>
      <c r="N25" t="str">
        <f t="array" ref="N25">IF(ROWS(N$5:N24)&gt;$F$2,"",INDEX(H$5:J$1600,SMALL(IF($F$5:$F$1600=$F$1,ROW($F$5:$F$1600)-ROW($F$5)+1),ROWS(N$5:N24)),COLUMNS($F24)))</f>
        <v/>
      </c>
      <c r="O25" t="str">
        <f t="array" ref="O25">IF(ROWS(O$5:O24)&gt;$F$2,"",INDEX(I$5:K$1600,SMALL(IF($F$5:$F$1600=$F$1,ROW($F$5:$F$1600)-ROW($F$5)+1),ROWS(O$5:O24)),COLUMNS($F24)))</f>
        <v/>
      </c>
      <c r="P25" t="str">
        <f t="array" ref="P25">IF(ROWS(P$5:P24)&gt;$F$2,"",INDEX(J$5:L$1600,SMALL(IF($F$5:$F$1600=$F$1,ROW($F$5:$F$1600)-ROW($F$5)+1),ROWS(P$5:P24)),COLUMNS($F24)))</f>
        <v/>
      </c>
      <c r="Q25" t="str">
        <f t="shared" si="0"/>
        <v/>
      </c>
    </row>
    <row r="26" spans="1:17" x14ac:dyDescent="0.35">
      <c r="A26" s="3" t="s">
        <v>144</v>
      </c>
      <c r="B26" s="4" t="s">
        <v>145</v>
      </c>
      <c r="C26" s="7" t="s">
        <v>71</v>
      </c>
      <c r="D26" s="10" t="s">
        <v>72</v>
      </c>
      <c r="F26" s="3" t="s">
        <v>106</v>
      </c>
      <c r="G26" s="4" t="s">
        <v>41</v>
      </c>
      <c r="H26" s="3" t="s">
        <v>42</v>
      </c>
      <c r="I26" s="4" t="s">
        <v>146</v>
      </c>
      <c r="J26" s="3" t="s">
        <v>147</v>
      </c>
      <c r="L26" t="str">
        <f t="array" ref="L26">IF(ROWS(L$5:L25)&gt;$F$2,"",INDEX(F$5:H$1600,SMALL(IF($F$5:$F$1600=$F$1,ROW($F$5:$F$1600)-ROW($F$5)+1),ROWS(L$5:L25)),COLUMNS($F25)))</f>
        <v/>
      </c>
      <c r="M26" t="str">
        <f t="array" ref="M26">IF(ROWS(M$5:M25)&gt;$F$2,"",INDEX(G$5:I$1600,SMALL(IF($F$5:$F$1600=$F$1,ROW($F$5:$F$1600)-ROW($F$5)+1),ROWS(M$5:M25)),COLUMNS($F25)))</f>
        <v/>
      </c>
      <c r="N26" t="str">
        <f t="array" ref="N26">IF(ROWS(N$5:N25)&gt;$F$2,"",INDEX(H$5:J$1600,SMALL(IF($F$5:$F$1600=$F$1,ROW($F$5:$F$1600)-ROW($F$5)+1),ROWS(N$5:N25)),COLUMNS($F25)))</f>
        <v/>
      </c>
      <c r="O26" t="str">
        <f t="array" ref="O26">IF(ROWS(O$5:O25)&gt;$F$2,"",INDEX(I$5:K$1600,SMALL(IF($F$5:$F$1600=$F$1,ROW($F$5:$F$1600)-ROW($F$5)+1),ROWS(O$5:O25)),COLUMNS($F25)))</f>
        <v/>
      </c>
      <c r="P26" t="str">
        <f t="array" ref="P26">IF(ROWS(P$5:P25)&gt;$F$2,"",INDEX(J$5:L$1600,SMALL(IF($F$5:$F$1600=$F$1,ROW($F$5:$F$1600)-ROW($F$5)+1),ROWS(P$5:P25)),COLUMNS($F25)))</f>
        <v/>
      </c>
      <c r="Q26" t="str">
        <f t="shared" si="0"/>
        <v/>
      </c>
    </row>
    <row r="27" spans="1:17" x14ac:dyDescent="0.35">
      <c r="A27" s="3" t="s">
        <v>148</v>
      </c>
      <c r="B27" s="4" t="s">
        <v>149</v>
      </c>
      <c r="C27" s="7" t="s">
        <v>38</v>
      </c>
      <c r="D27" s="10" t="s">
        <v>39</v>
      </c>
      <c r="F27" s="3" t="s">
        <v>106</v>
      </c>
      <c r="G27" s="4" t="s">
        <v>51</v>
      </c>
      <c r="H27" s="3" t="s">
        <v>52</v>
      </c>
      <c r="I27" s="4" t="s">
        <v>150</v>
      </c>
      <c r="J27" s="3" t="s">
        <v>151</v>
      </c>
      <c r="L27" t="str">
        <f t="array" ref="L27">IF(ROWS(L$5:L26)&gt;$F$2,"",INDEX(F$5:H$1600,SMALL(IF($F$5:$F$1600=$F$1,ROW($F$5:$F$1600)-ROW($F$5)+1),ROWS(L$5:L26)),COLUMNS($F26)))</f>
        <v/>
      </c>
      <c r="M27" t="str">
        <f t="array" ref="M27">IF(ROWS(M$5:M26)&gt;$F$2,"",INDEX(G$5:I$1600,SMALL(IF($F$5:$F$1600=$F$1,ROW($F$5:$F$1600)-ROW($F$5)+1),ROWS(M$5:M26)),COLUMNS($F26)))</f>
        <v/>
      </c>
      <c r="N27" t="str">
        <f t="array" ref="N27">IF(ROWS(N$5:N26)&gt;$F$2,"",INDEX(H$5:J$1600,SMALL(IF($F$5:$F$1600=$F$1,ROW($F$5:$F$1600)-ROW($F$5)+1),ROWS(N$5:N26)),COLUMNS($F26)))</f>
        <v/>
      </c>
      <c r="O27" t="str">
        <f t="array" ref="O27">IF(ROWS(O$5:O26)&gt;$F$2,"",INDEX(I$5:K$1600,SMALL(IF($F$5:$F$1600=$F$1,ROW($F$5:$F$1600)-ROW($F$5)+1),ROWS(O$5:O26)),COLUMNS($F26)))</f>
        <v/>
      </c>
      <c r="P27" t="str">
        <f t="array" ref="P27">IF(ROWS(P$5:P26)&gt;$F$2,"",INDEX(J$5:L$1600,SMALL(IF($F$5:$F$1600=$F$1,ROW($F$5:$F$1600)-ROW($F$5)+1),ROWS(P$5:P26)),COLUMNS($F26)))</f>
        <v/>
      </c>
      <c r="Q27" t="str">
        <f t="shared" si="0"/>
        <v/>
      </c>
    </row>
    <row r="28" spans="1:17" x14ac:dyDescent="0.35">
      <c r="A28" s="3" t="s">
        <v>152</v>
      </c>
      <c r="B28" s="4" t="s">
        <v>50</v>
      </c>
      <c r="C28" s="7" t="s">
        <v>153</v>
      </c>
      <c r="D28" s="10" t="s">
        <v>154</v>
      </c>
      <c r="F28" s="3" t="s">
        <v>155</v>
      </c>
      <c r="G28" s="4" t="s">
        <v>51</v>
      </c>
      <c r="H28" s="3" t="s">
        <v>52</v>
      </c>
      <c r="I28" s="4" t="s">
        <v>124</v>
      </c>
      <c r="J28" s="3" t="s">
        <v>156</v>
      </c>
      <c r="L28" t="str">
        <f t="array" ref="L28">IF(ROWS(L$5:L27)&gt;$F$2,"",INDEX(F$5:H$1600,SMALL(IF($F$5:$F$1600=$F$1,ROW($F$5:$F$1600)-ROW($F$5)+1),ROWS(L$5:L27)),COLUMNS($F27)))</f>
        <v/>
      </c>
      <c r="M28" t="str">
        <f t="array" ref="M28">IF(ROWS(M$5:M27)&gt;$F$2,"",INDEX(G$5:I$1600,SMALL(IF($F$5:$F$1600=$F$1,ROW($F$5:$F$1600)-ROW($F$5)+1),ROWS(M$5:M27)),COLUMNS($F27)))</f>
        <v/>
      </c>
      <c r="N28" t="str">
        <f t="array" ref="N28">IF(ROWS(N$5:N27)&gt;$F$2,"",INDEX(H$5:J$1600,SMALL(IF($F$5:$F$1600=$F$1,ROW($F$5:$F$1600)-ROW($F$5)+1),ROWS(N$5:N27)),COLUMNS($F27)))</f>
        <v/>
      </c>
      <c r="O28" t="str">
        <f t="array" ref="O28">IF(ROWS(O$5:O27)&gt;$F$2,"",INDEX(I$5:K$1600,SMALL(IF($F$5:$F$1600=$F$1,ROW($F$5:$F$1600)-ROW($F$5)+1),ROWS(O$5:O27)),COLUMNS($F27)))</f>
        <v/>
      </c>
      <c r="P28" t="str">
        <f t="array" ref="P28">IF(ROWS(P$5:P27)&gt;$F$2,"",INDEX(J$5:L$1600,SMALL(IF($F$5:$F$1600=$F$1,ROW($F$5:$F$1600)-ROW($F$5)+1),ROWS(P$5:P27)),COLUMNS($F27)))</f>
        <v/>
      </c>
      <c r="Q28" t="str">
        <f t="shared" si="0"/>
        <v/>
      </c>
    </row>
    <row r="29" spans="1:17" x14ac:dyDescent="0.35">
      <c r="A29" s="5" t="s">
        <v>157</v>
      </c>
      <c r="B29" s="6" t="s">
        <v>158</v>
      </c>
      <c r="C29" s="8" t="s">
        <v>97</v>
      </c>
      <c r="D29" s="10" t="s">
        <v>98</v>
      </c>
      <c r="F29" s="3" t="s">
        <v>155</v>
      </c>
      <c r="G29" s="4" t="s">
        <v>41</v>
      </c>
      <c r="H29" s="3" t="s">
        <v>42</v>
      </c>
      <c r="I29" s="4" t="s">
        <v>159</v>
      </c>
      <c r="J29" s="3" t="s">
        <v>160</v>
      </c>
      <c r="L29" t="str">
        <f t="array" ref="L29">IF(ROWS(L$5:L28)&gt;$F$2,"",INDEX(F$5:H$1600,SMALL(IF($F$5:$F$1600=$F$1,ROW($F$5:$F$1600)-ROW($F$5)+1),ROWS(L$5:L28)),COLUMNS($F28)))</f>
        <v/>
      </c>
      <c r="M29" t="str">
        <f t="array" ref="M29">IF(ROWS(M$5:M28)&gt;$F$2,"",INDEX(G$5:I$1600,SMALL(IF($F$5:$F$1600=$F$1,ROW($F$5:$F$1600)-ROW($F$5)+1),ROWS(M$5:M28)),COLUMNS($F28)))</f>
        <v/>
      </c>
      <c r="N29" t="str">
        <f t="array" ref="N29">IF(ROWS(N$5:N28)&gt;$F$2,"",INDEX(H$5:J$1600,SMALL(IF($F$5:$F$1600=$F$1,ROW($F$5:$F$1600)-ROW($F$5)+1),ROWS(N$5:N28)),COLUMNS($F28)))</f>
        <v/>
      </c>
      <c r="O29" t="str">
        <f t="array" ref="O29">IF(ROWS(O$5:O28)&gt;$F$2,"",INDEX(I$5:K$1600,SMALL(IF($F$5:$F$1600=$F$1,ROW($F$5:$F$1600)-ROW($F$5)+1),ROWS(O$5:O28)),COLUMNS($F28)))</f>
        <v/>
      </c>
      <c r="P29" t="str">
        <f t="array" ref="P29">IF(ROWS(P$5:P28)&gt;$F$2,"",INDEX(J$5:L$1600,SMALL(IF($F$5:$F$1600=$F$1,ROW($F$5:$F$1600)-ROW($F$5)+1),ROWS(P$5:P28)),COLUMNS($F28)))</f>
        <v/>
      </c>
      <c r="Q29" t="str">
        <f t="shared" si="0"/>
        <v/>
      </c>
    </row>
    <row r="30" spans="1:17" x14ac:dyDescent="0.35">
      <c r="A30" s="3" t="s">
        <v>161</v>
      </c>
      <c r="B30" s="4" t="s">
        <v>162</v>
      </c>
      <c r="C30" s="7" t="s">
        <v>90</v>
      </c>
      <c r="D30" s="10" t="s">
        <v>91</v>
      </c>
      <c r="F30" s="3" t="s">
        <v>163</v>
      </c>
      <c r="G30" s="4" t="s">
        <v>51</v>
      </c>
      <c r="H30" s="3" t="s">
        <v>52</v>
      </c>
      <c r="I30" s="4" t="s">
        <v>53</v>
      </c>
      <c r="J30" s="3" t="s">
        <v>164</v>
      </c>
      <c r="L30" t="str">
        <f t="array" ref="L30">IF(ROWS(L$5:L29)&gt;$F$2,"",INDEX(F$5:H$1600,SMALL(IF($F$5:$F$1600=$F$1,ROW($F$5:$F$1600)-ROW($F$5)+1),ROWS(L$5:L29)),COLUMNS($F29)))</f>
        <v/>
      </c>
      <c r="M30" t="str">
        <f t="array" ref="M30">IF(ROWS(M$5:M29)&gt;$F$2,"",INDEX(G$5:I$1600,SMALL(IF($F$5:$F$1600=$F$1,ROW($F$5:$F$1600)-ROW($F$5)+1),ROWS(M$5:M29)),COLUMNS($F29)))</f>
        <v/>
      </c>
      <c r="N30" t="str">
        <f t="array" ref="N30">IF(ROWS(N$5:N29)&gt;$F$2,"",INDEX(H$5:J$1600,SMALL(IF($F$5:$F$1600=$F$1,ROW($F$5:$F$1600)-ROW($F$5)+1),ROWS(N$5:N29)),COLUMNS($F29)))</f>
        <v/>
      </c>
      <c r="O30" t="str">
        <f t="array" ref="O30">IF(ROWS(O$5:O29)&gt;$F$2,"",INDEX(I$5:K$1600,SMALL(IF($F$5:$F$1600=$F$1,ROW($F$5:$F$1600)-ROW($F$5)+1),ROWS(O$5:O29)),COLUMNS($F29)))</f>
        <v/>
      </c>
      <c r="P30" t="str">
        <f t="array" ref="P30">IF(ROWS(P$5:P29)&gt;$F$2,"",INDEX(J$5:L$1600,SMALL(IF($F$5:$F$1600=$F$1,ROW($F$5:$F$1600)-ROW($F$5)+1),ROWS(P$5:P29)),COLUMNS($F29)))</f>
        <v/>
      </c>
      <c r="Q30" t="str">
        <f t="shared" si="0"/>
        <v/>
      </c>
    </row>
    <row r="31" spans="1:17" x14ac:dyDescent="0.35">
      <c r="A31" s="3" t="s">
        <v>165</v>
      </c>
      <c r="B31" s="4" t="s">
        <v>166</v>
      </c>
      <c r="C31" s="7" t="s">
        <v>80</v>
      </c>
      <c r="D31" s="10" t="s">
        <v>81</v>
      </c>
      <c r="F31" s="3" t="s">
        <v>163</v>
      </c>
      <c r="G31" s="4" t="s">
        <v>51</v>
      </c>
      <c r="H31" s="3" t="s">
        <v>52</v>
      </c>
      <c r="I31" s="4" t="s">
        <v>82</v>
      </c>
      <c r="J31" s="3" t="s">
        <v>167</v>
      </c>
      <c r="L31" t="str">
        <f t="array" ref="L31">IF(ROWS(L$5:L30)&gt;$F$2,"",INDEX(F$5:H$1600,SMALL(IF($F$5:$F$1600=$F$1,ROW($F$5:$F$1600)-ROW($F$5)+1),ROWS(L$5:L30)),COLUMNS($F30)))</f>
        <v/>
      </c>
      <c r="M31" t="str">
        <f t="array" ref="M31">IF(ROWS(M$5:M30)&gt;$F$2,"",INDEX(G$5:I$1600,SMALL(IF($F$5:$F$1600=$F$1,ROW($F$5:$F$1600)-ROW($F$5)+1),ROWS(M$5:M30)),COLUMNS($F30)))</f>
        <v/>
      </c>
      <c r="N31" t="str">
        <f t="array" ref="N31">IF(ROWS(N$5:N30)&gt;$F$2,"",INDEX(H$5:J$1600,SMALL(IF($F$5:$F$1600=$F$1,ROW($F$5:$F$1600)-ROW($F$5)+1),ROWS(N$5:N30)),COLUMNS($F30)))</f>
        <v/>
      </c>
      <c r="O31" t="str">
        <f t="array" ref="O31">IF(ROWS(O$5:O30)&gt;$F$2,"",INDEX(I$5:K$1600,SMALL(IF($F$5:$F$1600=$F$1,ROW($F$5:$F$1600)-ROW($F$5)+1),ROWS(O$5:O30)),COLUMNS($F30)))</f>
        <v/>
      </c>
      <c r="P31" t="str">
        <f t="array" ref="P31">IF(ROWS(P$5:P30)&gt;$F$2,"",INDEX(J$5:L$1600,SMALL(IF($F$5:$F$1600=$F$1,ROW($F$5:$F$1600)-ROW($F$5)+1),ROWS(P$5:P30)),COLUMNS($F30)))</f>
        <v/>
      </c>
      <c r="Q31" t="str">
        <f t="shared" si="0"/>
        <v/>
      </c>
    </row>
    <row r="32" spans="1:17" x14ac:dyDescent="0.35">
      <c r="A32" s="3" t="s">
        <v>168</v>
      </c>
      <c r="B32" s="4" t="s">
        <v>169</v>
      </c>
      <c r="C32" s="7" t="s">
        <v>48</v>
      </c>
      <c r="D32" s="10" t="s">
        <v>49</v>
      </c>
      <c r="F32" s="3" t="s">
        <v>170</v>
      </c>
      <c r="G32" s="4" t="s">
        <v>51</v>
      </c>
      <c r="H32" s="3" t="s">
        <v>52</v>
      </c>
      <c r="I32" s="4" t="s">
        <v>53</v>
      </c>
      <c r="J32" s="3" t="s">
        <v>171</v>
      </c>
      <c r="L32" t="str">
        <f t="array" ref="L32">IF(ROWS(L$5:L31)&gt;$F$2,"",INDEX(F$5:H$1600,SMALL(IF($F$5:$F$1600=$F$1,ROW($F$5:$F$1600)-ROW($F$5)+1),ROWS(L$5:L31)),COLUMNS($F31)))</f>
        <v/>
      </c>
      <c r="M32" t="str">
        <f t="array" ref="M32">IF(ROWS(M$5:M31)&gt;$F$2,"",INDEX(G$5:I$1600,SMALL(IF($F$5:$F$1600=$F$1,ROW($F$5:$F$1600)-ROW($F$5)+1),ROWS(M$5:M31)),COLUMNS($F31)))</f>
        <v/>
      </c>
      <c r="N32" t="str">
        <f t="array" ref="N32">IF(ROWS(N$5:N31)&gt;$F$2,"",INDEX(H$5:J$1600,SMALL(IF($F$5:$F$1600=$F$1,ROW($F$5:$F$1600)-ROW($F$5)+1),ROWS(N$5:N31)),COLUMNS($F31)))</f>
        <v/>
      </c>
      <c r="O32" t="str">
        <f t="array" ref="O32">IF(ROWS(O$5:O31)&gt;$F$2,"",INDEX(I$5:K$1600,SMALL(IF($F$5:$F$1600=$F$1,ROW($F$5:$F$1600)-ROW($F$5)+1),ROWS(O$5:O31)),COLUMNS($F31)))</f>
        <v/>
      </c>
      <c r="P32" t="str">
        <f t="array" ref="P32">IF(ROWS(P$5:P31)&gt;$F$2,"",INDEX(J$5:L$1600,SMALL(IF($F$5:$F$1600=$F$1,ROW($F$5:$F$1600)-ROW($F$5)+1),ROWS(P$5:P31)),COLUMNS($F31)))</f>
        <v/>
      </c>
      <c r="Q32" t="str">
        <f t="shared" si="0"/>
        <v/>
      </c>
    </row>
    <row r="33" spans="1:17" x14ac:dyDescent="0.35">
      <c r="A33" s="3" t="s">
        <v>172</v>
      </c>
      <c r="B33" s="4" t="s">
        <v>163</v>
      </c>
      <c r="C33" s="7" t="s">
        <v>57</v>
      </c>
      <c r="D33" s="10" t="s">
        <v>58</v>
      </c>
      <c r="F33" s="3" t="s">
        <v>170</v>
      </c>
      <c r="G33" s="4" t="s">
        <v>51</v>
      </c>
      <c r="H33" s="3" t="s">
        <v>52</v>
      </c>
      <c r="I33" s="4" t="s">
        <v>59</v>
      </c>
      <c r="J33" s="3" t="s">
        <v>173</v>
      </c>
      <c r="L33" t="str">
        <f t="array" ref="L33">IF(ROWS(L$5:L32)&gt;$F$2,"",INDEX(F$5:H$1600,SMALL(IF($F$5:$F$1600=$F$1,ROW($F$5:$F$1600)-ROW($F$5)+1),ROWS(L$5:L32)),COLUMNS($F32)))</f>
        <v/>
      </c>
      <c r="M33" t="str">
        <f t="array" ref="M33">IF(ROWS(M$5:M32)&gt;$F$2,"",INDEX(G$5:I$1600,SMALL(IF($F$5:$F$1600=$F$1,ROW($F$5:$F$1600)-ROW($F$5)+1),ROWS(M$5:M32)),COLUMNS($F32)))</f>
        <v/>
      </c>
      <c r="N33" t="str">
        <f t="array" ref="N33">IF(ROWS(N$5:N32)&gt;$F$2,"",INDEX(H$5:J$1600,SMALL(IF($F$5:$F$1600=$F$1,ROW($F$5:$F$1600)-ROW($F$5)+1),ROWS(N$5:N32)),COLUMNS($F32)))</f>
        <v/>
      </c>
      <c r="O33" t="str">
        <f t="array" ref="O33">IF(ROWS(O$5:O32)&gt;$F$2,"",INDEX(I$5:K$1600,SMALL(IF($F$5:$F$1600=$F$1,ROW($F$5:$F$1600)-ROW($F$5)+1),ROWS(O$5:O32)),COLUMNS($F32)))</f>
        <v/>
      </c>
      <c r="P33" t="str">
        <f t="array" ref="P33">IF(ROWS(P$5:P32)&gt;$F$2,"",INDEX(J$5:L$1600,SMALL(IF($F$5:$F$1600=$F$1,ROW($F$5:$F$1600)-ROW($F$5)+1),ROWS(P$5:P32)),COLUMNS($F32)))</f>
        <v/>
      </c>
      <c r="Q33" t="str">
        <f t="shared" si="0"/>
        <v/>
      </c>
    </row>
    <row r="34" spans="1:17" x14ac:dyDescent="0.35">
      <c r="A34" s="3" t="s">
        <v>174</v>
      </c>
      <c r="B34" s="4" t="s">
        <v>175</v>
      </c>
      <c r="C34" s="7" t="s">
        <v>131</v>
      </c>
      <c r="D34" s="10" t="s">
        <v>132</v>
      </c>
      <c r="F34" s="3" t="s">
        <v>170</v>
      </c>
      <c r="G34" s="4" t="s">
        <v>51</v>
      </c>
      <c r="H34" s="3" t="s">
        <v>52</v>
      </c>
      <c r="I34" s="4" t="s">
        <v>73</v>
      </c>
      <c r="J34" s="3" t="s">
        <v>176</v>
      </c>
      <c r="L34" t="str">
        <f t="array" ref="L34">IF(ROWS(L$5:L33)&gt;$F$2,"",INDEX(F$5:H$1600,SMALL(IF($F$5:$F$1600=$F$1,ROW($F$5:$F$1600)-ROW($F$5)+1),ROWS(L$5:L33)),COLUMNS($F33)))</f>
        <v/>
      </c>
      <c r="M34" t="str">
        <f t="array" ref="M34">IF(ROWS(M$5:M33)&gt;$F$2,"",INDEX(G$5:I$1600,SMALL(IF($F$5:$F$1600=$F$1,ROW($F$5:$F$1600)-ROW($F$5)+1),ROWS(M$5:M33)),COLUMNS($F33)))</f>
        <v/>
      </c>
      <c r="N34" t="str">
        <f t="array" ref="N34">IF(ROWS(N$5:N33)&gt;$F$2,"",INDEX(H$5:J$1600,SMALL(IF($F$5:$F$1600=$F$1,ROW($F$5:$F$1600)-ROW($F$5)+1),ROWS(N$5:N33)),COLUMNS($F33)))</f>
        <v/>
      </c>
      <c r="O34" t="str">
        <f t="array" ref="O34">IF(ROWS(O$5:O33)&gt;$F$2,"",INDEX(I$5:K$1600,SMALL(IF($F$5:$F$1600=$F$1,ROW($F$5:$F$1600)-ROW($F$5)+1),ROWS(O$5:O33)),COLUMNS($F33)))</f>
        <v/>
      </c>
      <c r="P34" t="str">
        <f t="array" ref="P34">IF(ROWS(P$5:P33)&gt;$F$2,"",INDEX(J$5:L$1600,SMALL(IF($F$5:$F$1600=$F$1,ROW($F$5:$F$1600)-ROW($F$5)+1),ROWS(P$5:P33)),COLUMNS($F33)))</f>
        <v/>
      </c>
      <c r="Q34" t="str">
        <f t="shared" si="0"/>
        <v/>
      </c>
    </row>
    <row r="35" spans="1:17" x14ac:dyDescent="0.35">
      <c r="A35" s="3" t="s">
        <v>177</v>
      </c>
      <c r="B35" s="4" t="s">
        <v>178</v>
      </c>
      <c r="C35" s="7" t="s">
        <v>131</v>
      </c>
      <c r="D35" s="10" t="s">
        <v>132</v>
      </c>
      <c r="F35" s="3" t="s">
        <v>96</v>
      </c>
      <c r="G35" s="4" t="s">
        <v>41</v>
      </c>
      <c r="H35" s="3" t="s">
        <v>42</v>
      </c>
      <c r="I35" s="4" t="s">
        <v>179</v>
      </c>
      <c r="J35" s="3" t="s">
        <v>180</v>
      </c>
      <c r="L35" t="str">
        <f t="array" ref="L35">IF(ROWS(L$5:L34)&gt;$F$2,"",INDEX(F$5:H$1600,SMALL(IF($F$5:$F$1600=$F$1,ROW($F$5:$F$1600)-ROW($F$5)+1),ROWS(L$5:L34)),COLUMNS($F34)))</f>
        <v/>
      </c>
      <c r="M35" t="str">
        <f t="array" ref="M35">IF(ROWS(M$5:M34)&gt;$F$2,"",INDEX(G$5:I$1600,SMALL(IF($F$5:$F$1600=$F$1,ROW($F$5:$F$1600)-ROW($F$5)+1),ROWS(M$5:M34)),COLUMNS($F34)))</f>
        <v/>
      </c>
      <c r="N35" t="str">
        <f t="array" ref="N35">IF(ROWS(N$5:N34)&gt;$F$2,"",INDEX(H$5:J$1600,SMALL(IF($F$5:$F$1600=$F$1,ROW($F$5:$F$1600)-ROW($F$5)+1),ROWS(N$5:N34)),COLUMNS($F34)))</f>
        <v/>
      </c>
      <c r="O35" t="str">
        <f t="array" ref="O35">IF(ROWS(O$5:O34)&gt;$F$2,"",INDEX(I$5:K$1600,SMALL(IF($F$5:$F$1600=$F$1,ROW($F$5:$F$1600)-ROW($F$5)+1),ROWS(O$5:O34)),COLUMNS($F34)))</f>
        <v/>
      </c>
      <c r="P35" t="str">
        <f t="array" ref="P35">IF(ROWS(P$5:P34)&gt;$F$2,"",INDEX(J$5:L$1600,SMALL(IF($F$5:$F$1600=$F$1,ROW($F$5:$F$1600)-ROW($F$5)+1),ROWS(P$5:P34)),COLUMNS($F34)))</f>
        <v/>
      </c>
      <c r="Q35" t="str">
        <f t="shared" si="0"/>
        <v/>
      </c>
    </row>
    <row r="36" spans="1:17" x14ac:dyDescent="0.35">
      <c r="A36" s="3" t="s">
        <v>181</v>
      </c>
      <c r="B36" s="4" t="s">
        <v>182</v>
      </c>
      <c r="C36" s="7" t="s">
        <v>64</v>
      </c>
      <c r="D36" s="19" t="s">
        <v>65</v>
      </c>
      <c r="F36" s="3" t="s">
        <v>96</v>
      </c>
      <c r="G36" s="4" t="s">
        <v>51</v>
      </c>
      <c r="H36" s="3" t="s">
        <v>52</v>
      </c>
      <c r="I36" s="4" t="s">
        <v>59</v>
      </c>
      <c r="J36" s="3" t="s">
        <v>183</v>
      </c>
      <c r="L36" t="str">
        <f t="array" ref="L36">IF(ROWS(L$5:L35)&gt;$F$2,"",INDEX(F$5:H$1600,SMALL(IF($F$5:$F$1600=$F$1,ROW($F$5:$F$1600)-ROW($F$5)+1),ROWS(L$5:L35)),COLUMNS($F35)))</f>
        <v/>
      </c>
      <c r="M36" t="str">
        <f t="array" ref="M36">IF(ROWS(M$5:M35)&gt;$F$2,"",INDEX(G$5:I$1600,SMALL(IF($F$5:$F$1600=$F$1,ROW($F$5:$F$1600)-ROW($F$5)+1),ROWS(M$5:M35)),COLUMNS($F35)))</f>
        <v/>
      </c>
      <c r="N36" t="str">
        <f t="array" ref="N36">IF(ROWS(N$5:N35)&gt;$F$2,"",INDEX(H$5:J$1600,SMALL(IF($F$5:$F$1600=$F$1,ROW($F$5:$F$1600)-ROW($F$5)+1),ROWS(N$5:N35)),COLUMNS($F35)))</f>
        <v/>
      </c>
      <c r="O36" t="str">
        <f t="array" ref="O36">IF(ROWS(O$5:O35)&gt;$F$2,"",INDEX(I$5:K$1600,SMALL(IF($F$5:$F$1600=$F$1,ROW($F$5:$F$1600)-ROW($F$5)+1),ROWS(O$5:O35)),COLUMNS($F35)))</f>
        <v/>
      </c>
      <c r="P36" t="str">
        <f t="array" ref="P36">IF(ROWS(P$5:P35)&gt;$F$2,"",INDEX(J$5:L$1600,SMALL(IF($F$5:$F$1600=$F$1,ROW($F$5:$F$1600)-ROW($F$5)+1),ROWS(P$5:P35)),COLUMNS($F35)))</f>
        <v/>
      </c>
      <c r="Q36" t="str">
        <f t="shared" si="0"/>
        <v/>
      </c>
    </row>
    <row r="37" spans="1:17" x14ac:dyDescent="0.35">
      <c r="A37" s="3" t="s">
        <v>184</v>
      </c>
      <c r="B37" s="4" t="s">
        <v>133</v>
      </c>
      <c r="C37" s="7" t="s">
        <v>153</v>
      </c>
      <c r="D37" s="10" t="s">
        <v>154</v>
      </c>
      <c r="F37" s="3" t="s">
        <v>185</v>
      </c>
      <c r="G37" s="4" t="s">
        <v>51</v>
      </c>
      <c r="H37" s="3" t="s">
        <v>52</v>
      </c>
      <c r="I37" s="4" t="s">
        <v>124</v>
      </c>
      <c r="J37" s="3" t="s">
        <v>186</v>
      </c>
    </row>
    <row r="38" spans="1:17" x14ac:dyDescent="0.35">
      <c r="A38" s="3" t="s">
        <v>187</v>
      </c>
      <c r="B38" s="4" t="s">
        <v>188</v>
      </c>
      <c r="C38" s="7" t="s">
        <v>71</v>
      </c>
      <c r="D38" s="10" t="s">
        <v>72</v>
      </c>
      <c r="F38" s="3" t="s">
        <v>185</v>
      </c>
      <c r="G38" s="4" t="s">
        <v>51</v>
      </c>
      <c r="H38" s="3" t="s">
        <v>52</v>
      </c>
      <c r="I38" s="4" t="s">
        <v>53</v>
      </c>
      <c r="J38" s="3" t="s">
        <v>189</v>
      </c>
    </row>
    <row r="39" spans="1:17" x14ac:dyDescent="0.35">
      <c r="A39" s="3" t="s">
        <v>190</v>
      </c>
      <c r="B39" s="4" t="s">
        <v>191</v>
      </c>
      <c r="C39" s="7" t="s">
        <v>90</v>
      </c>
      <c r="D39" s="10" t="s">
        <v>91</v>
      </c>
      <c r="F39" s="3" t="s">
        <v>185</v>
      </c>
      <c r="G39" s="4" t="s">
        <v>51</v>
      </c>
      <c r="H39" s="3" t="s">
        <v>52</v>
      </c>
      <c r="I39" s="4" t="s">
        <v>192</v>
      </c>
      <c r="J39" s="3" t="s">
        <v>193</v>
      </c>
    </row>
    <row r="40" spans="1:17" x14ac:dyDescent="0.35">
      <c r="A40" s="3" t="s">
        <v>194</v>
      </c>
      <c r="B40" s="4" t="s">
        <v>195</v>
      </c>
      <c r="C40" s="7" t="s">
        <v>153</v>
      </c>
      <c r="D40" s="10" t="s">
        <v>154</v>
      </c>
      <c r="F40" s="3" t="s">
        <v>185</v>
      </c>
      <c r="G40" s="4" t="s">
        <v>41</v>
      </c>
      <c r="H40" s="3" t="s">
        <v>42</v>
      </c>
      <c r="I40" s="4" t="s">
        <v>196</v>
      </c>
      <c r="J40" s="3" t="s">
        <v>197</v>
      </c>
    </row>
    <row r="41" spans="1:17" x14ac:dyDescent="0.35">
      <c r="A41" s="3" t="s">
        <v>198</v>
      </c>
      <c r="B41" s="4" t="s">
        <v>155</v>
      </c>
      <c r="C41" s="7" t="s">
        <v>97</v>
      </c>
      <c r="D41" s="10" t="s">
        <v>98</v>
      </c>
      <c r="F41" s="3" t="s">
        <v>185</v>
      </c>
      <c r="G41" s="4" t="s">
        <v>41</v>
      </c>
      <c r="H41" s="3" t="s">
        <v>42</v>
      </c>
      <c r="I41" s="4" t="s">
        <v>199</v>
      </c>
      <c r="J41" s="3" t="s">
        <v>200</v>
      </c>
    </row>
    <row r="42" spans="1:17" x14ac:dyDescent="0.35">
      <c r="A42" s="3" t="s">
        <v>201</v>
      </c>
      <c r="B42" s="4" t="s">
        <v>202</v>
      </c>
      <c r="C42" s="7" t="s">
        <v>57</v>
      </c>
      <c r="D42" s="10" t="s">
        <v>58</v>
      </c>
      <c r="F42" s="3" t="s">
        <v>141</v>
      </c>
      <c r="G42" s="4" t="s">
        <v>51</v>
      </c>
      <c r="H42" s="3" t="s">
        <v>52</v>
      </c>
      <c r="I42" s="4" t="s">
        <v>59</v>
      </c>
      <c r="J42" s="3" t="s">
        <v>203</v>
      </c>
    </row>
    <row r="43" spans="1:17" x14ac:dyDescent="0.35">
      <c r="A43" s="3" t="s">
        <v>204</v>
      </c>
      <c r="B43" s="4" t="s">
        <v>205</v>
      </c>
      <c r="C43" s="7" t="s">
        <v>71</v>
      </c>
      <c r="D43" s="10" t="s">
        <v>72</v>
      </c>
      <c r="F43" s="3" t="s">
        <v>141</v>
      </c>
      <c r="G43" s="4" t="s">
        <v>41</v>
      </c>
      <c r="H43" s="3" t="s">
        <v>42</v>
      </c>
      <c r="I43" s="4" t="s">
        <v>206</v>
      </c>
      <c r="J43" s="3" t="s">
        <v>207</v>
      </c>
    </row>
    <row r="44" spans="1:17" x14ac:dyDescent="0.35">
      <c r="A44" s="3" t="s">
        <v>208</v>
      </c>
      <c r="B44" s="4" t="s">
        <v>209</v>
      </c>
      <c r="C44" s="7" t="s">
        <v>64</v>
      </c>
      <c r="D44" s="19" t="s">
        <v>65</v>
      </c>
      <c r="F44" s="3" t="s">
        <v>210</v>
      </c>
      <c r="G44" s="4" t="s">
        <v>51</v>
      </c>
      <c r="H44" s="3" t="s">
        <v>52</v>
      </c>
      <c r="I44" s="4" t="s">
        <v>124</v>
      </c>
      <c r="J44" s="3" t="s">
        <v>211</v>
      </c>
    </row>
    <row r="45" spans="1:17" x14ac:dyDescent="0.35">
      <c r="A45" s="3" t="s">
        <v>212</v>
      </c>
      <c r="B45" s="4" t="s">
        <v>213</v>
      </c>
      <c r="C45" s="7" t="s">
        <v>64</v>
      </c>
      <c r="D45" s="19" t="s">
        <v>65</v>
      </c>
      <c r="F45" s="3" t="s">
        <v>210</v>
      </c>
      <c r="G45" s="4" t="s">
        <v>41</v>
      </c>
      <c r="H45" s="3" t="s">
        <v>42</v>
      </c>
      <c r="I45" s="4" t="s">
        <v>214</v>
      </c>
      <c r="J45" s="3" t="s">
        <v>215</v>
      </c>
    </row>
    <row r="46" spans="1:17" x14ac:dyDescent="0.35">
      <c r="A46" s="3" t="s">
        <v>216</v>
      </c>
      <c r="B46" s="4" t="s">
        <v>217</v>
      </c>
      <c r="C46" s="7" t="s">
        <v>153</v>
      </c>
      <c r="D46" s="10" t="s">
        <v>154</v>
      </c>
      <c r="F46" s="3" t="s">
        <v>218</v>
      </c>
      <c r="G46" s="4" t="s">
        <v>41</v>
      </c>
      <c r="H46" s="3" t="s">
        <v>42</v>
      </c>
      <c r="I46" s="4" t="s">
        <v>219</v>
      </c>
      <c r="J46" s="3" t="s">
        <v>220</v>
      </c>
    </row>
    <row r="47" spans="1:17" x14ac:dyDescent="0.35">
      <c r="A47" s="3" t="s">
        <v>221</v>
      </c>
      <c r="B47" s="4" t="s">
        <v>222</v>
      </c>
      <c r="C47" s="7" t="s">
        <v>38</v>
      </c>
      <c r="D47" s="10" t="s">
        <v>39</v>
      </c>
      <c r="F47" s="3" t="s">
        <v>218</v>
      </c>
      <c r="G47" s="4" t="s">
        <v>51</v>
      </c>
      <c r="H47" s="3" t="s">
        <v>52</v>
      </c>
      <c r="I47" s="4" t="s">
        <v>59</v>
      </c>
      <c r="J47" s="3" t="s">
        <v>223</v>
      </c>
    </row>
    <row r="48" spans="1:17" x14ac:dyDescent="0.35">
      <c r="A48" s="3" t="s">
        <v>224</v>
      </c>
      <c r="B48" s="4" t="s">
        <v>225</v>
      </c>
      <c r="C48" s="7" t="s">
        <v>90</v>
      </c>
      <c r="D48" s="10" t="s">
        <v>91</v>
      </c>
      <c r="F48" s="3" t="s">
        <v>218</v>
      </c>
      <c r="G48" s="4" t="s">
        <v>51</v>
      </c>
      <c r="H48" s="3" t="s">
        <v>52</v>
      </c>
      <c r="I48" s="4" t="s">
        <v>142</v>
      </c>
      <c r="J48" s="3" t="s">
        <v>226</v>
      </c>
    </row>
    <row r="49" spans="1:10" x14ac:dyDescent="0.35">
      <c r="A49" s="3" t="s">
        <v>227</v>
      </c>
      <c r="B49" s="4" t="s">
        <v>228</v>
      </c>
      <c r="C49" s="7" t="s">
        <v>48</v>
      </c>
      <c r="D49" s="10" t="s">
        <v>49</v>
      </c>
      <c r="F49" s="3" t="s">
        <v>229</v>
      </c>
      <c r="G49" s="4" t="s">
        <v>51</v>
      </c>
      <c r="H49" s="3" t="s">
        <v>52</v>
      </c>
      <c r="I49" s="4" t="s">
        <v>53</v>
      </c>
      <c r="J49" s="3" t="s">
        <v>230</v>
      </c>
    </row>
    <row r="50" spans="1:10" x14ac:dyDescent="0.35">
      <c r="A50" s="3" t="s">
        <v>231</v>
      </c>
      <c r="B50" s="4" t="s">
        <v>232</v>
      </c>
      <c r="C50" s="7" t="s">
        <v>233</v>
      </c>
      <c r="D50" s="10" t="s">
        <v>234</v>
      </c>
      <c r="F50" s="3" t="s">
        <v>229</v>
      </c>
      <c r="G50" s="4" t="s">
        <v>41</v>
      </c>
      <c r="H50" s="3" t="s">
        <v>42</v>
      </c>
      <c r="I50" s="4" t="s">
        <v>235</v>
      </c>
      <c r="J50" s="3" t="s">
        <v>236</v>
      </c>
    </row>
    <row r="51" spans="1:10" x14ac:dyDescent="0.35">
      <c r="A51" s="3" t="s">
        <v>237</v>
      </c>
      <c r="B51" s="4" t="s">
        <v>238</v>
      </c>
      <c r="C51" s="7" t="s">
        <v>64</v>
      </c>
      <c r="D51" s="19" t="s">
        <v>65</v>
      </c>
      <c r="F51" s="3" t="s">
        <v>85</v>
      </c>
      <c r="G51" s="4" t="s">
        <v>51</v>
      </c>
      <c r="H51" s="3" t="s">
        <v>52</v>
      </c>
      <c r="I51" s="4" t="s">
        <v>192</v>
      </c>
      <c r="J51" s="3" t="s">
        <v>239</v>
      </c>
    </row>
    <row r="52" spans="1:10" x14ac:dyDescent="0.35">
      <c r="A52" s="3" t="s">
        <v>240</v>
      </c>
      <c r="B52" s="4" t="s">
        <v>241</v>
      </c>
      <c r="C52" s="7" t="s">
        <v>38</v>
      </c>
      <c r="D52" s="10" t="s">
        <v>39</v>
      </c>
      <c r="F52" s="3" t="s">
        <v>85</v>
      </c>
      <c r="G52" s="4" t="s">
        <v>41</v>
      </c>
      <c r="H52" s="3" t="s">
        <v>42</v>
      </c>
      <c r="I52" s="4" t="s">
        <v>242</v>
      </c>
      <c r="J52" s="3" t="s">
        <v>243</v>
      </c>
    </row>
    <row r="53" spans="1:10" x14ac:dyDescent="0.35">
      <c r="A53" s="3" t="s">
        <v>244</v>
      </c>
      <c r="B53" s="4" t="s">
        <v>245</v>
      </c>
      <c r="C53" s="7" t="s">
        <v>90</v>
      </c>
      <c r="D53" s="10" t="s">
        <v>91</v>
      </c>
      <c r="F53" s="3" t="s">
        <v>85</v>
      </c>
      <c r="G53" s="4" t="s">
        <v>51</v>
      </c>
      <c r="H53" s="3" t="s">
        <v>52</v>
      </c>
      <c r="I53" s="4" t="s">
        <v>246</v>
      </c>
      <c r="J53" s="3" t="s">
        <v>247</v>
      </c>
    </row>
    <row r="54" spans="1:10" x14ac:dyDescent="0.35">
      <c r="A54" s="3" t="s">
        <v>248</v>
      </c>
      <c r="B54" s="4" t="s">
        <v>249</v>
      </c>
      <c r="C54" s="7" t="s">
        <v>233</v>
      </c>
      <c r="D54" s="10" t="s">
        <v>234</v>
      </c>
      <c r="F54" s="3" t="s">
        <v>85</v>
      </c>
      <c r="G54" s="4" t="s">
        <v>51</v>
      </c>
      <c r="H54" s="3" t="s">
        <v>52</v>
      </c>
      <c r="I54" s="4" t="s">
        <v>250</v>
      </c>
      <c r="J54" s="3" t="s">
        <v>251</v>
      </c>
    </row>
    <row r="55" spans="1:10" x14ac:dyDescent="0.35">
      <c r="A55" s="3" t="s">
        <v>252</v>
      </c>
      <c r="B55" s="4" t="s">
        <v>92</v>
      </c>
      <c r="C55" s="7" t="s">
        <v>97</v>
      </c>
      <c r="D55" s="10" t="s">
        <v>98</v>
      </c>
      <c r="F55" s="3" t="s">
        <v>166</v>
      </c>
      <c r="G55" s="4" t="s">
        <v>51</v>
      </c>
      <c r="H55" s="3" t="s">
        <v>52</v>
      </c>
      <c r="I55" s="4" t="s">
        <v>53</v>
      </c>
      <c r="J55" s="3" t="s">
        <v>253</v>
      </c>
    </row>
    <row r="56" spans="1:10" x14ac:dyDescent="0.35">
      <c r="A56" s="3" t="s">
        <v>254</v>
      </c>
      <c r="B56" s="4" t="s">
        <v>255</v>
      </c>
      <c r="C56" s="7" t="s">
        <v>38</v>
      </c>
      <c r="D56" s="10" t="s">
        <v>39</v>
      </c>
      <c r="F56" s="3" t="s">
        <v>166</v>
      </c>
      <c r="G56" s="4" t="s">
        <v>41</v>
      </c>
      <c r="H56" s="3" t="s">
        <v>42</v>
      </c>
      <c r="I56" s="4" t="s">
        <v>256</v>
      </c>
      <c r="J56" s="3" t="s">
        <v>257</v>
      </c>
    </row>
    <row r="57" spans="1:10" x14ac:dyDescent="0.35">
      <c r="A57" s="3" t="s">
        <v>258</v>
      </c>
      <c r="B57" s="4" t="s">
        <v>259</v>
      </c>
      <c r="C57" s="7" t="s">
        <v>90</v>
      </c>
      <c r="D57" s="10" t="s">
        <v>91</v>
      </c>
      <c r="F57" s="3" t="s">
        <v>245</v>
      </c>
      <c r="G57" s="4" t="s">
        <v>51</v>
      </c>
      <c r="H57" s="3" t="s">
        <v>52</v>
      </c>
      <c r="I57" s="4" t="s">
        <v>119</v>
      </c>
      <c r="J57" s="3" t="s">
        <v>260</v>
      </c>
    </row>
    <row r="58" spans="1:10" x14ac:dyDescent="0.35">
      <c r="A58" s="3" t="s">
        <v>261</v>
      </c>
      <c r="B58" s="4" t="s">
        <v>115</v>
      </c>
      <c r="C58" s="7" t="s">
        <v>57</v>
      </c>
      <c r="D58" s="10" t="s">
        <v>58</v>
      </c>
      <c r="F58" s="3" t="s">
        <v>245</v>
      </c>
      <c r="G58" s="4" t="s">
        <v>51</v>
      </c>
      <c r="H58" s="3" t="s">
        <v>52</v>
      </c>
      <c r="I58" s="4" t="s">
        <v>250</v>
      </c>
      <c r="J58" s="3" t="s">
        <v>262</v>
      </c>
    </row>
    <row r="59" spans="1:10" x14ac:dyDescent="0.35">
      <c r="A59" s="3" t="s">
        <v>263</v>
      </c>
      <c r="B59" s="4" t="s">
        <v>218</v>
      </c>
      <c r="C59" s="7" t="s">
        <v>153</v>
      </c>
      <c r="D59" s="10" t="s">
        <v>154</v>
      </c>
      <c r="F59" s="3" t="s">
        <v>123</v>
      </c>
      <c r="G59" s="4" t="s">
        <v>41</v>
      </c>
      <c r="H59" s="3" t="s">
        <v>42</v>
      </c>
      <c r="I59" s="4" t="s">
        <v>264</v>
      </c>
      <c r="J59" s="3" t="s">
        <v>265</v>
      </c>
    </row>
    <row r="60" spans="1:10" x14ac:dyDescent="0.35">
      <c r="A60" s="3" t="s">
        <v>266</v>
      </c>
      <c r="B60" s="4" t="s">
        <v>267</v>
      </c>
      <c r="C60" s="7" t="s">
        <v>80</v>
      </c>
      <c r="D60" s="10" t="s">
        <v>81</v>
      </c>
      <c r="F60" s="3" t="s">
        <v>123</v>
      </c>
      <c r="G60" s="4" t="s">
        <v>51</v>
      </c>
      <c r="H60" s="3" t="s">
        <v>52</v>
      </c>
      <c r="I60" s="4" t="s">
        <v>59</v>
      </c>
      <c r="J60" s="3" t="s">
        <v>268</v>
      </c>
    </row>
    <row r="61" spans="1:10" x14ac:dyDescent="0.35">
      <c r="A61" s="3" t="s">
        <v>269</v>
      </c>
      <c r="B61" s="4" t="s">
        <v>270</v>
      </c>
      <c r="C61" s="7" t="s">
        <v>57</v>
      </c>
      <c r="D61" s="10" t="s">
        <v>58</v>
      </c>
      <c r="F61" s="3" t="s">
        <v>271</v>
      </c>
      <c r="G61" s="4" t="s">
        <v>41</v>
      </c>
      <c r="H61" s="3" t="s">
        <v>42</v>
      </c>
      <c r="I61" s="4" t="s">
        <v>272</v>
      </c>
      <c r="J61" s="3" t="s">
        <v>273</v>
      </c>
    </row>
    <row r="62" spans="1:10" x14ac:dyDescent="0.35">
      <c r="A62" s="3" t="s">
        <v>274</v>
      </c>
      <c r="B62" s="4" t="s">
        <v>275</v>
      </c>
      <c r="C62" s="7" t="s">
        <v>48</v>
      </c>
      <c r="D62" s="10" t="s">
        <v>49</v>
      </c>
      <c r="F62" s="3" t="s">
        <v>271</v>
      </c>
      <c r="G62" s="4" t="s">
        <v>51</v>
      </c>
      <c r="H62" s="3" t="s">
        <v>52</v>
      </c>
      <c r="I62" s="4" t="s">
        <v>119</v>
      </c>
      <c r="J62" s="3" t="s">
        <v>276</v>
      </c>
    </row>
    <row r="63" spans="1:10" x14ac:dyDescent="0.35">
      <c r="A63" s="3" t="s">
        <v>277</v>
      </c>
      <c r="B63" s="4" t="s">
        <v>278</v>
      </c>
      <c r="C63" s="7" t="s">
        <v>279</v>
      </c>
      <c r="D63" s="10" t="s">
        <v>39</v>
      </c>
      <c r="F63" s="3" t="s">
        <v>106</v>
      </c>
      <c r="G63" s="4" t="s">
        <v>41</v>
      </c>
      <c r="H63" s="3" t="s">
        <v>42</v>
      </c>
      <c r="I63" s="4" t="s">
        <v>280</v>
      </c>
      <c r="J63" s="3" t="s">
        <v>281</v>
      </c>
    </row>
    <row r="64" spans="1:10" x14ac:dyDescent="0.35">
      <c r="A64" s="3" t="s">
        <v>282</v>
      </c>
      <c r="B64" s="4" t="s">
        <v>283</v>
      </c>
      <c r="C64" s="7" t="s">
        <v>284</v>
      </c>
      <c r="D64" s="10" t="s">
        <v>49</v>
      </c>
      <c r="F64" s="3" t="s">
        <v>106</v>
      </c>
      <c r="G64" s="4" t="s">
        <v>51</v>
      </c>
      <c r="H64" s="3" t="s">
        <v>52</v>
      </c>
      <c r="I64" s="4" t="s">
        <v>82</v>
      </c>
      <c r="J64" s="3" t="s">
        <v>285</v>
      </c>
    </row>
    <row r="65" spans="1:10" x14ac:dyDescent="0.35">
      <c r="A65" s="3" t="s">
        <v>286</v>
      </c>
      <c r="B65" s="4" t="s">
        <v>287</v>
      </c>
      <c r="C65" s="7" t="s">
        <v>288</v>
      </c>
      <c r="D65" s="10" t="s">
        <v>58</v>
      </c>
      <c r="F65" s="3" t="s">
        <v>178</v>
      </c>
      <c r="G65" s="4" t="s">
        <v>51</v>
      </c>
      <c r="H65" s="3" t="s">
        <v>52</v>
      </c>
      <c r="I65" s="4" t="s">
        <v>192</v>
      </c>
      <c r="J65" s="3" t="s">
        <v>289</v>
      </c>
    </row>
    <row r="66" spans="1:10" x14ac:dyDescent="0.35">
      <c r="A66" s="3" t="s">
        <v>290</v>
      </c>
      <c r="B66" s="4" t="s">
        <v>40</v>
      </c>
      <c r="C66" s="7" t="s">
        <v>291</v>
      </c>
      <c r="D66" s="19" t="s">
        <v>65</v>
      </c>
      <c r="F66" s="3" t="s">
        <v>178</v>
      </c>
      <c r="G66" s="4" t="s">
        <v>41</v>
      </c>
      <c r="H66" s="3" t="s">
        <v>42</v>
      </c>
      <c r="I66" s="4" t="s">
        <v>292</v>
      </c>
      <c r="J66" s="3" t="s">
        <v>293</v>
      </c>
    </row>
    <row r="67" spans="1:10" x14ac:dyDescent="0.35">
      <c r="A67" s="3" t="s">
        <v>294</v>
      </c>
      <c r="B67" s="4" t="s">
        <v>295</v>
      </c>
      <c r="C67" s="7" t="s">
        <v>296</v>
      </c>
      <c r="D67" s="10" t="s">
        <v>72</v>
      </c>
      <c r="F67" s="3" t="s">
        <v>297</v>
      </c>
      <c r="G67" s="4" t="s">
        <v>51</v>
      </c>
      <c r="H67" s="3" t="s">
        <v>52</v>
      </c>
      <c r="I67" s="4" t="s">
        <v>124</v>
      </c>
      <c r="J67" s="3" t="s">
        <v>298</v>
      </c>
    </row>
    <row r="68" spans="1:10" x14ac:dyDescent="0.35">
      <c r="A68" s="3" t="s">
        <v>299</v>
      </c>
      <c r="B68" s="4" t="s">
        <v>300</v>
      </c>
      <c r="C68" s="7" t="s">
        <v>288</v>
      </c>
      <c r="D68" s="10" t="s">
        <v>58</v>
      </c>
      <c r="F68" s="3" t="s">
        <v>297</v>
      </c>
      <c r="G68" s="4" t="s">
        <v>51</v>
      </c>
      <c r="H68" s="3" t="s">
        <v>52</v>
      </c>
      <c r="I68" s="4" t="s">
        <v>192</v>
      </c>
      <c r="J68" s="3" t="s">
        <v>301</v>
      </c>
    </row>
    <row r="69" spans="1:10" x14ac:dyDescent="0.35">
      <c r="A69" s="3" t="s">
        <v>302</v>
      </c>
      <c r="B69" s="4" t="s">
        <v>303</v>
      </c>
      <c r="C69" s="7" t="s">
        <v>304</v>
      </c>
      <c r="D69" s="10" t="s">
        <v>81</v>
      </c>
      <c r="F69" s="3" t="s">
        <v>297</v>
      </c>
      <c r="G69" s="4" t="s">
        <v>41</v>
      </c>
      <c r="H69" s="3" t="s">
        <v>42</v>
      </c>
      <c r="I69" s="4" t="s">
        <v>305</v>
      </c>
      <c r="J69" s="3" t="s">
        <v>306</v>
      </c>
    </row>
    <row r="70" spans="1:10" x14ac:dyDescent="0.35">
      <c r="A70" s="3" t="s">
        <v>307</v>
      </c>
      <c r="B70" s="4" t="s">
        <v>308</v>
      </c>
      <c r="C70" s="7" t="s">
        <v>291</v>
      </c>
      <c r="D70" s="19" t="s">
        <v>65</v>
      </c>
      <c r="F70" s="3" t="s">
        <v>166</v>
      </c>
      <c r="G70" s="4" t="s">
        <v>41</v>
      </c>
      <c r="H70" s="3" t="s">
        <v>42</v>
      </c>
      <c r="I70" s="4" t="s">
        <v>309</v>
      </c>
      <c r="J70" s="3" t="s">
        <v>310</v>
      </c>
    </row>
    <row r="71" spans="1:10" x14ac:dyDescent="0.35">
      <c r="A71" s="3" t="s">
        <v>311</v>
      </c>
      <c r="B71" s="4" t="s">
        <v>312</v>
      </c>
      <c r="C71" s="7" t="s">
        <v>313</v>
      </c>
      <c r="D71" s="10" t="s">
        <v>314</v>
      </c>
      <c r="F71" s="3" t="s">
        <v>166</v>
      </c>
      <c r="G71" s="4" t="s">
        <v>51</v>
      </c>
      <c r="H71" s="3" t="s">
        <v>52</v>
      </c>
      <c r="I71" s="4" t="s">
        <v>59</v>
      </c>
      <c r="J71" s="3" t="s">
        <v>315</v>
      </c>
    </row>
    <row r="72" spans="1:10" x14ac:dyDescent="0.35">
      <c r="A72" s="3" t="s">
        <v>316</v>
      </c>
      <c r="B72" s="4" t="s">
        <v>317</v>
      </c>
      <c r="C72" s="7" t="s">
        <v>318</v>
      </c>
      <c r="D72" s="10" t="s">
        <v>98</v>
      </c>
      <c r="F72" s="3" t="s">
        <v>105</v>
      </c>
      <c r="G72" s="4" t="s">
        <v>51</v>
      </c>
      <c r="H72" s="3" t="s">
        <v>52</v>
      </c>
      <c r="I72" s="4" t="s">
        <v>192</v>
      </c>
      <c r="J72" s="3" t="s">
        <v>319</v>
      </c>
    </row>
    <row r="73" spans="1:10" x14ac:dyDescent="0.35">
      <c r="A73" s="3" t="s">
        <v>320</v>
      </c>
      <c r="B73" s="4" t="s">
        <v>321</v>
      </c>
      <c r="C73" s="7" t="s">
        <v>313</v>
      </c>
      <c r="D73" s="10" t="s">
        <v>314</v>
      </c>
      <c r="F73" s="3" t="s">
        <v>105</v>
      </c>
      <c r="G73" s="4" t="s">
        <v>51</v>
      </c>
      <c r="H73" s="3" t="s">
        <v>52</v>
      </c>
      <c r="I73" s="4" t="s">
        <v>119</v>
      </c>
      <c r="J73" s="3" t="s">
        <v>322</v>
      </c>
    </row>
    <row r="74" spans="1:10" x14ac:dyDescent="0.35">
      <c r="A74" s="3" t="s">
        <v>323</v>
      </c>
      <c r="B74" s="4" t="s">
        <v>170</v>
      </c>
      <c r="C74" s="7" t="s">
        <v>291</v>
      </c>
      <c r="D74" s="19" t="s">
        <v>65</v>
      </c>
      <c r="F74" s="3" t="s">
        <v>245</v>
      </c>
      <c r="G74" s="4" t="s">
        <v>41</v>
      </c>
      <c r="H74" s="3" t="s">
        <v>42</v>
      </c>
      <c r="I74" s="4" t="s">
        <v>324</v>
      </c>
      <c r="J74" s="3" t="s">
        <v>325</v>
      </c>
    </row>
    <row r="75" spans="1:10" x14ac:dyDescent="0.35">
      <c r="A75" s="3" t="s">
        <v>326</v>
      </c>
      <c r="B75" s="4" t="s">
        <v>327</v>
      </c>
      <c r="C75" s="7" t="s">
        <v>304</v>
      </c>
      <c r="D75" s="10" t="s">
        <v>81</v>
      </c>
      <c r="F75" s="3" t="s">
        <v>245</v>
      </c>
      <c r="G75" s="4" t="s">
        <v>51</v>
      </c>
      <c r="H75" s="3" t="s">
        <v>52</v>
      </c>
      <c r="I75" s="4" t="s">
        <v>328</v>
      </c>
      <c r="J75" s="3" t="s">
        <v>329</v>
      </c>
    </row>
    <row r="76" spans="1:10" x14ac:dyDescent="0.35">
      <c r="A76" s="3" t="s">
        <v>330</v>
      </c>
      <c r="B76" s="4" t="s">
        <v>185</v>
      </c>
      <c r="C76" s="7" t="s">
        <v>284</v>
      </c>
      <c r="D76" s="10" t="s">
        <v>49</v>
      </c>
      <c r="F76" s="3" t="s">
        <v>241</v>
      </c>
      <c r="G76" s="4" t="s">
        <v>51</v>
      </c>
      <c r="H76" s="3" t="s">
        <v>52</v>
      </c>
      <c r="I76" s="4" t="s">
        <v>124</v>
      </c>
      <c r="J76" s="3" t="s">
        <v>331</v>
      </c>
    </row>
    <row r="77" spans="1:10" x14ac:dyDescent="0.35">
      <c r="A77" s="3" t="s">
        <v>332</v>
      </c>
      <c r="B77" s="4" t="s">
        <v>333</v>
      </c>
      <c r="C77" s="7" t="s">
        <v>296</v>
      </c>
      <c r="D77" s="10" t="s">
        <v>72</v>
      </c>
      <c r="F77" s="3" t="s">
        <v>241</v>
      </c>
      <c r="G77" s="4" t="s">
        <v>51</v>
      </c>
      <c r="H77" s="3" t="s">
        <v>52</v>
      </c>
      <c r="I77" s="4" t="s">
        <v>142</v>
      </c>
      <c r="J77" s="3" t="s">
        <v>334</v>
      </c>
    </row>
    <row r="78" spans="1:10" x14ac:dyDescent="0.35">
      <c r="A78" s="3" t="s">
        <v>335</v>
      </c>
      <c r="B78" s="4" t="s">
        <v>336</v>
      </c>
      <c r="C78" s="7" t="s">
        <v>296</v>
      </c>
      <c r="D78" s="10" t="s">
        <v>72</v>
      </c>
      <c r="F78" s="3" t="s">
        <v>185</v>
      </c>
      <c r="G78" s="4" t="s">
        <v>51</v>
      </c>
      <c r="H78" s="3" t="s">
        <v>52</v>
      </c>
      <c r="I78" s="4" t="s">
        <v>59</v>
      </c>
      <c r="J78" s="3" t="s">
        <v>337</v>
      </c>
    </row>
    <row r="79" spans="1:10" x14ac:dyDescent="0.35">
      <c r="A79" s="3" t="s">
        <v>338</v>
      </c>
      <c r="B79" s="4" t="s">
        <v>339</v>
      </c>
      <c r="C79" s="7" t="s">
        <v>284</v>
      </c>
      <c r="D79" s="10" t="s">
        <v>49</v>
      </c>
      <c r="F79" s="3" t="s">
        <v>185</v>
      </c>
      <c r="G79" s="4" t="s">
        <v>51</v>
      </c>
      <c r="H79" s="3" t="s">
        <v>52</v>
      </c>
      <c r="I79" s="4" t="s">
        <v>73</v>
      </c>
      <c r="J79" s="3" t="s">
        <v>340</v>
      </c>
    </row>
    <row r="80" spans="1:10" x14ac:dyDescent="0.35">
      <c r="A80" s="3" t="s">
        <v>341</v>
      </c>
      <c r="B80" s="4" t="s">
        <v>229</v>
      </c>
      <c r="C80" s="7" t="s">
        <v>342</v>
      </c>
      <c r="D80" s="10" t="s">
        <v>132</v>
      </c>
      <c r="F80" s="3" t="s">
        <v>185</v>
      </c>
      <c r="G80" s="4" t="s">
        <v>41</v>
      </c>
      <c r="H80" s="3" t="s">
        <v>42</v>
      </c>
      <c r="I80" s="4" t="s">
        <v>343</v>
      </c>
      <c r="J80" s="3" t="s">
        <v>344</v>
      </c>
    </row>
    <row r="81" spans="1:10" x14ac:dyDescent="0.35">
      <c r="A81" s="3" t="s">
        <v>345</v>
      </c>
      <c r="B81" s="4" t="s">
        <v>346</v>
      </c>
      <c r="C81" s="7" t="s">
        <v>304</v>
      </c>
      <c r="D81" s="10" t="s">
        <v>81</v>
      </c>
      <c r="F81" s="3" t="s">
        <v>339</v>
      </c>
      <c r="G81" s="4" t="s">
        <v>51</v>
      </c>
      <c r="H81" s="3" t="s">
        <v>52</v>
      </c>
      <c r="I81" s="4" t="s">
        <v>142</v>
      </c>
      <c r="J81" s="3" t="s">
        <v>347</v>
      </c>
    </row>
    <row r="82" spans="1:10" x14ac:dyDescent="0.35">
      <c r="A82" s="3" t="s">
        <v>348</v>
      </c>
      <c r="B82" s="4" t="s">
        <v>210</v>
      </c>
      <c r="C82" s="7" t="s">
        <v>318</v>
      </c>
      <c r="D82" s="10" t="s">
        <v>98</v>
      </c>
      <c r="F82" s="3" t="s">
        <v>339</v>
      </c>
      <c r="G82" s="4" t="s">
        <v>41</v>
      </c>
      <c r="H82" s="3" t="s">
        <v>42</v>
      </c>
      <c r="I82" s="4" t="s">
        <v>349</v>
      </c>
      <c r="J82" s="3" t="s">
        <v>350</v>
      </c>
    </row>
    <row r="83" spans="1:10" x14ac:dyDescent="0.35">
      <c r="A83" s="3" t="s">
        <v>351</v>
      </c>
      <c r="B83" s="4" t="s">
        <v>352</v>
      </c>
      <c r="C83" s="7" t="s">
        <v>296</v>
      </c>
      <c r="D83" s="10" t="s">
        <v>72</v>
      </c>
      <c r="F83" s="3" t="s">
        <v>123</v>
      </c>
      <c r="G83" s="4" t="s">
        <v>51</v>
      </c>
      <c r="H83" s="3" t="s">
        <v>52</v>
      </c>
      <c r="I83" s="4" t="s">
        <v>192</v>
      </c>
      <c r="J83" s="3" t="s">
        <v>353</v>
      </c>
    </row>
    <row r="84" spans="1:10" x14ac:dyDescent="0.35">
      <c r="A84" s="3" t="s">
        <v>354</v>
      </c>
      <c r="B84" s="4" t="s">
        <v>355</v>
      </c>
      <c r="C84" s="7" t="s">
        <v>279</v>
      </c>
      <c r="D84" s="10" t="s">
        <v>39</v>
      </c>
      <c r="F84" s="3" t="s">
        <v>123</v>
      </c>
      <c r="G84" s="4" t="s">
        <v>41</v>
      </c>
      <c r="H84" s="3" t="s">
        <v>42</v>
      </c>
      <c r="I84" s="4" t="s">
        <v>356</v>
      </c>
      <c r="J84" s="3" t="s">
        <v>357</v>
      </c>
    </row>
    <row r="85" spans="1:10" x14ac:dyDescent="0.35">
      <c r="A85" s="3" t="s">
        <v>358</v>
      </c>
      <c r="B85" s="4" t="s">
        <v>359</v>
      </c>
      <c r="C85" s="7" t="s">
        <v>360</v>
      </c>
      <c r="D85" s="10" t="s">
        <v>154</v>
      </c>
      <c r="F85" s="3" t="s">
        <v>245</v>
      </c>
      <c r="G85" s="4" t="s">
        <v>51</v>
      </c>
      <c r="H85" s="3" t="s">
        <v>52</v>
      </c>
      <c r="I85" s="4" t="s">
        <v>134</v>
      </c>
      <c r="J85" s="3" t="s">
        <v>361</v>
      </c>
    </row>
    <row r="86" spans="1:10" ht="26.5" x14ac:dyDescent="0.35">
      <c r="A86" s="3" t="s">
        <v>362</v>
      </c>
      <c r="B86" s="4" t="s">
        <v>363</v>
      </c>
      <c r="C86" s="8" t="s">
        <v>318</v>
      </c>
      <c r="D86" s="10" t="s">
        <v>98</v>
      </c>
      <c r="F86" s="3" t="s">
        <v>245</v>
      </c>
      <c r="G86" s="4" t="s">
        <v>41</v>
      </c>
      <c r="H86" s="3" t="s">
        <v>42</v>
      </c>
      <c r="I86" s="4" t="s">
        <v>364</v>
      </c>
      <c r="J86" s="3" t="s">
        <v>365</v>
      </c>
    </row>
    <row r="87" spans="1:10" x14ac:dyDescent="0.35">
      <c r="A87" s="3" t="s">
        <v>366</v>
      </c>
      <c r="B87" s="4" t="s">
        <v>367</v>
      </c>
      <c r="C87" s="7" t="s">
        <v>313</v>
      </c>
      <c r="D87" s="10" t="s">
        <v>314</v>
      </c>
      <c r="F87" s="3" t="s">
        <v>232</v>
      </c>
      <c r="G87" s="4" t="s">
        <v>41</v>
      </c>
      <c r="H87" s="3" t="s">
        <v>42</v>
      </c>
      <c r="I87" s="4" t="s">
        <v>368</v>
      </c>
      <c r="J87" s="3" t="s">
        <v>369</v>
      </c>
    </row>
    <row r="88" spans="1:10" x14ac:dyDescent="0.35">
      <c r="A88" s="3" t="s">
        <v>370</v>
      </c>
      <c r="B88" s="4" t="s">
        <v>371</v>
      </c>
      <c r="C88" s="7" t="s">
        <v>304</v>
      </c>
      <c r="D88" s="10" t="s">
        <v>81</v>
      </c>
      <c r="F88" s="3" t="s">
        <v>232</v>
      </c>
      <c r="G88" s="4" t="s">
        <v>51</v>
      </c>
      <c r="H88" s="3" t="s">
        <v>52</v>
      </c>
      <c r="I88" s="4" t="s">
        <v>142</v>
      </c>
      <c r="J88" s="3" t="s">
        <v>372</v>
      </c>
    </row>
    <row r="89" spans="1:10" x14ac:dyDescent="0.35">
      <c r="A89" s="3" t="s">
        <v>373</v>
      </c>
      <c r="B89" s="4" t="s">
        <v>374</v>
      </c>
      <c r="C89" s="7" t="s">
        <v>284</v>
      </c>
      <c r="D89" s="10" t="s">
        <v>49</v>
      </c>
      <c r="F89" s="3" t="s">
        <v>105</v>
      </c>
      <c r="G89" s="4" t="s">
        <v>51</v>
      </c>
      <c r="H89" s="3" t="s">
        <v>52</v>
      </c>
      <c r="I89" s="4" t="s">
        <v>124</v>
      </c>
      <c r="J89" s="3" t="s">
        <v>375</v>
      </c>
    </row>
    <row r="90" spans="1:10" x14ac:dyDescent="0.35">
      <c r="A90" s="3" t="s">
        <v>376</v>
      </c>
      <c r="B90" s="4" t="s">
        <v>377</v>
      </c>
      <c r="C90" s="7" t="s">
        <v>288</v>
      </c>
      <c r="D90" s="10" t="s">
        <v>58</v>
      </c>
      <c r="F90" s="3" t="s">
        <v>105</v>
      </c>
      <c r="G90" s="4" t="s">
        <v>51</v>
      </c>
      <c r="H90" s="3" t="s">
        <v>52</v>
      </c>
      <c r="I90" s="4" t="s">
        <v>59</v>
      </c>
      <c r="J90" s="3" t="s">
        <v>378</v>
      </c>
    </row>
    <row r="91" spans="1:10" x14ac:dyDescent="0.35">
      <c r="A91" s="3" t="s">
        <v>379</v>
      </c>
      <c r="B91" s="4" t="s">
        <v>380</v>
      </c>
      <c r="C91" s="7" t="s">
        <v>342</v>
      </c>
      <c r="D91" s="10" t="s">
        <v>132</v>
      </c>
      <c r="F91" s="3" t="s">
        <v>105</v>
      </c>
      <c r="G91" s="4" t="s">
        <v>51</v>
      </c>
      <c r="H91" s="3" t="s">
        <v>52</v>
      </c>
      <c r="I91" s="4" t="s">
        <v>82</v>
      </c>
      <c r="J91" s="3" t="s">
        <v>381</v>
      </c>
    </row>
    <row r="92" spans="1:10" x14ac:dyDescent="0.35">
      <c r="A92" s="3" t="s">
        <v>382</v>
      </c>
      <c r="B92" s="4" t="s">
        <v>123</v>
      </c>
      <c r="C92" s="7" t="s">
        <v>342</v>
      </c>
      <c r="D92" s="10" t="s">
        <v>132</v>
      </c>
      <c r="F92" s="3" t="s">
        <v>105</v>
      </c>
      <c r="G92" s="4" t="s">
        <v>51</v>
      </c>
      <c r="H92" s="3" t="s">
        <v>52</v>
      </c>
      <c r="I92" s="4" t="s">
        <v>250</v>
      </c>
      <c r="J92" s="3" t="s">
        <v>383</v>
      </c>
    </row>
    <row r="93" spans="1:10" x14ac:dyDescent="0.35">
      <c r="A93" s="3" t="s">
        <v>384</v>
      </c>
      <c r="B93" s="4" t="s">
        <v>385</v>
      </c>
      <c r="C93" s="7" t="s">
        <v>291</v>
      </c>
      <c r="D93" s="19" t="s">
        <v>65</v>
      </c>
      <c r="F93" s="3" t="s">
        <v>133</v>
      </c>
      <c r="G93" s="4" t="s">
        <v>51</v>
      </c>
      <c r="H93" s="3" t="s">
        <v>52</v>
      </c>
      <c r="I93" s="4" t="s">
        <v>246</v>
      </c>
      <c r="J93" s="3" t="s">
        <v>386</v>
      </c>
    </row>
    <row r="94" spans="1:10" x14ac:dyDescent="0.35">
      <c r="A94" s="3" t="s">
        <v>38</v>
      </c>
      <c r="B94" s="4" t="s">
        <v>271</v>
      </c>
      <c r="C94" s="7" t="s">
        <v>360</v>
      </c>
      <c r="D94" s="10" t="s">
        <v>154</v>
      </c>
      <c r="F94" s="3" t="s">
        <v>133</v>
      </c>
      <c r="G94" s="4" t="s">
        <v>41</v>
      </c>
      <c r="H94" s="3" t="s">
        <v>42</v>
      </c>
      <c r="I94" s="4" t="s">
        <v>387</v>
      </c>
      <c r="J94" s="3" t="s">
        <v>388</v>
      </c>
    </row>
    <row r="95" spans="1:10" x14ac:dyDescent="0.35">
      <c r="A95" s="3" t="s">
        <v>2</v>
      </c>
      <c r="B95" s="4" t="s">
        <v>297</v>
      </c>
      <c r="C95" s="7" t="s">
        <v>296</v>
      </c>
      <c r="D95" s="10" t="s">
        <v>72</v>
      </c>
      <c r="F95" s="3" t="s">
        <v>182</v>
      </c>
      <c r="G95" s="4" t="s">
        <v>51</v>
      </c>
      <c r="H95" s="3" t="s">
        <v>52</v>
      </c>
      <c r="I95" s="4" t="s">
        <v>134</v>
      </c>
      <c r="J95" s="3" t="s">
        <v>389</v>
      </c>
    </row>
    <row r="96" spans="1:10" x14ac:dyDescent="0.35">
      <c r="A96" s="3" t="s">
        <v>390</v>
      </c>
      <c r="B96" s="4" t="s">
        <v>391</v>
      </c>
      <c r="C96" s="7" t="s">
        <v>313</v>
      </c>
      <c r="D96" s="10" t="s">
        <v>314</v>
      </c>
      <c r="F96" s="3" t="s">
        <v>182</v>
      </c>
      <c r="G96" s="4" t="s">
        <v>51</v>
      </c>
      <c r="H96" s="3" t="s">
        <v>52</v>
      </c>
      <c r="I96" s="4" t="s">
        <v>73</v>
      </c>
      <c r="J96" s="3" t="s">
        <v>392</v>
      </c>
    </row>
    <row r="97" spans="1:10" x14ac:dyDescent="0.35">
      <c r="A97" s="3" t="s">
        <v>393</v>
      </c>
      <c r="B97" s="4" t="s">
        <v>394</v>
      </c>
      <c r="C97" s="7" t="s">
        <v>360</v>
      </c>
      <c r="D97" s="10" t="s">
        <v>154</v>
      </c>
      <c r="F97" s="3" t="s">
        <v>182</v>
      </c>
      <c r="G97" s="4" t="s">
        <v>51</v>
      </c>
      <c r="H97" s="3" t="s">
        <v>52</v>
      </c>
      <c r="I97" s="4" t="s">
        <v>102</v>
      </c>
      <c r="J97" s="3" t="s">
        <v>395</v>
      </c>
    </row>
    <row r="98" spans="1:10" x14ac:dyDescent="0.35">
      <c r="A98"/>
      <c r="B98"/>
      <c r="C98" s="7" t="s">
        <v>318</v>
      </c>
      <c r="D98" s="10" t="s">
        <v>98</v>
      </c>
      <c r="F98" s="3" t="s">
        <v>225</v>
      </c>
      <c r="G98" s="4" t="s">
        <v>41</v>
      </c>
      <c r="H98" s="3" t="s">
        <v>42</v>
      </c>
      <c r="I98" s="4" t="s">
        <v>396</v>
      </c>
      <c r="J98" s="3" t="s">
        <v>397</v>
      </c>
    </row>
    <row r="99" spans="1:10" x14ac:dyDescent="0.35">
      <c r="A99"/>
      <c r="B99"/>
      <c r="C99" s="7" t="s">
        <v>288</v>
      </c>
      <c r="D99" s="10" t="s">
        <v>58</v>
      </c>
      <c r="F99" s="3" t="s">
        <v>225</v>
      </c>
      <c r="G99" s="4" t="s">
        <v>51</v>
      </c>
      <c r="H99" s="3" t="s">
        <v>52</v>
      </c>
      <c r="I99" s="4" t="s">
        <v>250</v>
      </c>
      <c r="J99" s="3" t="s">
        <v>398</v>
      </c>
    </row>
    <row r="100" spans="1:10" x14ac:dyDescent="0.35">
      <c r="A100"/>
      <c r="B100"/>
      <c r="C100" s="7" t="s">
        <v>296</v>
      </c>
      <c r="D100" s="10" t="s">
        <v>72</v>
      </c>
      <c r="F100" s="3" t="s">
        <v>47</v>
      </c>
      <c r="G100" s="4" t="s">
        <v>51</v>
      </c>
      <c r="H100" s="3" t="s">
        <v>52</v>
      </c>
      <c r="I100" s="4" t="s">
        <v>53</v>
      </c>
      <c r="J100" s="3" t="s">
        <v>399</v>
      </c>
    </row>
    <row r="101" spans="1:10" x14ac:dyDescent="0.35">
      <c r="A101"/>
      <c r="B101"/>
      <c r="C101" s="7" t="s">
        <v>291</v>
      </c>
      <c r="D101" s="19" t="s">
        <v>65</v>
      </c>
      <c r="F101" s="3" t="s">
        <v>47</v>
      </c>
      <c r="G101" s="4" t="s">
        <v>41</v>
      </c>
      <c r="H101" s="3" t="s">
        <v>42</v>
      </c>
      <c r="I101" s="4" t="s">
        <v>400</v>
      </c>
      <c r="J101" s="3" t="s">
        <v>401</v>
      </c>
    </row>
    <row r="102" spans="1:10" x14ac:dyDescent="0.35">
      <c r="A102"/>
      <c r="B102"/>
      <c r="C102" s="7" t="s">
        <v>291</v>
      </c>
      <c r="D102" s="19" t="s">
        <v>65</v>
      </c>
      <c r="F102" s="3" t="s">
        <v>47</v>
      </c>
      <c r="G102" s="4" t="s">
        <v>51</v>
      </c>
      <c r="H102" s="3" t="s">
        <v>52</v>
      </c>
      <c r="I102" s="4" t="s">
        <v>402</v>
      </c>
      <c r="J102" s="3" t="s">
        <v>403</v>
      </c>
    </row>
    <row r="103" spans="1:10" x14ac:dyDescent="0.35">
      <c r="A103"/>
      <c r="B103"/>
      <c r="C103" s="7" t="s">
        <v>360</v>
      </c>
      <c r="D103" s="10" t="s">
        <v>154</v>
      </c>
      <c r="F103" s="3" t="s">
        <v>47</v>
      </c>
      <c r="G103" s="4" t="s">
        <v>51</v>
      </c>
      <c r="H103" s="3" t="s">
        <v>52</v>
      </c>
      <c r="I103" s="4" t="s">
        <v>404</v>
      </c>
      <c r="J103" s="3" t="s">
        <v>405</v>
      </c>
    </row>
    <row r="104" spans="1:10" x14ac:dyDescent="0.35">
      <c r="A104"/>
      <c r="B104"/>
      <c r="C104" s="7" t="s">
        <v>279</v>
      </c>
      <c r="D104" s="10" t="s">
        <v>39</v>
      </c>
      <c r="F104" s="3" t="s">
        <v>47</v>
      </c>
      <c r="G104" s="4" t="s">
        <v>41</v>
      </c>
      <c r="H104" s="3" t="s">
        <v>42</v>
      </c>
      <c r="I104" s="4" t="s">
        <v>406</v>
      </c>
      <c r="J104" s="3" t="s">
        <v>407</v>
      </c>
    </row>
    <row r="105" spans="1:10" x14ac:dyDescent="0.35">
      <c r="A105"/>
      <c r="B105"/>
      <c r="C105" s="7" t="s">
        <v>313</v>
      </c>
      <c r="D105" s="10" t="s">
        <v>314</v>
      </c>
      <c r="F105" s="3" t="s">
        <v>56</v>
      </c>
      <c r="G105" s="4" t="s">
        <v>51</v>
      </c>
      <c r="H105" s="3" t="s">
        <v>52</v>
      </c>
      <c r="I105" s="4" t="s">
        <v>142</v>
      </c>
      <c r="J105" s="3" t="s">
        <v>408</v>
      </c>
    </row>
    <row r="106" spans="1:10" x14ac:dyDescent="0.35">
      <c r="A106"/>
      <c r="B106"/>
      <c r="C106" s="7" t="s">
        <v>284</v>
      </c>
      <c r="D106" s="10" t="s">
        <v>49</v>
      </c>
      <c r="F106" s="3" t="s">
        <v>56</v>
      </c>
      <c r="G106" s="4" t="s">
        <v>51</v>
      </c>
      <c r="H106" s="3" t="s">
        <v>52</v>
      </c>
      <c r="I106" s="4" t="s">
        <v>102</v>
      </c>
      <c r="J106" s="3" t="s">
        <v>409</v>
      </c>
    </row>
    <row r="107" spans="1:10" x14ac:dyDescent="0.35">
      <c r="A107"/>
      <c r="B107"/>
      <c r="C107" s="7" t="s">
        <v>410</v>
      </c>
      <c r="D107" s="10" t="s">
        <v>234</v>
      </c>
      <c r="F107" s="3" t="s">
        <v>158</v>
      </c>
      <c r="G107" s="4" t="s">
        <v>51</v>
      </c>
      <c r="H107" s="3" t="s">
        <v>52</v>
      </c>
      <c r="I107" s="4" t="s">
        <v>59</v>
      </c>
      <c r="J107" s="3" t="s">
        <v>411</v>
      </c>
    </row>
    <row r="108" spans="1:10" x14ac:dyDescent="0.35">
      <c r="A108"/>
      <c r="B108"/>
      <c r="C108" s="7" t="s">
        <v>291</v>
      </c>
      <c r="D108" s="19" t="s">
        <v>65</v>
      </c>
      <c r="F108" s="3" t="s">
        <v>158</v>
      </c>
      <c r="G108" s="4" t="s">
        <v>41</v>
      </c>
      <c r="H108" s="3" t="s">
        <v>42</v>
      </c>
      <c r="I108" s="4" t="s">
        <v>412</v>
      </c>
      <c r="J108" s="3" t="s">
        <v>413</v>
      </c>
    </row>
    <row r="109" spans="1:10" x14ac:dyDescent="0.35">
      <c r="A109"/>
      <c r="B109"/>
      <c r="C109" s="7" t="s">
        <v>279</v>
      </c>
      <c r="D109" s="10" t="s">
        <v>39</v>
      </c>
      <c r="F109" s="3" t="s">
        <v>158</v>
      </c>
      <c r="G109" s="4" t="s">
        <v>51</v>
      </c>
      <c r="H109" s="3" t="s">
        <v>52</v>
      </c>
      <c r="I109" s="4" t="s">
        <v>246</v>
      </c>
      <c r="J109" s="3" t="s">
        <v>414</v>
      </c>
    </row>
    <row r="110" spans="1:10" x14ac:dyDescent="0.35">
      <c r="A110"/>
      <c r="B110"/>
      <c r="C110" s="7" t="s">
        <v>313</v>
      </c>
      <c r="D110" s="10" t="s">
        <v>314</v>
      </c>
      <c r="F110" s="3" t="s">
        <v>158</v>
      </c>
      <c r="G110" s="4" t="s">
        <v>51</v>
      </c>
      <c r="H110" s="3" t="s">
        <v>52</v>
      </c>
      <c r="I110" s="4" t="s">
        <v>119</v>
      </c>
      <c r="J110" s="3" t="s">
        <v>415</v>
      </c>
    </row>
    <row r="111" spans="1:10" x14ac:dyDescent="0.35">
      <c r="A111"/>
      <c r="B111"/>
      <c r="C111" s="7" t="s">
        <v>410</v>
      </c>
      <c r="D111" s="10" t="s">
        <v>234</v>
      </c>
      <c r="F111" s="3" t="s">
        <v>238</v>
      </c>
      <c r="G111" s="4" t="s">
        <v>51</v>
      </c>
      <c r="H111" s="3" t="s">
        <v>52</v>
      </c>
      <c r="I111" s="4" t="s">
        <v>142</v>
      </c>
      <c r="J111" s="3" t="s">
        <v>416</v>
      </c>
    </row>
    <row r="112" spans="1:10" x14ac:dyDescent="0.35">
      <c r="A112"/>
      <c r="B112"/>
      <c r="C112" s="7" t="s">
        <v>318</v>
      </c>
      <c r="D112" s="10" t="s">
        <v>98</v>
      </c>
      <c r="F112" s="3" t="s">
        <v>185</v>
      </c>
      <c r="G112" s="4" t="s">
        <v>41</v>
      </c>
      <c r="H112" s="3" t="s">
        <v>42</v>
      </c>
      <c r="I112" s="4" t="s">
        <v>417</v>
      </c>
      <c r="J112" s="3" t="s">
        <v>418</v>
      </c>
    </row>
    <row r="113" spans="1:10" x14ac:dyDescent="0.35">
      <c r="A113"/>
      <c r="B113"/>
      <c r="C113" s="7" t="s">
        <v>279</v>
      </c>
      <c r="D113" s="10" t="s">
        <v>39</v>
      </c>
      <c r="F113" s="3" t="s">
        <v>185</v>
      </c>
      <c r="G113" s="4" t="s">
        <v>51</v>
      </c>
      <c r="H113" s="3" t="s">
        <v>52</v>
      </c>
      <c r="I113" s="4" t="s">
        <v>102</v>
      </c>
      <c r="J113" s="3" t="s">
        <v>419</v>
      </c>
    </row>
    <row r="114" spans="1:10" x14ac:dyDescent="0.35">
      <c r="A114"/>
      <c r="B114"/>
      <c r="C114" s="7" t="s">
        <v>313</v>
      </c>
      <c r="D114" s="10" t="s">
        <v>314</v>
      </c>
      <c r="F114" s="3" t="s">
        <v>63</v>
      </c>
      <c r="G114" s="4" t="s">
        <v>51</v>
      </c>
      <c r="H114" s="3" t="s">
        <v>52</v>
      </c>
      <c r="I114" s="4" t="s">
        <v>134</v>
      </c>
      <c r="J114" s="3" t="s">
        <v>420</v>
      </c>
    </row>
    <row r="115" spans="1:10" x14ac:dyDescent="0.35">
      <c r="A115"/>
      <c r="B115"/>
      <c r="C115" s="7" t="s">
        <v>288</v>
      </c>
      <c r="D115" s="10" t="s">
        <v>58</v>
      </c>
      <c r="F115" s="3" t="s">
        <v>380</v>
      </c>
      <c r="G115" s="4" t="s">
        <v>51</v>
      </c>
      <c r="H115" s="3" t="s">
        <v>52</v>
      </c>
      <c r="I115" s="4" t="s">
        <v>192</v>
      </c>
      <c r="J115" s="3" t="s">
        <v>421</v>
      </c>
    </row>
    <row r="116" spans="1:10" x14ac:dyDescent="0.35">
      <c r="A116"/>
      <c r="B116"/>
      <c r="C116" s="7" t="s">
        <v>360</v>
      </c>
      <c r="D116" s="10" t="s">
        <v>154</v>
      </c>
      <c r="F116" s="3" t="s">
        <v>63</v>
      </c>
      <c r="G116" s="4" t="s">
        <v>41</v>
      </c>
      <c r="H116" s="3" t="s">
        <v>42</v>
      </c>
      <c r="I116" s="4" t="s">
        <v>422</v>
      </c>
      <c r="J116" s="3" t="s">
        <v>423</v>
      </c>
    </row>
    <row r="117" spans="1:10" x14ac:dyDescent="0.35">
      <c r="A117"/>
      <c r="B117"/>
      <c r="C117" s="7" t="s">
        <v>304</v>
      </c>
      <c r="D117" s="10" t="s">
        <v>81</v>
      </c>
      <c r="F117" s="3" t="s">
        <v>63</v>
      </c>
      <c r="G117" s="4" t="s">
        <v>51</v>
      </c>
      <c r="H117" s="3" t="s">
        <v>52</v>
      </c>
      <c r="I117" s="4" t="s">
        <v>142</v>
      </c>
      <c r="J117" s="3" t="s">
        <v>424</v>
      </c>
    </row>
    <row r="118" spans="1:10" x14ac:dyDescent="0.35">
      <c r="A118"/>
      <c r="B118"/>
      <c r="C118" s="7" t="s">
        <v>288</v>
      </c>
      <c r="D118" s="10" t="s">
        <v>58</v>
      </c>
      <c r="F118" s="3" t="s">
        <v>391</v>
      </c>
      <c r="G118" s="4" t="s">
        <v>51</v>
      </c>
      <c r="H118" s="3" t="s">
        <v>52</v>
      </c>
      <c r="I118" s="4" t="s">
        <v>246</v>
      </c>
      <c r="J118" s="3" t="s">
        <v>425</v>
      </c>
    </row>
    <row r="119" spans="1:10" x14ac:dyDescent="0.35">
      <c r="A119"/>
      <c r="B119"/>
      <c r="C119" s="7" t="s">
        <v>284</v>
      </c>
      <c r="D119" s="10" t="s">
        <v>49</v>
      </c>
      <c r="F119" s="3" t="s">
        <v>355</v>
      </c>
      <c r="G119" s="4" t="s">
        <v>51</v>
      </c>
      <c r="H119" s="3" t="s">
        <v>52</v>
      </c>
      <c r="I119" s="4" t="s">
        <v>82</v>
      </c>
      <c r="J119" s="3" t="s">
        <v>426</v>
      </c>
    </row>
    <row r="120" spans="1:10" x14ac:dyDescent="0.35">
      <c r="A120"/>
      <c r="B120"/>
      <c r="C120" s="7" t="s">
        <v>318</v>
      </c>
      <c r="D120" s="10" t="s">
        <v>98</v>
      </c>
      <c r="F120" s="3" t="s">
        <v>185</v>
      </c>
      <c r="G120" s="4" t="s">
        <v>41</v>
      </c>
      <c r="H120" s="3" t="s">
        <v>42</v>
      </c>
      <c r="I120" s="4" t="s">
        <v>427</v>
      </c>
      <c r="J120" s="3" t="s">
        <v>428</v>
      </c>
    </row>
    <row r="121" spans="1:10" x14ac:dyDescent="0.35">
      <c r="A121"/>
      <c r="B121"/>
      <c r="C121" s="7" t="s">
        <v>296</v>
      </c>
      <c r="D121" s="10" t="s">
        <v>72</v>
      </c>
      <c r="F121" s="3" t="s">
        <v>185</v>
      </c>
      <c r="G121" s="4" t="s">
        <v>51</v>
      </c>
      <c r="H121" s="3" t="s">
        <v>52</v>
      </c>
      <c r="I121" s="4" t="s">
        <v>246</v>
      </c>
      <c r="J121" s="3" t="s">
        <v>429</v>
      </c>
    </row>
    <row r="122" spans="1:10" x14ac:dyDescent="0.35">
      <c r="A122"/>
      <c r="B122"/>
      <c r="C122" s="7" t="s">
        <v>291</v>
      </c>
      <c r="D122" s="19" t="s">
        <v>65</v>
      </c>
      <c r="F122" s="3" t="s">
        <v>47</v>
      </c>
      <c r="G122" s="4" t="s">
        <v>51</v>
      </c>
      <c r="H122" s="3" t="s">
        <v>52</v>
      </c>
      <c r="I122" s="4" t="s">
        <v>59</v>
      </c>
      <c r="J122" s="3" t="s">
        <v>430</v>
      </c>
    </row>
    <row r="123" spans="1:10" x14ac:dyDescent="0.35">
      <c r="A123"/>
      <c r="B123"/>
      <c r="C123" s="7" t="s">
        <v>318</v>
      </c>
      <c r="D123" s="10" t="s">
        <v>98</v>
      </c>
      <c r="F123" s="3" t="s">
        <v>47</v>
      </c>
      <c r="G123" s="4" t="s">
        <v>41</v>
      </c>
      <c r="H123" s="3" t="s">
        <v>42</v>
      </c>
      <c r="I123" s="4" t="s">
        <v>431</v>
      </c>
      <c r="J123" s="3" t="s">
        <v>432</v>
      </c>
    </row>
    <row r="124" spans="1:10" x14ac:dyDescent="0.35">
      <c r="A124"/>
      <c r="B124"/>
      <c r="C124" s="7" t="s">
        <v>304</v>
      </c>
      <c r="D124" s="10" t="s">
        <v>81</v>
      </c>
      <c r="F124" s="3" t="s">
        <v>47</v>
      </c>
      <c r="G124" s="4" t="s">
        <v>51</v>
      </c>
      <c r="H124" s="3" t="s">
        <v>52</v>
      </c>
      <c r="I124" s="4" t="s">
        <v>111</v>
      </c>
      <c r="J124" s="3" t="s">
        <v>433</v>
      </c>
    </row>
    <row r="125" spans="1:10" x14ac:dyDescent="0.35">
      <c r="A125"/>
      <c r="B125"/>
      <c r="C125" s="7" t="s">
        <v>304</v>
      </c>
      <c r="D125" s="10" t="s">
        <v>81</v>
      </c>
      <c r="F125" s="3" t="s">
        <v>259</v>
      </c>
      <c r="G125" s="4" t="s">
        <v>41</v>
      </c>
      <c r="H125" s="3" t="s">
        <v>42</v>
      </c>
      <c r="I125" s="4" t="s">
        <v>434</v>
      </c>
      <c r="J125" s="3" t="s">
        <v>435</v>
      </c>
    </row>
    <row r="126" spans="1:10" x14ac:dyDescent="0.35">
      <c r="A126"/>
      <c r="B126"/>
      <c r="C126" s="7" t="s">
        <v>288</v>
      </c>
      <c r="D126" s="10" t="s">
        <v>58</v>
      </c>
      <c r="F126" s="3" t="s">
        <v>259</v>
      </c>
      <c r="G126" s="4" t="s">
        <v>51</v>
      </c>
      <c r="H126" s="3" t="s">
        <v>52</v>
      </c>
      <c r="I126" s="4" t="s">
        <v>246</v>
      </c>
      <c r="J126" s="3" t="s">
        <v>436</v>
      </c>
    </row>
    <row r="127" spans="1:10" x14ac:dyDescent="0.35">
      <c r="A127"/>
      <c r="B127"/>
      <c r="C127" s="7" t="s">
        <v>304</v>
      </c>
      <c r="D127" s="10" t="s">
        <v>81</v>
      </c>
      <c r="F127" s="3" t="s">
        <v>300</v>
      </c>
      <c r="G127" s="4" t="s">
        <v>41</v>
      </c>
      <c r="H127" s="3" t="s">
        <v>42</v>
      </c>
      <c r="I127" s="4" t="s">
        <v>437</v>
      </c>
      <c r="J127" s="3" t="s">
        <v>438</v>
      </c>
    </row>
    <row r="128" spans="1:10" x14ac:dyDescent="0.35">
      <c r="A128"/>
      <c r="B128"/>
      <c r="C128" s="7" t="s">
        <v>313</v>
      </c>
      <c r="D128" s="10" t="s">
        <v>314</v>
      </c>
      <c r="F128" s="3" t="s">
        <v>300</v>
      </c>
      <c r="G128" s="4" t="s">
        <v>51</v>
      </c>
      <c r="H128" s="3" t="s">
        <v>52</v>
      </c>
      <c r="I128" s="4" t="s">
        <v>102</v>
      </c>
      <c r="J128" s="3" t="s">
        <v>439</v>
      </c>
    </row>
    <row r="129" spans="1:10" x14ac:dyDescent="0.35">
      <c r="A129"/>
      <c r="B129"/>
      <c r="C129" s="7" t="s">
        <v>360</v>
      </c>
      <c r="D129" s="10" t="s">
        <v>154</v>
      </c>
      <c r="F129" s="3" t="s">
        <v>380</v>
      </c>
      <c r="G129" s="4" t="s">
        <v>51</v>
      </c>
      <c r="H129" s="3" t="s">
        <v>52</v>
      </c>
      <c r="I129" s="4" t="s">
        <v>134</v>
      </c>
      <c r="J129" s="3" t="s">
        <v>440</v>
      </c>
    </row>
    <row r="130" spans="1:10" x14ac:dyDescent="0.35">
      <c r="A130"/>
      <c r="B130"/>
      <c r="C130" s="7" t="s">
        <v>296</v>
      </c>
      <c r="D130" s="10" t="s">
        <v>72</v>
      </c>
      <c r="F130" s="3" t="s">
        <v>380</v>
      </c>
      <c r="G130" s="4" t="s">
        <v>51</v>
      </c>
      <c r="H130" s="3" t="s">
        <v>52</v>
      </c>
      <c r="I130" s="4" t="s">
        <v>124</v>
      </c>
      <c r="J130" s="3" t="s">
        <v>441</v>
      </c>
    </row>
    <row r="131" spans="1:10" x14ac:dyDescent="0.35">
      <c r="A131"/>
      <c r="B131"/>
      <c r="C131" s="7" t="s">
        <v>318</v>
      </c>
      <c r="D131" s="10" t="s">
        <v>98</v>
      </c>
      <c r="F131" s="3" t="s">
        <v>380</v>
      </c>
      <c r="G131" s="4" t="s">
        <v>51</v>
      </c>
      <c r="H131" s="3" t="s">
        <v>52</v>
      </c>
      <c r="I131" s="4" t="s">
        <v>53</v>
      </c>
      <c r="J131" s="3" t="s">
        <v>442</v>
      </c>
    </row>
    <row r="132" spans="1:10" x14ac:dyDescent="0.35">
      <c r="A132"/>
      <c r="B132"/>
      <c r="C132" s="7" t="s">
        <v>296</v>
      </c>
      <c r="D132" s="10" t="s">
        <v>72</v>
      </c>
      <c r="F132" s="3" t="s">
        <v>380</v>
      </c>
      <c r="G132" s="4" t="s">
        <v>51</v>
      </c>
      <c r="H132" s="3" t="s">
        <v>52</v>
      </c>
      <c r="I132" s="4" t="s">
        <v>59</v>
      </c>
      <c r="J132" s="3" t="s">
        <v>443</v>
      </c>
    </row>
    <row r="133" spans="1:10" x14ac:dyDescent="0.35">
      <c r="A133"/>
      <c r="B133"/>
      <c r="C133" s="7" t="s">
        <v>360</v>
      </c>
      <c r="D133" s="10" t="s">
        <v>154</v>
      </c>
      <c r="F133" s="3" t="s">
        <v>380</v>
      </c>
      <c r="G133" s="4" t="s">
        <v>51</v>
      </c>
      <c r="H133" s="3" t="s">
        <v>52</v>
      </c>
      <c r="I133" s="4" t="s">
        <v>82</v>
      </c>
      <c r="J133" s="3" t="s">
        <v>444</v>
      </c>
    </row>
    <row r="134" spans="1:10" x14ac:dyDescent="0.35">
      <c r="A134"/>
      <c r="B134"/>
      <c r="C134" s="7" t="s">
        <v>291</v>
      </c>
      <c r="D134" s="19" t="s">
        <v>65</v>
      </c>
      <c r="F134" s="3" t="s">
        <v>380</v>
      </c>
      <c r="G134" s="4" t="s">
        <v>51</v>
      </c>
      <c r="H134" s="3" t="s">
        <v>52</v>
      </c>
      <c r="I134" s="4" t="s">
        <v>142</v>
      </c>
      <c r="J134" s="3" t="s">
        <v>445</v>
      </c>
    </row>
    <row r="135" spans="1:10" x14ac:dyDescent="0.35">
      <c r="A135"/>
      <c r="B135"/>
      <c r="C135" s="7" t="s">
        <v>296</v>
      </c>
      <c r="D135" s="10" t="s">
        <v>72</v>
      </c>
      <c r="F135" s="3" t="s">
        <v>380</v>
      </c>
      <c r="G135" s="4" t="s">
        <v>51</v>
      </c>
      <c r="H135" s="3" t="s">
        <v>52</v>
      </c>
      <c r="I135" s="4" t="s">
        <v>246</v>
      </c>
      <c r="J135" s="3" t="s">
        <v>446</v>
      </c>
    </row>
    <row r="136" spans="1:10" x14ac:dyDescent="0.35">
      <c r="A136"/>
      <c r="B136"/>
      <c r="C136" s="7" t="s">
        <v>304</v>
      </c>
      <c r="D136" s="10" t="s">
        <v>81</v>
      </c>
      <c r="F136" s="3" t="s">
        <v>380</v>
      </c>
      <c r="G136" s="4" t="s">
        <v>51</v>
      </c>
      <c r="H136" s="3" t="s">
        <v>52</v>
      </c>
      <c r="I136" s="4" t="s">
        <v>119</v>
      </c>
      <c r="J136" s="3" t="s">
        <v>447</v>
      </c>
    </row>
    <row r="137" spans="1:10" x14ac:dyDescent="0.35">
      <c r="A137"/>
      <c r="B137"/>
      <c r="C137" s="7" t="s">
        <v>291</v>
      </c>
      <c r="D137" s="19" t="s">
        <v>65</v>
      </c>
      <c r="F137" s="3" t="s">
        <v>133</v>
      </c>
      <c r="G137" s="4" t="s">
        <v>51</v>
      </c>
      <c r="H137" s="3" t="s">
        <v>52</v>
      </c>
      <c r="I137" s="4" t="s">
        <v>73</v>
      </c>
      <c r="J137" s="3" t="s">
        <v>448</v>
      </c>
    </row>
    <row r="138" spans="1:10" x14ac:dyDescent="0.35">
      <c r="A138"/>
      <c r="B138"/>
      <c r="C138" s="7" t="s">
        <v>284</v>
      </c>
      <c r="D138" s="10" t="s">
        <v>49</v>
      </c>
      <c r="F138" s="3" t="s">
        <v>133</v>
      </c>
      <c r="G138" s="4" t="s">
        <v>41</v>
      </c>
      <c r="H138" s="3" t="s">
        <v>42</v>
      </c>
      <c r="I138" s="4" t="s">
        <v>449</v>
      </c>
      <c r="J138" s="3" t="s">
        <v>450</v>
      </c>
    </row>
    <row r="139" spans="1:10" x14ac:dyDescent="0.35">
      <c r="A139"/>
      <c r="B139"/>
      <c r="C139" s="7" t="s">
        <v>279</v>
      </c>
      <c r="D139" s="10" t="s">
        <v>39</v>
      </c>
      <c r="F139" s="3" t="s">
        <v>101</v>
      </c>
      <c r="G139" s="4" t="s">
        <v>451</v>
      </c>
      <c r="H139" s="3" t="s">
        <v>452</v>
      </c>
      <c r="I139" s="4" t="s">
        <v>453</v>
      </c>
      <c r="J139" s="3" t="s">
        <v>454</v>
      </c>
    </row>
    <row r="140" spans="1:10" x14ac:dyDescent="0.35">
      <c r="A140"/>
      <c r="B140"/>
      <c r="C140" s="7" t="s">
        <v>296</v>
      </c>
      <c r="D140" s="10" t="s">
        <v>72</v>
      </c>
      <c r="F140" s="3" t="s">
        <v>287</v>
      </c>
      <c r="G140" s="4" t="s">
        <v>451</v>
      </c>
      <c r="H140" s="3" t="s">
        <v>452</v>
      </c>
      <c r="I140" s="4" t="s">
        <v>453</v>
      </c>
      <c r="J140" s="3" t="s">
        <v>455</v>
      </c>
    </row>
    <row r="141" spans="1:10" x14ac:dyDescent="0.35">
      <c r="A141"/>
      <c r="B141"/>
      <c r="C141" s="7" t="s">
        <v>288</v>
      </c>
      <c r="D141" s="10" t="s">
        <v>58</v>
      </c>
      <c r="F141" s="3" t="s">
        <v>185</v>
      </c>
      <c r="G141" s="4" t="s">
        <v>51</v>
      </c>
      <c r="H141" s="3" t="s">
        <v>52</v>
      </c>
      <c r="I141" s="4" t="s">
        <v>134</v>
      </c>
      <c r="J141" s="3" t="s">
        <v>456</v>
      </c>
    </row>
    <row r="142" spans="1:10" x14ac:dyDescent="0.35">
      <c r="A142"/>
      <c r="B142"/>
      <c r="C142" s="7" t="s">
        <v>313</v>
      </c>
      <c r="D142" s="10" t="s">
        <v>314</v>
      </c>
      <c r="F142" s="3" t="s">
        <v>185</v>
      </c>
      <c r="G142" s="4" t="s">
        <v>51</v>
      </c>
      <c r="H142" s="3" t="s">
        <v>52</v>
      </c>
      <c r="I142" s="4" t="s">
        <v>119</v>
      </c>
      <c r="J142" s="3" t="s">
        <v>457</v>
      </c>
    </row>
    <row r="143" spans="1:10" x14ac:dyDescent="0.35">
      <c r="A143"/>
      <c r="B143"/>
      <c r="C143" s="7" t="s">
        <v>279</v>
      </c>
      <c r="D143" s="10" t="s">
        <v>39</v>
      </c>
      <c r="F143" s="3" t="s">
        <v>166</v>
      </c>
      <c r="G143" s="4" t="s">
        <v>51</v>
      </c>
      <c r="H143" s="3" t="s">
        <v>52</v>
      </c>
      <c r="I143" s="4" t="s">
        <v>73</v>
      </c>
      <c r="J143" s="3" t="s">
        <v>458</v>
      </c>
    </row>
    <row r="144" spans="1:10" x14ac:dyDescent="0.35">
      <c r="A144"/>
      <c r="B144"/>
      <c r="C144" s="7" t="s">
        <v>304</v>
      </c>
      <c r="D144" s="10" t="s">
        <v>81</v>
      </c>
      <c r="F144" s="3" t="s">
        <v>166</v>
      </c>
      <c r="G144" s="4" t="s">
        <v>41</v>
      </c>
      <c r="H144" s="3" t="s">
        <v>42</v>
      </c>
      <c r="I144" s="4" t="s">
        <v>459</v>
      </c>
      <c r="J144" s="3" t="s">
        <v>460</v>
      </c>
    </row>
    <row r="145" spans="1:10" x14ac:dyDescent="0.35">
      <c r="A145"/>
      <c r="B145"/>
      <c r="C145" s="7" t="s">
        <v>410</v>
      </c>
      <c r="D145" s="10" t="s">
        <v>234</v>
      </c>
      <c r="F145" s="3" t="s">
        <v>245</v>
      </c>
      <c r="G145" s="4" t="s">
        <v>51</v>
      </c>
      <c r="H145" s="3" t="s">
        <v>52</v>
      </c>
      <c r="I145" s="4" t="s">
        <v>142</v>
      </c>
      <c r="J145" s="3" t="s">
        <v>461</v>
      </c>
    </row>
    <row r="146" spans="1:10" x14ac:dyDescent="0.35">
      <c r="A146"/>
      <c r="B146"/>
      <c r="C146" s="7" t="s">
        <v>318</v>
      </c>
      <c r="D146" s="10" t="s">
        <v>98</v>
      </c>
      <c r="F146" s="3" t="s">
        <v>245</v>
      </c>
      <c r="G146" s="4" t="s">
        <v>51</v>
      </c>
      <c r="H146" s="3" t="s">
        <v>52</v>
      </c>
      <c r="I146" s="4" t="s">
        <v>119</v>
      </c>
      <c r="J146" s="3" t="s">
        <v>462</v>
      </c>
    </row>
    <row r="147" spans="1:10" x14ac:dyDescent="0.35">
      <c r="A147"/>
      <c r="B147"/>
      <c r="C147" s="7" t="s">
        <v>279</v>
      </c>
      <c r="D147" s="10" t="s">
        <v>39</v>
      </c>
      <c r="F147" s="3" t="s">
        <v>130</v>
      </c>
      <c r="G147" s="4" t="s">
        <v>41</v>
      </c>
      <c r="H147" s="3" t="s">
        <v>42</v>
      </c>
      <c r="I147" s="4" t="s">
        <v>463</v>
      </c>
      <c r="J147" s="3" t="s">
        <v>464</v>
      </c>
    </row>
    <row r="148" spans="1:10" x14ac:dyDescent="0.35">
      <c r="A148"/>
      <c r="B148"/>
      <c r="C148" s="7" t="s">
        <v>360</v>
      </c>
      <c r="D148" s="10" t="s">
        <v>154</v>
      </c>
      <c r="F148" s="3" t="s">
        <v>130</v>
      </c>
      <c r="G148" s="4" t="s">
        <v>51</v>
      </c>
      <c r="H148" s="3" t="s">
        <v>52</v>
      </c>
      <c r="I148" s="4" t="s">
        <v>246</v>
      </c>
      <c r="J148" s="3" t="s">
        <v>465</v>
      </c>
    </row>
    <row r="149" spans="1:10" x14ac:dyDescent="0.35">
      <c r="A149"/>
      <c r="B149"/>
      <c r="C149" s="7" t="s">
        <v>304</v>
      </c>
      <c r="D149" s="10" t="s">
        <v>81</v>
      </c>
      <c r="F149" s="3" t="s">
        <v>321</v>
      </c>
      <c r="G149" s="4" t="s">
        <v>41</v>
      </c>
      <c r="H149" s="3" t="s">
        <v>42</v>
      </c>
      <c r="I149" s="4" t="s">
        <v>466</v>
      </c>
      <c r="J149" s="3" t="s">
        <v>467</v>
      </c>
    </row>
    <row r="150" spans="1:10" x14ac:dyDescent="0.35">
      <c r="A150"/>
      <c r="B150"/>
      <c r="C150" s="7" t="s">
        <v>279</v>
      </c>
      <c r="D150" s="10" t="s">
        <v>39</v>
      </c>
      <c r="F150" s="3" t="s">
        <v>321</v>
      </c>
      <c r="G150" s="4" t="s">
        <v>51</v>
      </c>
      <c r="H150" s="3" t="s">
        <v>52</v>
      </c>
      <c r="I150" s="4" t="s">
        <v>142</v>
      </c>
      <c r="J150" s="3" t="s">
        <v>468</v>
      </c>
    </row>
    <row r="151" spans="1:10" x14ac:dyDescent="0.35">
      <c r="A151"/>
      <c r="B151"/>
      <c r="C151" s="7" t="s">
        <v>279</v>
      </c>
      <c r="D151" s="10" t="s">
        <v>39</v>
      </c>
      <c r="F151" s="3" t="s">
        <v>367</v>
      </c>
      <c r="G151" s="4" t="s">
        <v>51</v>
      </c>
      <c r="H151" s="3" t="s">
        <v>52</v>
      </c>
      <c r="I151" s="4" t="s">
        <v>134</v>
      </c>
      <c r="J151" s="3" t="s">
        <v>469</v>
      </c>
    </row>
    <row r="152" spans="1:10" x14ac:dyDescent="0.35">
      <c r="A152"/>
      <c r="B152"/>
      <c r="C152" s="7" t="s">
        <v>284</v>
      </c>
      <c r="D152" s="10" t="s">
        <v>49</v>
      </c>
      <c r="F152" s="3" t="s">
        <v>367</v>
      </c>
      <c r="G152" s="4" t="s">
        <v>41</v>
      </c>
      <c r="H152" s="3" t="s">
        <v>42</v>
      </c>
      <c r="I152" s="4" t="s">
        <v>470</v>
      </c>
      <c r="J152" s="3" t="s">
        <v>471</v>
      </c>
    </row>
    <row r="153" spans="1:10" x14ac:dyDescent="0.35">
      <c r="A153"/>
      <c r="B153"/>
      <c r="C153" s="7" t="s">
        <v>288</v>
      </c>
      <c r="D153" s="10" t="s">
        <v>58</v>
      </c>
      <c r="F153" s="3" t="s">
        <v>367</v>
      </c>
      <c r="G153" s="4" t="s">
        <v>51</v>
      </c>
      <c r="H153" s="3" t="s">
        <v>52</v>
      </c>
      <c r="I153" s="4" t="s">
        <v>82</v>
      </c>
      <c r="J153" s="3" t="s">
        <v>472</v>
      </c>
    </row>
    <row r="154" spans="1:10" x14ac:dyDescent="0.35">
      <c r="A154"/>
      <c r="B154"/>
      <c r="C154" s="7" t="s">
        <v>279</v>
      </c>
      <c r="D154" s="10" t="s">
        <v>39</v>
      </c>
      <c r="F154" s="3" t="s">
        <v>123</v>
      </c>
      <c r="G154" s="4" t="s">
        <v>51</v>
      </c>
      <c r="H154" s="3" t="s">
        <v>52</v>
      </c>
      <c r="I154" s="4" t="s">
        <v>142</v>
      </c>
      <c r="J154" s="3" t="s">
        <v>473</v>
      </c>
    </row>
    <row r="155" spans="1:10" x14ac:dyDescent="0.35">
      <c r="A155"/>
      <c r="B155"/>
      <c r="C155"/>
      <c r="D155" s="12"/>
      <c r="F155" s="3" t="s">
        <v>123</v>
      </c>
      <c r="G155" s="4" t="s">
        <v>51</v>
      </c>
      <c r="H155" s="3" t="s">
        <v>52</v>
      </c>
      <c r="I155" s="4" t="s">
        <v>246</v>
      </c>
      <c r="J155" s="3" t="s">
        <v>474</v>
      </c>
    </row>
    <row r="156" spans="1:10" x14ac:dyDescent="0.35">
      <c r="A156"/>
      <c r="B156"/>
      <c r="C156"/>
      <c r="D156" s="12"/>
      <c r="F156" s="3" t="s">
        <v>123</v>
      </c>
      <c r="G156" s="4" t="s">
        <v>41</v>
      </c>
      <c r="H156" s="3" t="s">
        <v>42</v>
      </c>
      <c r="I156" s="4" t="s">
        <v>475</v>
      </c>
      <c r="J156" s="3" t="s">
        <v>476</v>
      </c>
    </row>
    <row r="157" spans="1:10" x14ac:dyDescent="0.35">
      <c r="A157"/>
      <c r="B157"/>
      <c r="C157"/>
      <c r="D157" s="12"/>
      <c r="F157" s="3" t="s">
        <v>166</v>
      </c>
      <c r="G157" s="4" t="s">
        <v>51</v>
      </c>
      <c r="H157" s="3" t="s">
        <v>52</v>
      </c>
      <c r="I157" s="4" t="s">
        <v>134</v>
      </c>
      <c r="J157" s="3" t="s">
        <v>477</v>
      </c>
    </row>
    <row r="158" spans="1:10" x14ac:dyDescent="0.35">
      <c r="A158"/>
      <c r="B158"/>
      <c r="C158"/>
      <c r="D158" s="12"/>
      <c r="F158" s="3" t="s">
        <v>166</v>
      </c>
      <c r="G158" s="4" t="s">
        <v>41</v>
      </c>
      <c r="H158" s="3" t="s">
        <v>42</v>
      </c>
      <c r="I158" s="4" t="s">
        <v>478</v>
      </c>
      <c r="J158" s="3" t="s">
        <v>479</v>
      </c>
    </row>
    <row r="159" spans="1:10" x14ac:dyDescent="0.35">
      <c r="A159"/>
      <c r="B159"/>
      <c r="C159"/>
      <c r="D159" s="12"/>
      <c r="F159" s="3" t="s">
        <v>166</v>
      </c>
      <c r="G159" s="4" t="s">
        <v>41</v>
      </c>
      <c r="H159" s="3" t="s">
        <v>42</v>
      </c>
      <c r="I159" s="4" t="s">
        <v>480</v>
      </c>
      <c r="J159" s="3" t="s">
        <v>481</v>
      </c>
    </row>
    <row r="160" spans="1:10" x14ac:dyDescent="0.35">
      <c r="A160"/>
      <c r="B160"/>
      <c r="C160"/>
      <c r="D160" s="12"/>
      <c r="F160" s="3" t="s">
        <v>245</v>
      </c>
      <c r="G160" s="4" t="s">
        <v>51</v>
      </c>
      <c r="H160" s="3" t="s">
        <v>52</v>
      </c>
      <c r="I160" s="4" t="s">
        <v>192</v>
      </c>
      <c r="J160" s="3" t="s">
        <v>482</v>
      </c>
    </row>
    <row r="161" spans="1:10" x14ac:dyDescent="0.35">
      <c r="A161"/>
      <c r="B161"/>
      <c r="C161"/>
      <c r="D161" s="12"/>
      <c r="F161" s="3" t="s">
        <v>245</v>
      </c>
      <c r="G161" s="4" t="s">
        <v>51</v>
      </c>
      <c r="H161" s="3" t="s">
        <v>52</v>
      </c>
      <c r="I161" s="4" t="s">
        <v>73</v>
      </c>
      <c r="J161" s="3" t="s">
        <v>483</v>
      </c>
    </row>
    <row r="162" spans="1:10" x14ac:dyDescent="0.35">
      <c r="A162"/>
      <c r="B162"/>
      <c r="C162"/>
      <c r="D162" s="12"/>
      <c r="F162" s="3" t="s">
        <v>245</v>
      </c>
      <c r="G162" s="4" t="s">
        <v>41</v>
      </c>
      <c r="H162" s="3" t="s">
        <v>42</v>
      </c>
      <c r="I162" s="4" t="s">
        <v>484</v>
      </c>
      <c r="J162" s="3" t="s">
        <v>485</v>
      </c>
    </row>
    <row r="163" spans="1:10" x14ac:dyDescent="0.35">
      <c r="A163"/>
      <c r="B163"/>
      <c r="C163"/>
      <c r="D163" s="12"/>
      <c r="F163" s="3" t="s">
        <v>287</v>
      </c>
      <c r="G163" s="4" t="s">
        <v>41</v>
      </c>
      <c r="H163" s="3" t="s">
        <v>42</v>
      </c>
      <c r="I163" s="4" t="s">
        <v>486</v>
      </c>
      <c r="J163" s="3" t="s">
        <v>487</v>
      </c>
    </row>
    <row r="164" spans="1:10" x14ac:dyDescent="0.35">
      <c r="A164"/>
      <c r="B164"/>
      <c r="C164"/>
      <c r="D164" s="12"/>
      <c r="F164" s="3" t="s">
        <v>287</v>
      </c>
      <c r="G164" s="4" t="s">
        <v>51</v>
      </c>
      <c r="H164" s="3" t="s">
        <v>52</v>
      </c>
      <c r="I164" s="4" t="s">
        <v>328</v>
      </c>
      <c r="J164" s="3" t="s">
        <v>488</v>
      </c>
    </row>
    <row r="165" spans="1:10" x14ac:dyDescent="0.35">
      <c r="A165"/>
      <c r="B165"/>
      <c r="C165"/>
      <c r="D165" s="12"/>
      <c r="F165" s="3" t="s">
        <v>163</v>
      </c>
      <c r="G165" s="4" t="s">
        <v>51</v>
      </c>
      <c r="H165" s="3" t="s">
        <v>52</v>
      </c>
      <c r="I165" s="4" t="s">
        <v>59</v>
      </c>
      <c r="J165" s="3" t="s">
        <v>489</v>
      </c>
    </row>
    <row r="166" spans="1:10" x14ac:dyDescent="0.35">
      <c r="A166"/>
      <c r="B166"/>
      <c r="C166"/>
      <c r="D166" s="12"/>
      <c r="F166" s="3" t="s">
        <v>163</v>
      </c>
      <c r="G166" s="4" t="s">
        <v>51</v>
      </c>
      <c r="H166" s="3" t="s">
        <v>52</v>
      </c>
      <c r="I166" s="4" t="s">
        <v>192</v>
      </c>
      <c r="J166" s="3" t="s">
        <v>490</v>
      </c>
    </row>
    <row r="167" spans="1:10" x14ac:dyDescent="0.35">
      <c r="A167"/>
      <c r="B167"/>
      <c r="C167"/>
      <c r="D167" s="12"/>
      <c r="F167" s="3" t="s">
        <v>163</v>
      </c>
      <c r="G167" s="4" t="s">
        <v>41</v>
      </c>
      <c r="H167" s="3" t="s">
        <v>42</v>
      </c>
      <c r="I167" s="4" t="s">
        <v>491</v>
      </c>
      <c r="J167" s="3" t="s">
        <v>492</v>
      </c>
    </row>
    <row r="168" spans="1:10" x14ac:dyDescent="0.35">
      <c r="A168"/>
      <c r="B168"/>
      <c r="C168"/>
      <c r="D168" s="12"/>
      <c r="F168" s="3" t="s">
        <v>355</v>
      </c>
      <c r="G168" s="4" t="s">
        <v>51</v>
      </c>
      <c r="H168" s="3" t="s">
        <v>52</v>
      </c>
      <c r="I168" s="4" t="s">
        <v>59</v>
      </c>
      <c r="J168" s="3" t="s">
        <v>493</v>
      </c>
    </row>
    <row r="169" spans="1:10" x14ac:dyDescent="0.35">
      <c r="A169"/>
      <c r="B169"/>
      <c r="C169"/>
      <c r="D169" s="12"/>
      <c r="F169" s="3" t="s">
        <v>355</v>
      </c>
      <c r="G169" s="4" t="s">
        <v>51</v>
      </c>
      <c r="H169" s="3" t="s">
        <v>52</v>
      </c>
      <c r="I169" s="4" t="s">
        <v>73</v>
      </c>
      <c r="J169" s="3" t="s">
        <v>494</v>
      </c>
    </row>
    <row r="170" spans="1:10" x14ac:dyDescent="0.35">
      <c r="A170"/>
      <c r="B170"/>
      <c r="C170"/>
      <c r="D170" s="12"/>
      <c r="F170" s="3" t="s">
        <v>355</v>
      </c>
      <c r="G170" s="4" t="s">
        <v>51</v>
      </c>
      <c r="H170" s="3" t="s">
        <v>52</v>
      </c>
      <c r="I170" s="4" t="s">
        <v>142</v>
      </c>
      <c r="J170" s="3" t="s">
        <v>495</v>
      </c>
    </row>
    <row r="171" spans="1:10" x14ac:dyDescent="0.35">
      <c r="A171"/>
      <c r="B171"/>
      <c r="C171"/>
      <c r="D171" s="12"/>
      <c r="F171" s="3" t="s">
        <v>355</v>
      </c>
      <c r="G171" s="4" t="s">
        <v>51</v>
      </c>
      <c r="H171" s="3" t="s">
        <v>52</v>
      </c>
      <c r="I171" s="4" t="s">
        <v>119</v>
      </c>
      <c r="J171" s="3" t="s">
        <v>496</v>
      </c>
    </row>
    <row r="172" spans="1:10" x14ac:dyDescent="0.35">
      <c r="A172"/>
      <c r="B172"/>
      <c r="C172"/>
      <c r="D172" s="12"/>
      <c r="F172" s="3" t="s">
        <v>225</v>
      </c>
      <c r="G172" s="4" t="s">
        <v>41</v>
      </c>
      <c r="H172" s="3" t="s">
        <v>42</v>
      </c>
      <c r="I172" s="4" t="s">
        <v>497</v>
      </c>
      <c r="J172" s="3" t="s">
        <v>498</v>
      </c>
    </row>
    <row r="173" spans="1:10" x14ac:dyDescent="0.35">
      <c r="A173"/>
      <c r="B173"/>
      <c r="C173"/>
      <c r="D173" s="12"/>
      <c r="F173" s="3" t="s">
        <v>225</v>
      </c>
      <c r="G173" s="4" t="s">
        <v>51</v>
      </c>
      <c r="H173" s="3" t="s">
        <v>52</v>
      </c>
      <c r="I173" s="4" t="s">
        <v>111</v>
      </c>
      <c r="J173" s="3" t="s">
        <v>499</v>
      </c>
    </row>
    <row r="174" spans="1:10" x14ac:dyDescent="0.35">
      <c r="A174"/>
      <c r="B174"/>
      <c r="C174"/>
      <c r="D174" s="12"/>
      <c r="F174" s="3" t="s">
        <v>210</v>
      </c>
      <c r="G174" s="4" t="s">
        <v>51</v>
      </c>
      <c r="H174" s="3" t="s">
        <v>52</v>
      </c>
      <c r="I174" s="4" t="s">
        <v>134</v>
      </c>
      <c r="J174" s="3" t="s">
        <v>500</v>
      </c>
    </row>
    <row r="175" spans="1:10" x14ac:dyDescent="0.35">
      <c r="A175"/>
      <c r="B175"/>
      <c r="C175"/>
      <c r="D175" s="12"/>
      <c r="F175" s="3" t="s">
        <v>210</v>
      </c>
      <c r="G175" s="4" t="s">
        <v>41</v>
      </c>
      <c r="H175" s="3" t="s">
        <v>42</v>
      </c>
      <c r="I175" s="4" t="s">
        <v>501</v>
      </c>
      <c r="J175" s="3" t="s">
        <v>502</v>
      </c>
    </row>
    <row r="176" spans="1:10" x14ac:dyDescent="0.35">
      <c r="A176"/>
      <c r="B176"/>
      <c r="C176"/>
      <c r="D176" s="12"/>
      <c r="F176" s="3" t="s">
        <v>210</v>
      </c>
      <c r="G176" s="4" t="s">
        <v>51</v>
      </c>
      <c r="H176" s="3" t="s">
        <v>52</v>
      </c>
      <c r="I176" s="4" t="s">
        <v>142</v>
      </c>
      <c r="J176" s="3" t="s">
        <v>503</v>
      </c>
    </row>
    <row r="177" spans="1:10" x14ac:dyDescent="0.35">
      <c r="A177"/>
      <c r="B177"/>
      <c r="C177"/>
      <c r="D177" s="12"/>
      <c r="F177" s="3" t="s">
        <v>185</v>
      </c>
      <c r="G177" s="4" t="s">
        <v>41</v>
      </c>
      <c r="H177" s="3" t="s">
        <v>42</v>
      </c>
      <c r="I177" s="4" t="s">
        <v>504</v>
      </c>
      <c r="J177" s="3" t="s">
        <v>505</v>
      </c>
    </row>
    <row r="178" spans="1:10" x14ac:dyDescent="0.35">
      <c r="A178"/>
      <c r="B178"/>
      <c r="C178"/>
      <c r="D178" s="12"/>
      <c r="F178" s="3" t="s">
        <v>185</v>
      </c>
      <c r="G178" s="4" t="s">
        <v>51</v>
      </c>
      <c r="H178" s="3" t="s">
        <v>52</v>
      </c>
      <c r="I178" s="4" t="s">
        <v>328</v>
      </c>
      <c r="J178" s="3" t="s">
        <v>506</v>
      </c>
    </row>
    <row r="179" spans="1:10" x14ac:dyDescent="0.35">
      <c r="A179"/>
      <c r="B179"/>
      <c r="C179"/>
      <c r="D179" s="12"/>
      <c r="F179" s="3" t="s">
        <v>303</v>
      </c>
      <c r="G179" s="4" t="s">
        <v>51</v>
      </c>
      <c r="H179" s="3" t="s">
        <v>52</v>
      </c>
      <c r="I179" s="4" t="s">
        <v>124</v>
      </c>
      <c r="J179" s="3" t="s">
        <v>507</v>
      </c>
    </row>
    <row r="180" spans="1:10" x14ac:dyDescent="0.35">
      <c r="A180"/>
      <c r="B180"/>
      <c r="C180"/>
      <c r="D180" s="12"/>
      <c r="F180" s="3" t="s">
        <v>303</v>
      </c>
      <c r="G180" s="4" t="s">
        <v>41</v>
      </c>
      <c r="H180" s="3" t="s">
        <v>42</v>
      </c>
      <c r="I180" s="4" t="s">
        <v>508</v>
      </c>
      <c r="J180" s="3" t="s">
        <v>509</v>
      </c>
    </row>
    <row r="181" spans="1:10" x14ac:dyDescent="0.35">
      <c r="A181"/>
      <c r="B181"/>
      <c r="C181"/>
      <c r="D181" s="12"/>
      <c r="F181" s="3" t="s">
        <v>178</v>
      </c>
      <c r="G181" s="4" t="s">
        <v>41</v>
      </c>
      <c r="H181" s="3" t="s">
        <v>42</v>
      </c>
      <c r="I181" s="4" t="s">
        <v>510</v>
      </c>
      <c r="J181" s="3" t="s">
        <v>511</v>
      </c>
    </row>
    <row r="182" spans="1:10" x14ac:dyDescent="0.35">
      <c r="A182"/>
      <c r="B182"/>
      <c r="C182"/>
      <c r="D182" s="12"/>
      <c r="F182" s="3" t="s">
        <v>178</v>
      </c>
      <c r="G182" s="4" t="s">
        <v>41</v>
      </c>
      <c r="H182" s="3" t="s">
        <v>42</v>
      </c>
      <c r="I182" s="4" t="s">
        <v>512</v>
      </c>
      <c r="J182" s="3" t="s">
        <v>513</v>
      </c>
    </row>
    <row r="183" spans="1:10" x14ac:dyDescent="0.35">
      <c r="A183"/>
      <c r="B183"/>
      <c r="C183"/>
      <c r="D183" s="12"/>
      <c r="F183" s="3" t="s">
        <v>178</v>
      </c>
      <c r="G183" s="4" t="s">
        <v>51</v>
      </c>
      <c r="H183" s="3" t="s">
        <v>52</v>
      </c>
      <c r="I183" s="4" t="s">
        <v>102</v>
      </c>
      <c r="J183" s="3" t="s">
        <v>514</v>
      </c>
    </row>
    <row r="184" spans="1:10" x14ac:dyDescent="0.35">
      <c r="A184"/>
      <c r="B184"/>
      <c r="C184"/>
      <c r="D184" s="12"/>
      <c r="F184" s="3" t="s">
        <v>185</v>
      </c>
      <c r="G184" s="4" t="s">
        <v>51</v>
      </c>
      <c r="H184" s="3" t="s">
        <v>52</v>
      </c>
      <c r="I184" s="4" t="s">
        <v>82</v>
      </c>
      <c r="J184" s="3" t="s">
        <v>515</v>
      </c>
    </row>
    <row r="185" spans="1:10" x14ac:dyDescent="0.35">
      <c r="A185"/>
      <c r="B185"/>
      <c r="C185"/>
      <c r="D185" s="12"/>
      <c r="F185" s="3" t="s">
        <v>185</v>
      </c>
      <c r="G185" s="4" t="s">
        <v>41</v>
      </c>
      <c r="H185" s="3" t="s">
        <v>42</v>
      </c>
      <c r="I185" s="4" t="s">
        <v>516</v>
      </c>
      <c r="J185" s="3" t="s">
        <v>517</v>
      </c>
    </row>
    <row r="186" spans="1:10" x14ac:dyDescent="0.35">
      <c r="A186"/>
      <c r="B186"/>
      <c r="C186"/>
      <c r="D186" s="12"/>
      <c r="F186" s="3" t="s">
        <v>225</v>
      </c>
      <c r="G186" s="4" t="s">
        <v>41</v>
      </c>
      <c r="H186" s="3" t="s">
        <v>42</v>
      </c>
      <c r="I186" s="4" t="s">
        <v>518</v>
      </c>
      <c r="J186" s="3" t="s">
        <v>519</v>
      </c>
    </row>
    <row r="187" spans="1:10" x14ac:dyDescent="0.35">
      <c r="A187"/>
      <c r="B187"/>
      <c r="C187"/>
      <c r="D187" s="12"/>
      <c r="F187" s="3" t="s">
        <v>225</v>
      </c>
      <c r="G187" s="4" t="s">
        <v>51</v>
      </c>
      <c r="H187" s="3" t="s">
        <v>52</v>
      </c>
      <c r="I187" s="4" t="s">
        <v>404</v>
      </c>
      <c r="J187" s="3" t="s">
        <v>520</v>
      </c>
    </row>
    <row r="188" spans="1:10" x14ac:dyDescent="0.35">
      <c r="A188"/>
      <c r="B188"/>
      <c r="C188"/>
      <c r="D188" s="12"/>
      <c r="F188" s="3" t="s">
        <v>166</v>
      </c>
      <c r="G188" s="4" t="s">
        <v>41</v>
      </c>
      <c r="H188" s="3" t="s">
        <v>42</v>
      </c>
      <c r="I188" s="4" t="s">
        <v>521</v>
      </c>
      <c r="J188" s="3" t="s">
        <v>522</v>
      </c>
    </row>
    <row r="189" spans="1:10" x14ac:dyDescent="0.35">
      <c r="A189"/>
      <c r="B189"/>
      <c r="C189"/>
      <c r="D189" s="12"/>
      <c r="F189" s="3" t="s">
        <v>166</v>
      </c>
      <c r="G189" s="4" t="s">
        <v>41</v>
      </c>
      <c r="H189" s="3" t="s">
        <v>42</v>
      </c>
      <c r="I189" s="4" t="s">
        <v>523</v>
      </c>
      <c r="J189" s="3" t="s">
        <v>524</v>
      </c>
    </row>
    <row r="190" spans="1:10" x14ac:dyDescent="0.35">
      <c r="A190"/>
      <c r="B190"/>
      <c r="C190"/>
      <c r="D190" s="12"/>
      <c r="F190" s="3" t="s">
        <v>166</v>
      </c>
      <c r="G190" s="4" t="s">
        <v>51</v>
      </c>
      <c r="H190" s="3" t="s">
        <v>52</v>
      </c>
      <c r="I190" s="4" t="s">
        <v>246</v>
      </c>
      <c r="J190" s="3" t="s">
        <v>525</v>
      </c>
    </row>
    <row r="191" spans="1:10" x14ac:dyDescent="0.35">
      <c r="A191"/>
      <c r="B191"/>
      <c r="C191"/>
      <c r="D191" s="12"/>
      <c r="F191" s="3" t="s">
        <v>380</v>
      </c>
      <c r="G191" s="4" t="s">
        <v>51</v>
      </c>
      <c r="H191" s="3" t="s">
        <v>52</v>
      </c>
      <c r="I191" s="4" t="s">
        <v>328</v>
      </c>
      <c r="J191" s="3" t="s">
        <v>526</v>
      </c>
    </row>
    <row r="192" spans="1:10" x14ac:dyDescent="0.35">
      <c r="A192"/>
      <c r="B192"/>
      <c r="C192"/>
      <c r="D192" s="12"/>
      <c r="F192" s="3" t="s">
        <v>380</v>
      </c>
      <c r="G192" s="4" t="s">
        <v>41</v>
      </c>
      <c r="H192" s="3" t="s">
        <v>42</v>
      </c>
      <c r="I192" s="4" t="s">
        <v>527</v>
      </c>
      <c r="J192" s="3" t="s">
        <v>528</v>
      </c>
    </row>
    <row r="193" spans="1:10" x14ac:dyDescent="0.35">
      <c r="A193"/>
      <c r="B193"/>
      <c r="C193"/>
      <c r="D193" s="12"/>
      <c r="F193" s="3" t="s">
        <v>47</v>
      </c>
      <c r="G193" s="4" t="s">
        <v>51</v>
      </c>
      <c r="H193" s="3" t="s">
        <v>52</v>
      </c>
      <c r="I193" s="4" t="s">
        <v>124</v>
      </c>
      <c r="J193" s="3" t="s">
        <v>529</v>
      </c>
    </row>
    <row r="194" spans="1:10" x14ac:dyDescent="0.35">
      <c r="A194"/>
      <c r="B194"/>
      <c r="C194"/>
      <c r="D194" s="12"/>
      <c r="F194" s="3" t="s">
        <v>47</v>
      </c>
      <c r="G194" s="4" t="s">
        <v>51</v>
      </c>
      <c r="H194" s="3" t="s">
        <v>52</v>
      </c>
      <c r="I194" s="4" t="s">
        <v>73</v>
      </c>
      <c r="J194" s="3" t="s">
        <v>530</v>
      </c>
    </row>
    <row r="195" spans="1:10" x14ac:dyDescent="0.35">
      <c r="A195"/>
      <c r="B195"/>
      <c r="C195"/>
      <c r="D195" s="12"/>
      <c r="F195" s="3" t="s">
        <v>47</v>
      </c>
      <c r="G195" s="4" t="s">
        <v>51</v>
      </c>
      <c r="H195" s="3" t="s">
        <v>52</v>
      </c>
      <c r="I195" s="4" t="s">
        <v>119</v>
      </c>
      <c r="J195" s="3" t="s">
        <v>531</v>
      </c>
    </row>
    <row r="196" spans="1:10" x14ac:dyDescent="0.35">
      <c r="A196"/>
      <c r="B196"/>
      <c r="C196"/>
      <c r="D196" s="12"/>
      <c r="F196" s="3" t="s">
        <v>47</v>
      </c>
      <c r="G196" s="4" t="s">
        <v>51</v>
      </c>
      <c r="H196" s="3" t="s">
        <v>52</v>
      </c>
      <c r="I196" s="4" t="s">
        <v>328</v>
      </c>
      <c r="J196" s="3" t="s">
        <v>532</v>
      </c>
    </row>
    <row r="197" spans="1:10" x14ac:dyDescent="0.35">
      <c r="A197"/>
      <c r="B197"/>
      <c r="C197"/>
      <c r="D197" s="12"/>
      <c r="F197" s="3" t="s">
        <v>47</v>
      </c>
      <c r="G197" s="4" t="s">
        <v>41</v>
      </c>
      <c r="H197" s="3" t="s">
        <v>42</v>
      </c>
      <c r="I197" s="4" t="s">
        <v>533</v>
      </c>
      <c r="J197" s="3" t="s">
        <v>534</v>
      </c>
    </row>
    <row r="198" spans="1:10" x14ac:dyDescent="0.35">
      <c r="A198"/>
      <c r="B198"/>
      <c r="C198"/>
      <c r="D198" s="12"/>
      <c r="F198" s="3" t="s">
        <v>47</v>
      </c>
      <c r="G198" s="4" t="s">
        <v>41</v>
      </c>
      <c r="H198" s="3" t="s">
        <v>42</v>
      </c>
      <c r="I198" s="4" t="s">
        <v>535</v>
      </c>
      <c r="J198" s="3" t="s">
        <v>536</v>
      </c>
    </row>
    <row r="199" spans="1:10" x14ac:dyDescent="0.35">
      <c r="A199"/>
      <c r="B199"/>
      <c r="C199"/>
      <c r="D199" s="12"/>
      <c r="F199" s="3" t="s">
        <v>163</v>
      </c>
      <c r="G199" s="4" t="s">
        <v>51</v>
      </c>
      <c r="H199" s="3" t="s">
        <v>52</v>
      </c>
      <c r="I199" s="4" t="s">
        <v>142</v>
      </c>
      <c r="J199" s="3" t="s">
        <v>537</v>
      </c>
    </row>
    <row r="200" spans="1:10" x14ac:dyDescent="0.35">
      <c r="A200"/>
      <c r="B200"/>
      <c r="C200"/>
      <c r="D200" s="12"/>
      <c r="F200" s="3" t="s">
        <v>163</v>
      </c>
      <c r="G200" s="4" t="s">
        <v>51</v>
      </c>
      <c r="H200" s="3" t="s">
        <v>52</v>
      </c>
      <c r="I200" s="4" t="s">
        <v>246</v>
      </c>
      <c r="J200" s="3" t="s">
        <v>538</v>
      </c>
    </row>
    <row r="201" spans="1:10" x14ac:dyDescent="0.35">
      <c r="A201"/>
      <c r="B201"/>
      <c r="C201"/>
      <c r="D201" s="12"/>
      <c r="F201" s="3" t="s">
        <v>163</v>
      </c>
      <c r="G201" s="4" t="s">
        <v>41</v>
      </c>
      <c r="H201" s="3" t="s">
        <v>42</v>
      </c>
      <c r="I201" s="4" t="s">
        <v>539</v>
      </c>
      <c r="J201" s="3" t="s">
        <v>540</v>
      </c>
    </row>
    <row r="202" spans="1:10" x14ac:dyDescent="0.35">
      <c r="A202"/>
      <c r="B202"/>
      <c r="C202"/>
      <c r="D202" s="12"/>
      <c r="F202" s="3"/>
      <c r="G202" s="4"/>
      <c r="H202" s="3"/>
      <c r="I202" s="4"/>
      <c r="J202" s="3"/>
    </row>
    <row r="203" spans="1:10" x14ac:dyDescent="0.35">
      <c r="A203"/>
      <c r="B203"/>
      <c r="C203"/>
      <c r="D203" s="12"/>
      <c r="F203" s="3"/>
      <c r="G203" s="4"/>
      <c r="H203" s="3"/>
      <c r="I203" s="4"/>
      <c r="J203" s="3"/>
    </row>
    <row r="204" spans="1:10" x14ac:dyDescent="0.35">
      <c r="A204"/>
      <c r="B204"/>
      <c r="C204"/>
      <c r="D204" s="12"/>
      <c r="F204" s="3"/>
      <c r="G204" s="4"/>
      <c r="H204" s="3"/>
      <c r="I204" s="4"/>
      <c r="J204" s="3"/>
    </row>
    <row r="205" spans="1:10" x14ac:dyDescent="0.35">
      <c r="A205"/>
      <c r="B205"/>
      <c r="C205"/>
      <c r="D205" s="12"/>
      <c r="F205" s="3"/>
      <c r="G205" s="4"/>
      <c r="H205" s="3"/>
      <c r="I205" s="4"/>
      <c r="J205" s="3"/>
    </row>
    <row r="206" spans="1:10" x14ac:dyDescent="0.35">
      <c r="A206"/>
      <c r="B206"/>
      <c r="C206"/>
      <c r="D206" s="12"/>
      <c r="F206" s="3"/>
      <c r="G206" s="4"/>
      <c r="H206" s="3"/>
      <c r="I206" s="4"/>
      <c r="J206" s="3"/>
    </row>
    <row r="207" spans="1:10" x14ac:dyDescent="0.35">
      <c r="A207"/>
      <c r="B207"/>
      <c r="C207"/>
      <c r="D207" s="12"/>
      <c r="F207" s="3"/>
      <c r="G207" s="4"/>
      <c r="H207" s="3"/>
      <c r="I207" s="4"/>
      <c r="J207" s="3"/>
    </row>
    <row r="208" spans="1:10" x14ac:dyDescent="0.35">
      <c r="A208"/>
      <c r="B208"/>
      <c r="C208"/>
      <c r="D208" s="12"/>
      <c r="F208" s="3"/>
      <c r="G208" s="4"/>
      <c r="H208" s="3"/>
      <c r="I208" s="4"/>
      <c r="J208" s="3"/>
    </row>
    <row r="209" spans="1:10" x14ac:dyDescent="0.35">
      <c r="A209"/>
      <c r="B209"/>
      <c r="C209"/>
      <c r="D209" s="12"/>
      <c r="F209" s="3"/>
      <c r="G209" s="4"/>
      <c r="H209" s="3"/>
      <c r="I209" s="4"/>
      <c r="J209" s="3"/>
    </row>
    <row r="210" spans="1:10" x14ac:dyDescent="0.35">
      <c r="A210"/>
      <c r="B210"/>
      <c r="C210"/>
      <c r="D210" s="12"/>
      <c r="F210" s="3"/>
      <c r="G210" s="4"/>
      <c r="H210" s="3"/>
      <c r="I210" s="4"/>
      <c r="J210" s="3"/>
    </row>
    <row r="211" spans="1:10" x14ac:dyDescent="0.35">
      <c r="A211"/>
      <c r="B211"/>
      <c r="C211"/>
      <c r="D211" s="12"/>
      <c r="F211" s="3"/>
      <c r="G211" s="4"/>
      <c r="H211" s="3"/>
      <c r="I211" s="4"/>
      <c r="J211" s="3"/>
    </row>
    <row r="212" spans="1:10" x14ac:dyDescent="0.35">
      <c r="A212"/>
      <c r="B212"/>
      <c r="C212"/>
      <c r="D212" s="12"/>
      <c r="F212" s="3"/>
      <c r="G212" s="4"/>
      <c r="H212" s="3"/>
      <c r="I212" s="4"/>
      <c r="J212" s="3"/>
    </row>
    <row r="213" spans="1:10" x14ac:dyDescent="0.35">
      <c r="A213"/>
      <c r="B213"/>
      <c r="C213"/>
      <c r="D213" s="12"/>
      <c r="F213" s="3"/>
      <c r="G213" s="4"/>
      <c r="H213" s="3"/>
      <c r="I213" s="4"/>
      <c r="J213" s="3"/>
    </row>
    <row r="214" spans="1:10" x14ac:dyDescent="0.35">
      <c r="A214"/>
      <c r="B214"/>
      <c r="C214"/>
      <c r="D214" s="12"/>
      <c r="F214" s="3"/>
      <c r="G214" s="4"/>
      <c r="H214" s="3"/>
      <c r="I214" s="4"/>
      <c r="J214" s="3"/>
    </row>
    <row r="215" spans="1:10" x14ac:dyDescent="0.35">
      <c r="A215"/>
      <c r="B215"/>
      <c r="C215"/>
      <c r="D215" s="12"/>
      <c r="F215" s="3"/>
      <c r="G215" s="4"/>
      <c r="H215" s="3"/>
      <c r="I215" s="4"/>
      <c r="J215" s="3"/>
    </row>
    <row r="216" spans="1:10" x14ac:dyDescent="0.35">
      <c r="A216"/>
      <c r="B216"/>
      <c r="C216"/>
      <c r="D216" s="12"/>
      <c r="F216" s="3"/>
      <c r="G216" s="4"/>
      <c r="H216" s="3"/>
      <c r="I216" s="4"/>
      <c r="J216" s="3"/>
    </row>
    <row r="217" spans="1:10" x14ac:dyDescent="0.35">
      <c r="A217"/>
      <c r="B217"/>
      <c r="C217"/>
      <c r="D217" s="12"/>
      <c r="F217" s="3"/>
      <c r="G217" s="4"/>
      <c r="H217" s="3"/>
      <c r="I217" s="4"/>
      <c r="J217" s="3"/>
    </row>
    <row r="218" spans="1:10" x14ac:dyDescent="0.35">
      <c r="A218"/>
      <c r="B218"/>
      <c r="C218"/>
      <c r="D218" s="12"/>
      <c r="F218" s="3"/>
      <c r="G218" s="4"/>
      <c r="H218" s="3"/>
      <c r="I218" s="4"/>
      <c r="J218" s="3"/>
    </row>
    <row r="219" spans="1:10" x14ac:dyDescent="0.35">
      <c r="A219"/>
      <c r="B219"/>
      <c r="C219"/>
      <c r="D219" s="12"/>
      <c r="F219" s="3"/>
      <c r="G219" s="4"/>
      <c r="H219" s="3"/>
      <c r="I219" s="4"/>
      <c r="J219" s="3"/>
    </row>
    <row r="220" spans="1:10" x14ac:dyDescent="0.35">
      <c r="A220"/>
      <c r="B220"/>
      <c r="C220"/>
      <c r="D220" s="12"/>
      <c r="F220" s="3"/>
      <c r="G220" s="4"/>
      <c r="H220" s="3"/>
      <c r="I220" s="4"/>
      <c r="J220" s="3"/>
    </row>
    <row r="221" spans="1:10" x14ac:dyDescent="0.35">
      <c r="A221"/>
      <c r="B221"/>
      <c r="C221"/>
      <c r="D221" s="12"/>
      <c r="F221" s="3"/>
      <c r="G221" s="4"/>
      <c r="H221" s="3"/>
      <c r="I221" s="4"/>
      <c r="J221" s="3"/>
    </row>
    <row r="222" spans="1:10" x14ac:dyDescent="0.35">
      <c r="A222"/>
      <c r="B222"/>
      <c r="C222"/>
      <c r="D222" s="12"/>
      <c r="F222" s="3"/>
      <c r="G222" s="4"/>
      <c r="H222" s="3"/>
      <c r="I222" s="4"/>
      <c r="J222" s="3"/>
    </row>
    <row r="223" spans="1:10" x14ac:dyDescent="0.35">
      <c r="A223"/>
      <c r="B223"/>
      <c r="C223"/>
      <c r="D223" s="12"/>
      <c r="F223" s="3"/>
      <c r="G223" s="4"/>
      <c r="H223" s="3"/>
      <c r="I223" s="4"/>
      <c r="J223" s="3"/>
    </row>
    <row r="224" spans="1:10" x14ac:dyDescent="0.35">
      <c r="A224"/>
      <c r="B224"/>
      <c r="C224"/>
      <c r="D224" s="12"/>
      <c r="F224" s="3"/>
      <c r="G224" s="4"/>
      <c r="H224" s="3"/>
      <c r="I224" s="4"/>
      <c r="J224" s="3"/>
    </row>
    <row r="225" spans="1:10" x14ac:dyDescent="0.35">
      <c r="A225"/>
      <c r="B225"/>
      <c r="C225"/>
      <c r="D225" s="12"/>
      <c r="F225" s="3"/>
      <c r="G225" s="4"/>
      <c r="H225" s="3"/>
      <c r="I225" s="4"/>
      <c r="J225" s="3"/>
    </row>
    <row r="226" spans="1:10" x14ac:dyDescent="0.35">
      <c r="A226"/>
      <c r="B226"/>
      <c r="C226"/>
      <c r="D226" s="12"/>
      <c r="F226" s="3"/>
      <c r="G226" s="4"/>
      <c r="H226" s="3"/>
      <c r="I226" s="4"/>
      <c r="J226" s="3"/>
    </row>
    <row r="227" spans="1:10" x14ac:dyDescent="0.35">
      <c r="A227"/>
      <c r="B227"/>
      <c r="C227"/>
      <c r="D227" s="12"/>
      <c r="F227" s="3"/>
      <c r="G227" s="4"/>
      <c r="H227" s="3"/>
      <c r="I227" s="4"/>
      <c r="J227" s="3"/>
    </row>
    <row r="228" spans="1:10" x14ac:dyDescent="0.35">
      <c r="A228"/>
      <c r="B228"/>
      <c r="C228"/>
      <c r="D228" s="12"/>
      <c r="F228" s="3"/>
      <c r="G228" s="4"/>
      <c r="H228" s="3"/>
      <c r="I228" s="4"/>
      <c r="J228" s="3"/>
    </row>
    <row r="229" spans="1:10" x14ac:dyDescent="0.35">
      <c r="A229"/>
      <c r="B229"/>
      <c r="C229"/>
      <c r="D229" s="12"/>
      <c r="F229" s="3"/>
      <c r="G229" s="4"/>
      <c r="H229" s="3"/>
      <c r="I229" s="4"/>
      <c r="J229" s="3"/>
    </row>
    <row r="230" spans="1:10" x14ac:dyDescent="0.35">
      <c r="A230"/>
      <c r="B230"/>
      <c r="C230"/>
      <c r="D230" s="12"/>
      <c r="F230" s="3"/>
      <c r="G230" s="4"/>
      <c r="H230" s="3"/>
      <c r="I230" s="4"/>
      <c r="J230" s="3"/>
    </row>
    <row r="231" spans="1:10" x14ac:dyDescent="0.35">
      <c r="A231"/>
      <c r="B231"/>
      <c r="C231"/>
      <c r="D231" s="12"/>
      <c r="F231" s="3"/>
      <c r="G231" s="4"/>
      <c r="H231" s="3"/>
      <c r="I231" s="4"/>
      <c r="J231" s="3"/>
    </row>
    <row r="232" spans="1:10" x14ac:dyDescent="0.35">
      <c r="A232"/>
      <c r="B232"/>
      <c r="C232"/>
      <c r="D232" s="12"/>
      <c r="F232" s="3"/>
      <c r="G232" s="4"/>
      <c r="H232" s="3"/>
      <c r="I232" s="4"/>
      <c r="J232" s="3"/>
    </row>
    <row r="233" spans="1:10" x14ac:dyDescent="0.35">
      <c r="A233"/>
      <c r="B233"/>
      <c r="C233"/>
      <c r="D233" s="12"/>
      <c r="F233" s="3"/>
      <c r="G233" s="4"/>
      <c r="H233" s="3"/>
      <c r="I233" s="4"/>
      <c r="J233" s="3"/>
    </row>
    <row r="234" spans="1:10" x14ac:dyDescent="0.35">
      <c r="A234"/>
      <c r="B234"/>
      <c r="C234"/>
      <c r="D234" s="12"/>
      <c r="F234" s="3"/>
      <c r="G234" s="4"/>
      <c r="H234" s="3"/>
      <c r="I234" s="4"/>
      <c r="J234" s="3"/>
    </row>
    <row r="235" spans="1:10" x14ac:dyDescent="0.35">
      <c r="A235"/>
      <c r="B235"/>
      <c r="C235"/>
      <c r="D235" s="12"/>
      <c r="F235" s="3"/>
      <c r="G235" s="4"/>
      <c r="H235" s="3"/>
      <c r="I235" s="4"/>
      <c r="J235" s="3"/>
    </row>
    <row r="236" spans="1:10" x14ac:dyDescent="0.35">
      <c r="A236"/>
      <c r="B236"/>
      <c r="C236"/>
      <c r="D236" s="12"/>
      <c r="F236" s="3"/>
      <c r="G236" s="4"/>
      <c r="H236" s="3"/>
      <c r="I236" s="4"/>
      <c r="J236" s="3"/>
    </row>
    <row r="237" spans="1:10" x14ac:dyDescent="0.35">
      <c r="A237"/>
      <c r="B237"/>
      <c r="C237"/>
      <c r="D237" s="12"/>
      <c r="F237" s="3"/>
      <c r="G237" s="4"/>
      <c r="H237" s="3"/>
      <c r="I237" s="4"/>
      <c r="J237" s="3"/>
    </row>
    <row r="238" spans="1:10" x14ac:dyDescent="0.35">
      <c r="A238"/>
      <c r="B238"/>
      <c r="C238"/>
      <c r="D238" s="12"/>
      <c r="F238" s="3"/>
      <c r="G238" s="4"/>
      <c r="H238" s="3"/>
      <c r="I238" s="4"/>
      <c r="J238" s="3"/>
    </row>
    <row r="239" spans="1:10" x14ac:dyDescent="0.35">
      <c r="A239"/>
      <c r="B239"/>
      <c r="C239"/>
      <c r="D239" s="12"/>
      <c r="F239" s="3"/>
      <c r="G239" s="4"/>
      <c r="H239" s="3"/>
      <c r="I239" s="4"/>
      <c r="J239" s="3"/>
    </row>
    <row r="240" spans="1:10" x14ac:dyDescent="0.35">
      <c r="A240"/>
      <c r="B240"/>
      <c r="C240"/>
      <c r="D240" s="12"/>
      <c r="F240" s="3"/>
      <c r="G240" s="4"/>
      <c r="H240" s="3"/>
      <c r="I240" s="4"/>
      <c r="J240" s="3"/>
    </row>
    <row r="241" spans="1:10" x14ac:dyDescent="0.35">
      <c r="A241"/>
      <c r="B241"/>
      <c r="C241"/>
      <c r="D241" s="12"/>
      <c r="F241" s="3"/>
      <c r="G241" s="4"/>
      <c r="H241" s="3"/>
      <c r="I241" s="4"/>
      <c r="J241" s="3"/>
    </row>
    <row r="242" spans="1:10" x14ac:dyDescent="0.35">
      <c r="A242"/>
      <c r="B242"/>
      <c r="C242"/>
      <c r="D242" s="12"/>
      <c r="F242" s="3"/>
      <c r="G242" s="4"/>
      <c r="H242" s="3"/>
      <c r="I242" s="4"/>
      <c r="J242" s="3"/>
    </row>
    <row r="243" spans="1:10" x14ac:dyDescent="0.35">
      <c r="A243"/>
      <c r="B243"/>
      <c r="C243"/>
      <c r="D243" s="12"/>
      <c r="F243" s="3"/>
      <c r="G243" s="4"/>
      <c r="H243" s="3"/>
      <c r="I243" s="4"/>
      <c r="J243" s="3"/>
    </row>
    <row r="244" spans="1:10" x14ac:dyDescent="0.35">
      <c r="A244"/>
      <c r="B244"/>
      <c r="C244"/>
      <c r="D244" s="12"/>
      <c r="F244" s="3"/>
      <c r="G244" s="4"/>
      <c r="H244" s="3"/>
      <c r="I244" s="4"/>
      <c r="J244" s="3"/>
    </row>
    <row r="245" spans="1:10" x14ac:dyDescent="0.35">
      <c r="A245"/>
      <c r="B245"/>
      <c r="C245"/>
      <c r="D245" s="12"/>
      <c r="F245" s="3"/>
      <c r="G245" s="4"/>
      <c r="H245" s="3"/>
      <c r="I245" s="4"/>
      <c r="J245" s="3"/>
    </row>
    <row r="246" spans="1:10" x14ac:dyDescent="0.35">
      <c r="A246"/>
      <c r="B246"/>
      <c r="C246"/>
      <c r="D246" s="12"/>
      <c r="F246" s="3"/>
      <c r="G246" s="4"/>
      <c r="H246" s="3"/>
      <c r="I246" s="4"/>
      <c r="J246" s="3"/>
    </row>
    <row r="247" spans="1:10" x14ac:dyDescent="0.35">
      <c r="A247"/>
      <c r="B247"/>
      <c r="C247"/>
      <c r="D247" s="12"/>
      <c r="F247" s="3"/>
      <c r="G247" s="4"/>
      <c r="H247" s="3"/>
      <c r="I247" s="4"/>
      <c r="J247" s="3"/>
    </row>
    <row r="248" spans="1:10" x14ac:dyDescent="0.35">
      <c r="A248"/>
      <c r="B248"/>
      <c r="C248"/>
      <c r="D248" s="12"/>
      <c r="F248" s="3"/>
      <c r="G248" s="4"/>
      <c r="H248" s="3"/>
      <c r="I248" s="4"/>
      <c r="J248" s="3"/>
    </row>
    <row r="249" spans="1:10" x14ac:dyDescent="0.35">
      <c r="A249"/>
      <c r="B249"/>
      <c r="C249"/>
      <c r="D249" s="12"/>
      <c r="F249" s="3"/>
      <c r="G249" s="4"/>
      <c r="H249" s="3"/>
      <c r="I249" s="4"/>
      <c r="J249" s="3"/>
    </row>
    <row r="250" spans="1:10" x14ac:dyDescent="0.35">
      <c r="A250"/>
      <c r="B250"/>
      <c r="C250"/>
      <c r="D250" s="12"/>
      <c r="F250" s="3"/>
      <c r="G250" s="4"/>
      <c r="H250" s="3"/>
      <c r="I250" s="4"/>
      <c r="J250" s="3"/>
    </row>
    <row r="251" spans="1:10" x14ac:dyDescent="0.35">
      <c r="A251"/>
      <c r="B251"/>
      <c r="C251"/>
      <c r="D251" s="12"/>
      <c r="F251" s="3"/>
      <c r="G251" s="4"/>
      <c r="H251" s="3"/>
      <c r="I251" s="4"/>
      <c r="J251" s="3"/>
    </row>
    <row r="252" spans="1:10" x14ac:dyDescent="0.35">
      <c r="A252"/>
      <c r="B252"/>
      <c r="C252"/>
      <c r="D252" s="12"/>
      <c r="F252" s="5"/>
      <c r="G252" s="6"/>
      <c r="H252" s="3"/>
      <c r="I252" s="6"/>
      <c r="J252" s="5"/>
    </row>
    <row r="253" spans="1:10" x14ac:dyDescent="0.35">
      <c r="A253"/>
      <c r="B253"/>
      <c r="C253"/>
      <c r="D253" s="12"/>
      <c r="F253" s="3"/>
      <c r="G253" s="4"/>
      <c r="H253" s="3"/>
      <c r="I253" s="4"/>
      <c r="J253" s="3"/>
    </row>
    <row r="254" spans="1:10" x14ac:dyDescent="0.35">
      <c r="A254"/>
      <c r="B254"/>
      <c r="C254"/>
      <c r="D254" s="12"/>
      <c r="F254" s="3"/>
      <c r="G254" s="4"/>
      <c r="H254" s="3"/>
      <c r="I254" s="4"/>
      <c r="J254" s="3"/>
    </row>
    <row r="255" spans="1:10" x14ac:dyDescent="0.35">
      <c r="A255"/>
      <c r="B255"/>
      <c r="C255"/>
      <c r="D255" s="12"/>
      <c r="F255" s="3"/>
      <c r="G255" s="4"/>
      <c r="H255" s="3"/>
      <c r="I255" s="4"/>
      <c r="J255" s="3"/>
    </row>
    <row r="256" spans="1:10" x14ac:dyDescent="0.35">
      <c r="A256"/>
      <c r="B256"/>
      <c r="C256"/>
      <c r="D256" s="12"/>
      <c r="F256" s="3"/>
      <c r="G256" s="4"/>
      <c r="H256" s="3"/>
      <c r="I256" s="4"/>
      <c r="J256" s="3"/>
    </row>
    <row r="257" spans="1:10" x14ac:dyDescent="0.35">
      <c r="A257"/>
      <c r="B257"/>
      <c r="C257"/>
      <c r="D257" s="12"/>
      <c r="F257" s="3"/>
      <c r="G257" s="4"/>
      <c r="H257" s="3"/>
      <c r="I257" s="4"/>
      <c r="J257" s="3"/>
    </row>
    <row r="258" spans="1:10" x14ac:dyDescent="0.35">
      <c r="A258"/>
      <c r="B258"/>
      <c r="C258"/>
      <c r="D258" s="12"/>
      <c r="F258" s="3"/>
      <c r="G258" s="4"/>
      <c r="H258" s="3"/>
      <c r="I258" s="4"/>
      <c r="J258" s="3"/>
    </row>
    <row r="259" spans="1:10" x14ac:dyDescent="0.35">
      <c r="A259"/>
      <c r="B259"/>
      <c r="C259"/>
      <c r="D259" s="12"/>
      <c r="F259" s="3"/>
      <c r="G259" s="4"/>
      <c r="H259" s="3"/>
      <c r="I259" s="4"/>
      <c r="J259" s="3"/>
    </row>
    <row r="260" spans="1:10" x14ac:dyDescent="0.35">
      <c r="A260"/>
      <c r="B260"/>
      <c r="C260"/>
      <c r="D260" s="12"/>
      <c r="F260" s="3"/>
      <c r="G260" s="4"/>
      <c r="H260" s="3"/>
      <c r="I260" s="4"/>
      <c r="J260" s="3"/>
    </row>
    <row r="261" spans="1:10" x14ac:dyDescent="0.35">
      <c r="A261"/>
      <c r="B261"/>
      <c r="C261"/>
      <c r="D261" s="12"/>
      <c r="F261" s="3"/>
      <c r="G261" s="4"/>
      <c r="H261" s="3"/>
      <c r="I261" s="4"/>
      <c r="J261" s="3"/>
    </row>
    <row r="262" spans="1:10" x14ac:dyDescent="0.35">
      <c r="A262"/>
      <c r="B262"/>
      <c r="C262"/>
      <c r="D262" s="12"/>
      <c r="F262" s="3"/>
      <c r="G262" s="4"/>
      <c r="H262" s="3"/>
      <c r="I262" s="4"/>
      <c r="J262" s="3"/>
    </row>
    <row r="263" spans="1:10" x14ac:dyDescent="0.35">
      <c r="A263"/>
      <c r="B263"/>
      <c r="C263"/>
      <c r="D263" s="12"/>
      <c r="F263" s="3"/>
      <c r="G263" s="4"/>
      <c r="H263" s="3"/>
      <c r="I263" s="4"/>
      <c r="J263" s="3"/>
    </row>
    <row r="264" spans="1:10" x14ac:dyDescent="0.35">
      <c r="A264"/>
      <c r="B264"/>
      <c r="C264"/>
      <c r="D264" s="12"/>
      <c r="F264" s="3"/>
      <c r="G264" s="4"/>
      <c r="H264" s="3"/>
      <c r="I264" s="4"/>
      <c r="J264" s="3"/>
    </row>
    <row r="265" spans="1:10" x14ac:dyDescent="0.35">
      <c r="A265"/>
      <c r="B265"/>
      <c r="C265"/>
      <c r="D265" s="12"/>
      <c r="F265" s="3"/>
      <c r="G265" s="4"/>
      <c r="H265" s="3"/>
      <c r="I265" s="4"/>
      <c r="J265" s="3"/>
    </row>
    <row r="266" spans="1:10" x14ac:dyDescent="0.35">
      <c r="A266"/>
      <c r="B266"/>
      <c r="C266"/>
      <c r="D266" s="12"/>
      <c r="F266" s="3"/>
      <c r="G266" s="4"/>
      <c r="H266" s="3"/>
      <c r="I266" s="4"/>
      <c r="J266" s="3"/>
    </row>
    <row r="267" spans="1:10" x14ac:dyDescent="0.35">
      <c r="A267"/>
      <c r="B267"/>
      <c r="C267"/>
      <c r="D267" s="12"/>
      <c r="F267" s="3"/>
      <c r="G267" s="4"/>
      <c r="H267" s="3"/>
      <c r="I267" s="4"/>
      <c r="J267" s="3"/>
    </row>
    <row r="268" spans="1:10" x14ac:dyDescent="0.35">
      <c r="A268"/>
      <c r="B268"/>
      <c r="C268"/>
      <c r="D268" s="12"/>
      <c r="F268" s="3"/>
      <c r="G268" s="4"/>
      <c r="H268" s="3"/>
      <c r="I268" s="4"/>
      <c r="J268" s="3"/>
    </row>
    <row r="269" spans="1:10" x14ac:dyDescent="0.35">
      <c r="A269"/>
      <c r="B269"/>
      <c r="C269"/>
      <c r="D269" s="12"/>
      <c r="F269" s="3"/>
      <c r="G269" s="4"/>
      <c r="H269" s="3"/>
      <c r="I269" s="4"/>
      <c r="J269" s="3"/>
    </row>
    <row r="270" spans="1:10" x14ac:dyDescent="0.35">
      <c r="A270"/>
      <c r="B270"/>
      <c r="C270"/>
      <c r="D270" s="12"/>
      <c r="F270" s="3"/>
      <c r="G270" s="4"/>
      <c r="H270" s="3"/>
      <c r="I270" s="4"/>
      <c r="J270" s="3"/>
    </row>
    <row r="271" spans="1:10" x14ac:dyDescent="0.35">
      <c r="A271"/>
      <c r="B271"/>
      <c r="C271"/>
      <c r="D271" s="12"/>
      <c r="F271" s="3"/>
      <c r="G271" s="4"/>
      <c r="H271" s="3"/>
      <c r="I271" s="4"/>
      <c r="J271" s="3"/>
    </row>
    <row r="272" spans="1:10" x14ac:dyDescent="0.35">
      <c r="A272"/>
      <c r="B272"/>
      <c r="C272"/>
      <c r="D272" s="12"/>
      <c r="F272" s="3"/>
      <c r="G272" s="4"/>
      <c r="H272" s="3"/>
      <c r="I272" s="4"/>
      <c r="J272" s="3"/>
    </row>
    <row r="273" spans="1:10" x14ac:dyDescent="0.35">
      <c r="A273"/>
      <c r="B273"/>
      <c r="C273"/>
      <c r="D273" s="12"/>
      <c r="F273" s="3"/>
      <c r="G273" s="4"/>
      <c r="H273" s="3"/>
      <c r="I273" s="4"/>
      <c r="J273" s="3"/>
    </row>
    <row r="274" spans="1:10" x14ac:dyDescent="0.35">
      <c r="A274"/>
      <c r="B274"/>
      <c r="C274"/>
      <c r="D274" s="12"/>
      <c r="F274" s="3"/>
      <c r="G274" s="4"/>
      <c r="H274" s="3"/>
      <c r="I274" s="4"/>
      <c r="J274" s="3"/>
    </row>
    <row r="275" spans="1:10" x14ac:dyDescent="0.35">
      <c r="A275"/>
      <c r="B275"/>
      <c r="C275"/>
      <c r="D275" s="12"/>
      <c r="F275" s="3"/>
      <c r="G275" s="4"/>
      <c r="H275" s="3"/>
      <c r="I275" s="4"/>
      <c r="J275" s="3"/>
    </row>
    <row r="276" spans="1:10" x14ac:dyDescent="0.35">
      <c r="A276"/>
      <c r="B276"/>
      <c r="C276"/>
      <c r="D276" s="12"/>
      <c r="F276" s="3"/>
      <c r="G276" s="4"/>
      <c r="H276" s="3"/>
      <c r="I276" s="4"/>
      <c r="J276" s="3"/>
    </row>
    <row r="277" spans="1:10" x14ac:dyDescent="0.35">
      <c r="A277"/>
      <c r="B277"/>
      <c r="C277"/>
      <c r="D277" s="12"/>
      <c r="F277" s="3"/>
      <c r="G277" s="4"/>
      <c r="H277" s="3"/>
      <c r="I277" s="4"/>
      <c r="J277" s="3"/>
    </row>
    <row r="278" spans="1:10" x14ac:dyDescent="0.35">
      <c r="A278"/>
      <c r="B278"/>
      <c r="C278"/>
      <c r="D278" s="12"/>
      <c r="F278" s="3"/>
      <c r="G278" s="4"/>
      <c r="H278" s="3"/>
      <c r="I278" s="4"/>
      <c r="J278" s="3"/>
    </row>
    <row r="279" spans="1:10" x14ac:dyDescent="0.35">
      <c r="A279"/>
      <c r="B279"/>
      <c r="C279"/>
      <c r="D279" s="12"/>
      <c r="F279" s="3"/>
      <c r="G279" s="4"/>
      <c r="H279" s="3"/>
      <c r="I279" s="4"/>
      <c r="J279" s="3"/>
    </row>
    <row r="280" spans="1:10" x14ac:dyDescent="0.35">
      <c r="A280"/>
      <c r="B280"/>
      <c r="C280"/>
      <c r="D280" s="12"/>
      <c r="F280" s="3"/>
      <c r="G280" s="4"/>
      <c r="H280" s="3"/>
      <c r="I280" s="4"/>
      <c r="J280" s="3"/>
    </row>
    <row r="281" spans="1:10" x14ac:dyDescent="0.35">
      <c r="A281"/>
      <c r="B281"/>
      <c r="C281"/>
      <c r="D281" s="12"/>
      <c r="F281" s="3"/>
      <c r="G281" s="4"/>
      <c r="H281" s="3"/>
      <c r="I281" s="4"/>
      <c r="J281" s="3"/>
    </row>
    <row r="282" spans="1:10" x14ac:dyDescent="0.35">
      <c r="A282"/>
      <c r="B282"/>
      <c r="C282"/>
      <c r="D282" s="12"/>
      <c r="F282" s="3"/>
      <c r="G282" s="4"/>
      <c r="H282" s="3"/>
      <c r="I282" s="4"/>
      <c r="J282" s="3"/>
    </row>
    <row r="283" spans="1:10" x14ac:dyDescent="0.35">
      <c r="A283"/>
      <c r="B283"/>
      <c r="C283"/>
      <c r="D283" s="12"/>
      <c r="F283" s="3"/>
      <c r="G283" s="4"/>
      <c r="H283" s="3"/>
      <c r="I283" s="4"/>
      <c r="J283" s="3"/>
    </row>
    <row r="284" spans="1:10" x14ac:dyDescent="0.35">
      <c r="A284"/>
      <c r="B284"/>
      <c r="C284"/>
      <c r="D284" s="12"/>
      <c r="F284" s="3"/>
      <c r="G284" s="4"/>
      <c r="H284" s="3"/>
      <c r="I284" s="4"/>
      <c r="J284" s="3"/>
    </row>
    <row r="285" spans="1:10" x14ac:dyDescent="0.35">
      <c r="A285"/>
      <c r="B285"/>
      <c r="C285"/>
      <c r="D285" s="12"/>
      <c r="F285" s="3"/>
      <c r="G285" s="4"/>
      <c r="H285" s="3"/>
      <c r="I285" s="4"/>
      <c r="J285" s="3"/>
    </row>
    <row r="286" spans="1:10" x14ac:dyDescent="0.35">
      <c r="A286"/>
      <c r="B286"/>
      <c r="C286"/>
      <c r="D286" s="12"/>
      <c r="F286" s="3"/>
      <c r="G286" s="4"/>
      <c r="H286" s="3"/>
      <c r="I286" s="4"/>
      <c r="J286" s="3"/>
    </row>
    <row r="287" spans="1:10" x14ac:dyDescent="0.35">
      <c r="A287"/>
      <c r="B287"/>
      <c r="C287"/>
      <c r="D287" s="12"/>
      <c r="F287" s="3"/>
      <c r="G287" s="4"/>
      <c r="H287" s="3"/>
      <c r="I287" s="4"/>
      <c r="J287" s="3"/>
    </row>
    <row r="288" spans="1:10" x14ac:dyDescent="0.35">
      <c r="A288"/>
      <c r="B288"/>
      <c r="C288"/>
      <c r="D288" s="12"/>
      <c r="F288" s="3"/>
      <c r="G288" s="4"/>
      <c r="H288" s="3"/>
      <c r="I288" s="4"/>
      <c r="J288" s="3"/>
    </row>
    <row r="289" spans="1:10" x14ac:dyDescent="0.35">
      <c r="A289"/>
      <c r="B289"/>
      <c r="C289"/>
      <c r="D289" s="12"/>
      <c r="F289" s="3"/>
      <c r="G289" s="4"/>
      <c r="H289" s="3"/>
      <c r="I289" s="4"/>
      <c r="J289" s="3"/>
    </row>
    <row r="290" spans="1:10" x14ac:dyDescent="0.35">
      <c r="A290"/>
      <c r="B290"/>
      <c r="C290"/>
      <c r="D290" s="12"/>
      <c r="F290" s="3"/>
      <c r="G290" s="4"/>
      <c r="H290" s="3"/>
      <c r="I290" s="4"/>
      <c r="J290" s="3"/>
    </row>
    <row r="291" spans="1:10" x14ac:dyDescent="0.35">
      <c r="A291"/>
      <c r="B291"/>
      <c r="C291"/>
      <c r="D291" s="12"/>
      <c r="F291" s="3"/>
      <c r="G291" s="4"/>
      <c r="H291" s="3"/>
      <c r="I291" s="4"/>
      <c r="J291" s="3"/>
    </row>
    <row r="292" spans="1:10" x14ac:dyDescent="0.35">
      <c r="A292"/>
      <c r="B292"/>
      <c r="C292"/>
      <c r="D292" s="12"/>
      <c r="F292" s="3"/>
      <c r="G292" s="4"/>
      <c r="H292" s="3"/>
      <c r="I292" s="4"/>
      <c r="J292" s="3"/>
    </row>
    <row r="293" spans="1:10" x14ac:dyDescent="0.35">
      <c r="A293"/>
      <c r="B293"/>
      <c r="C293"/>
      <c r="D293" s="12"/>
      <c r="F293" s="3"/>
      <c r="G293" s="4"/>
      <c r="H293" s="3"/>
      <c r="I293" s="4"/>
      <c r="J293" s="3"/>
    </row>
    <row r="294" spans="1:10" x14ac:dyDescent="0.35">
      <c r="A294"/>
      <c r="B294"/>
      <c r="C294"/>
      <c r="D294" s="12"/>
      <c r="F294" s="3"/>
      <c r="G294" s="4"/>
      <c r="H294" s="3"/>
      <c r="I294" s="4"/>
      <c r="J294" s="3"/>
    </row>
    <row r="295" spans="1:10" x14ac:dyDescent="0.35">
      <c r="A295"/>
      <c r="B295"/>
      <c r="C295"/>
      <c r="D295" s="12"/>
      <c r="F295" s="3"/>
      <c r="G295" s="4"/>
      <c r="H295" s="3"/>
      <c r="I295" s="4"/>
      <c r="J295" s="3"/>
    </row>
    <row r="296" spans="1:10" x14ac:dyDescent="0.35">
      <c r="A296"/>
      <c r="B296"/>
      <c r="C296"/>
      <c r="D296" s="12"/>
      <c r="F296" s="3"/>
      <c r="G296" s="4"/>
      <c r="H296" s="3"/>
      <c r="I296" s="4"/>
      <c r="J296" s="3"/>
    </row>
    <row r="297" spans="1:10" x14ac:dyDescent="0.35">
      <c r="A297"/>
      <c r="B297"/>
      <c r="C297"/>
      <c r="D297" s="12"/>
      <c r="F297" s="3"/>
      <c r="G297" s="4"/>
      <c r="H297" s="3"/>
      <c r="I297" s="4"/>
      <c r="J297" s="3"/>
    </row>
    <row r="298" spans="1:10" x14ac:dyDescent="0.35">
      <c r="A298"/>
      <c r="B298"/>
      <c r="C298"/>
      <c r="D298" s="12"/>
      <c r="F298" s="3"/>
      <c r="G298" s="4"/>
      <c r="H298" s="3"/>
      <c r="I298" s="4"/>
      <c r="J298" s="3"/>
    </row>
    <row r="299" spans="1:10" x14ac:dyDescent="0.35">
      <c r="A299"/>
      <c r="B299"/>
      <c r="C299"/>
      <c r="D299" s="12"/>
      <c r="F299" s="3"/>
      <c r="G299" s="4"/>
      <c r="H299" s="3"/>
      <c r="I299" s="4"/>
      <c r="J299" s="3"/>
    </row>
    <row r="300" spans="1:10" x14ac:dyDescent="0.35">
      <c r="A300"/>
      <c r="B300"/>
      <c r="C300"/>
      <c r="D300" s="12"/>
      <c r="F300" s="3"/>
      <c r="G300" s="4"/>
      <c r="H300" s="3"/>
      <c r="I300" s="4"/>
      <c r="J300" s="3"/>
    </row>
    <row r="301" spans="1:10" x14ac:dyDescent="0.35">
      <c r="A301"/>
      <c r="B301"/>
      <c r="C301"/>
      <c r="D301" s="12"/>
      <c r="F301" s="3"/>
      <c r="G301" s="4"/>
      <c r="H301" s="3"/>
      <c r="I301" s="4"/>
      <c r="J301" s="3"/>
    </row>
    <row r="302" spans="1:10" x14ac:dyDescent="0.35">
      <c r="A302"/>
      <c r="B302"/>
      <c r="C302"/>
      <c r="D302" s="12"/>
      <c r="F302" s="3"/>
      <c r="G302" s="4"/>
      <c r="H302" s="3"/>
      <c r="I302" s="4"/>
      <c r="J302" s="3"/>
    </row>
    <row r="303" spans="1:10" x14ac:dyDescent="0.35">
      <c r="A303"/>
      <c r="B303"/>
      <c r="C303"/>
      <c r="D303" s="12"/>
      <c r="F303" s="3"/>
      <c r="G303" s="4"/>
      <c r="H303" s="3"/>
      <c r="I303" s="4"/>
      <c r="J303" s="3"/>
    </row>
    <row r="304" spans="1:10" x14ac:dyDescent="0.35">
      <c r="A304"/>
      <c r="B304"/>
      <c r="C304"/>
      <c r="D304" s="12"/>
      <c r="F304" s="3"/>
      <c r="G304" s="4"/>
      <c r="H304" s="3"/>
      <c r="I304" s="4"/>
      <c r="J304" s="3"/>
    </row>
    <row r="305" spans="1:10" x14ac:dyDescent="0.35">
      <c r="A305"/>
      <c r="B305"/>
      <c r="C305"/>
      <c r="D305" s="12"/>
      <c r="F305" s="3"/>
      <c r="G305" s="4"/>
      <c r="H305" s="3"/>
      <c r="I305" s="4"/>
      <c r="J305" s="3"/>
    </row>
    <row r="306" spans="1:10" x14ac:dyDescent="0.35">
      <c r="A306"/>
      <c r="B306"/>
      <c r="C306"/>
      <c r="D306" s="12"/>
      <c r="F306" s="3"/>
      <c r="G306" s="4"/>
      <c r="H306" s="3"/>
      <c r="I306" s="4"/>
      <c r="J306" s="3"/>
    </row>
    <row r="307" spans="1:10" x14ac:dyDescent="0.35">
      <c r="A307"/>
      <c r="B307"/>
      <c r="C307"/>
      <c r="D307" s="12"/>
      <c r="F307" s="3"/>
      <c r="G307" s="4"/>
      <c r="H307" s="3"/>
      <c r="I307" s="4"/>
      <c r="J307" s="3"/>
    </row>
    <row r="308" spans="1:10" x14ac:dyDescent="0.35">
      <c r="A308"/>
      <c r="B308"/>
      <c r="C308"/>
      <c r="D308" s="12"/>
      <c r="F308" s="3"/>
      <c r="G308" s="4"/>
      <c r="H308" s="3"/>
      <c r="I308" s="4"/>
      <c r="J308" s="3"/>
    </row>
    <row r="309" spans="1:10" x14ac:dyDescent="0.35">
      <c r="A309"/>
      <c r="B309"/>
      <c r="C309"/>
      <c r="D309" s="12"/>
      <c r="F309" s="3"/>
      <c r="G309" s="4"/>
      <c r="H309" s="3"/>
      <c r="I309" s="4"/>
      <c r="J309" s="3"/>
    </row>
    <row r="310" spans="1:10" x14ac:dyDescent="0.35">
      <c r="A310"/>
      <c r="B310"/>
      <c r="C310"/>
      <c r="D310" s="12"/>
      <c r="F310" s="3"/>
      <c r="G310" s="4"/>
      <c r="H310" s="3"/>
      <c r="I310" s="4"/>
      <c r="J310" s="3"/>
    </row>
    <row r="311" spans="1:10" x14ac:dyDescent="0.35">
      <c r="A311"/>
      <c r="B311"/>
      <c r="C311"/>
      <c r="D311" s="12"/>
      <c r="F311" s="3"/>
      <c r="G311" s="4"/>
      <c r="H311" s="3"/>
      <c r="I311" s="4"/>
      <c r="J311" s="3"/>
    </row>
    <row r="312" spans="1:10" x14ac:dyDescent="0.35">
      <c r="A312"/>
      <c r="B312"/>
      <c r="C312"/>
      <c r="D312" s="12"/>
      <c r="F312" s="3"/>
      <c r="G312" s="4"/>
      <c r="H312" s="3"/>
      <c r="I312" s="4"/>
      <c r="J312" s="3"/>
    </row>
    <row r="313" spans="1:10" x14ac:dyDescent="0.35">
      <c r="A313"/>
      <c r="B313"/>
      <c r="C313"/>
      <c r="D313" s="12"/>
      <c r="F313" s="3"/>
      <c r="G313" s="4"/>
      <c r="H313" s="3"/>
      <c r="I313" s="4"/>
      <c r="J313" s="3"/>
    </row>
    <row r="314" spans="1:10" x14ac:dyDescent="0.35">
      <c r="A314"/>
      <c r="B314"/>
      <c r="C314"/>
      <c r="D314" s="12"/>
      <c r="F314" s="3"/>
      <c r="G314" s="4"/>
      <c r="H314" s="3"/>
      <c r="I314" s="4"/>
      <c r="J314" s="3"/>
    </row>
    <row r="315" spans="1:10" x14ac:dyDescent="0.35">
      <c r="A315"/>
      <c r="B315"/>
      <c r="C315"/>
      <c r="D315" s="12"/>
      <c r="F315" s="3"/>
      <c r="G315" s="4"/>
      <c r="H315" s="3"/>
      <c r="I315" s="4"/>
      <c r="J315" s="3"/>
    </row>
    <row r="316" spans="1:10" x14ac:dyDescent="0.35">
      <c r="A316"/>
      <c r="B316"/>
      <c r="C316"/>
      <c r="D316" s="12"/>
      <c r="F316" s="3"/>
      <c r="G316" s="4"/>
      <c r="H316" s="3"/>
      <c r="I316" s="4"/>
      <c r="J316" s="3"/>
    </row>
    <row r="317" spans="1:10" x14ac:dyDescent="0.35">
      <c r="A317"/>
      <c r="B317"/>
      <c r="C317"/>
      <c r="D317" s="12"/>
      <c r="F317" s="3"/>
      <c r="G317" s="4"/>
      <c r="H317" s="3"/>
      <c r="I317" s="4"/>
      <c r="J317" s="3"/>
    </row>
    <row r="318" spans="1:10" x14ac:dyDescent="0.35">
      <c r="A318"/>
      <c r="B318"/>
      <c r="C318"/>
      <c r="D318" s="12"/>
      <c r="F318" s="3"/>
      <c r="G318" s="4"/>
      <c r="H318" s="3"/>
      <c r="I318" s="4"/>
      <c r="J318" s="3"/>
    </row>
    <row r="319" spans="1:10" x14ac:dyDescent="0.35">
      <c r="A319"/>
      <c r="B319"/>
      <c r="C319"/>
      <c r="D319" s="12"/>
      <c r="F319" s="3"/>
      <c r="G319" s="4"/>
      <c r="H319" s="3"/>
      <c r="I319" s="4"/>
      <c r="J319" s="3"/>
    </row>
    <row r="320" spans="1:10" x14ac:dyDescent="0.35">
      <c r="A320"/>
      <c r="B320"/>
      <c r="C320"/>
      <c r="D320" s="12"/>
      <c r="F320" s="3"/>
      <c r="G320" s="4"/>
      <c r="H320" s="3"/>
      <c r="I320" s="4"/>
      <c r="J320" s="3"/>
    </row>
    <row r="321" spans="1:10" x14ac:dyDescent="0.35">
      <c r="A321"/>
      <c r="B321"/>
      <c r="C321"/>
      <c r="D321" s="12"/>
      <c r="F321" s="3"/>
      <c r="G321" s="4"/>
      <c r="H321" s="3"/>
      <c r="I321" s="4"/>
      <c r="J321" s="3"/>
    </row>
    <row r="322" spans="1:10" x14ac:dyDescent="0.35">
      <c r="A322"/>
      <c r="B322"/>
      <c r="C322"/>
      <c r="D322" s="12"/>
      <c r="F322" s="3"/>
      <c r="G322" s="4"/>
      <c r="H322" s="3"/>
      <c r="I322" s="4"/>
      <c r="J322" s="3"/>
    </row>
    <row r="323" spans="1:10" x14ac:dyDescent="0.35">
      <c r="A323"/>
      <c r="B323"/>
      <c r="C323"/>
      <c r="D323" s="12"/>
      <c r="F323" s="3"/>
      <c r="G323" s="4"/>
      <c r="H323" s="3"/>
      <c r="I323" s="4"/>
      <c r="J323" s="3"/>
    </row>
    <row r="324" spans="1:10" x14ac:dyDescent="0.35">
      <c r="A324"/>
      <c r="B324"/>
      <c r="C324"/>
      <c r="D324" s="12"/>
      <c r="F324" s="3"/>
      <c r="G324" s="4"/>
      <c r="H324" s="3"/>
      <c r="I324" s="4"/>
      <c r="J324" s="3"/>
    </row>
    <row r="325" spans="1:10" x14ac:dyDescent="0.35">
      <c r="A325"/>
      <c r="B325"/>
      <c r="C325"/>
      <c r="D325" s="12"/>
      <c r="F325" s="3"/>
      <c r="G325" s="4"/>
      <c r="H325" s="3"/>
      <c r="I325" s="4"/>
      <c r="J325" s="3"/>
    </row>
    <row r="326" spans="1:10" x14ac:dyDescent="0.35">
      <c r="A326"/>
      <c r="B326"/>
      <c r="C326"/>
      <c r="D326" s="12"/>
      <c r="F326" s="3"/>
      <c r="G326" s="4"/>
      <c r="H326" s="3"/>
      <c r="I326" s="4"/>
      <c r="J326" s="3"/>
    </row>
    <row r="327" spans="1:10" x14ac:dyDescent="0.35">
      <c r="A327"/>
      <c r="B327"/>
      <c r="C327"/>
      <c r="D327" s="12"/>
      <c r="F327" s="3"/>
      <c r="G327" s="4"/>
      <c r="H327" s="3"/>
      <c r="I327" s="4"/>
      <c r="J327" s="3"/>
    </row>
    <row r="328" spans="1:10" x14ac:dyDescent="0.35">
      <c r="A328"/>
      <c r="B328"/>
      <c r="C328"/>
      <c r="D328" s="12"/>
      <c r="F328" s="3"/>
      <c r="G328" s="4"/>
      <c r="H328" s="3"/>
      <c r="I328" s="4"/>
      <c r="J328" s="3"/>
    </row>
    <row r="329" spans="1:10" x14ac:dyDescent="0.35">
      <c r="A329"/>
      <c r="B329"/>
      <c r="C329"/>
      <c r="D329" s="12"/>
      <c r="F329" s="3"/>
      <c r="G329" s="4"/>
      <c r="H329" s="3"/>
      <c r="I329" s="4"/>
      <c r="J329" s="3"/>
    </row>
    <row r="330" spans="1:10" x14ac:dyDescent="0.35">
      <c r="A330"/>
      <c r="B330"/>
      <c r="C330"/>
      <c r="D330" s="12"/>
      <c r="F330" s="3"/>
      <c r="G330" s="4"/>
      <c r="H330" s="3"/>
      <c r="I330" s="4"/>
      <c r="J330" s="3"/>
    </row>
    <row r="331" spans="1:10" x14ac:dyDescent="0.35">
      <c r="A331"/>
      <c r="B331"/>
      <c r="C331"/>
      <c r="D331" s="12"/>
      <c r="F331" s="3"/>
      <c r="G331" s="4"/>
      <c r="H331" s="3"/>
      <c r="I331" s="4"/>
      <c r="J331" s="3"/>
    </row>
    <row r="332" spans="1:10" x14ac:dyDescent="0.35">
      <c r="A332"/>
      <c r="B332"/>
      <c r="C332"/>
      <c r="D332" s="12"/>
      <c r="F332" s="3"/>
      <c r="G332" s="4"/>
      <c r="H332" s="3"/>
      <c r="I332" s="4"/>
      <c r="J332" s="3"/>
    </row>
    <row r="333" spans="1:10" x14ac:dyDescent="0.35">
      <c r="A333"/>
      <c r="B333"/>
      <c r="C333"/>
      <c r="D333" s="12"/>
      <c r="F333" s="3"/>
      <c r="G333" s="4"/>
      <c r="H333" s="3"/>
      <c r="I333" s="4"/>
      <c r="J333" s="3"/>
    </row>
    <row r="334" spans="1:10" x14ac:dyDescent="0.35">
      <c r="A334"/>
      <c r="B334"/>
      <c r="C334"/>
      <c r="D334" s="12"/>
      <c r="F334" s="3"/>
      <c r="G334" s="4"/>
      <c r="H334" s="3"/>
      <c r="I334" s="4"/>
      <c r="J334" s="3"/>
    </row>
    <row r="335" spans="1:10" x14ac:dyDescent="0.35">
      <c r="A335"/>
      <c r="B335"/>
      <c r="C335"/>
      <c r="D335" s="12"/>
      <c r="F335" s="3"/>
      <c r="G335" s="4"/>
      <c r="H335" s="3"/>
      <c r="I335" s="4"/>
      <c r="J335" s="3"/>
    </row>
    <row r="336" spans="1:10" x14ac:dyDescent="0.35">
      <c r="A336"/>
      <c r="B336"/>
      <c r="C336"/>
      <c r="D336" s="12"/>
      <c r="F336" s="3"/>
      <c r="G336" s="4"/>
      <c r="H336" s="3"/>
      <c r="I336" s="4"/>
      <c r="J336" s="3"/>
    </row>
    <row r="337" spans="1:10" x14ac:dyDescent="0.35">
      <c r="A337"/>
      <c r="B337"/>
      <c r="C337"/>
      <c r="D337" s="12"/>
      <c r="F337" s="3"/>
      <c r="G337" s="4"/>
      <c r="H337" s="3"/>
      <c r="I337" s="4"/>
      <c r="J337" s="3"/>
    </row>
    <row r="338" spans="1:10" x14ac:dyDescent="0.35">
      <c r="A338"/>
      <c r="B338"/>
      <c r="C338"/>
      <c r="D338" s="12"/>
      <c r="F338" s="3"/>
      <c r="G338" s="4"/>
      <c r="H338" s="3"/>
      <c r="I338" s="4"/>
      <c r="J338" s="3"/>
    </row>
    <row r="339" spans="1:10" x14ac:dyDescent="0.35">
      <c r="A339"/>
      <c r="B339"/>
      <c r="C339"/>
      <c r="D339" s="12"/>
      <c r="F339" s="3"/>
      <c r="G339" s="4"/>
      <c r="H339" s="3"/>
      <c r="I339" s="4"/>
      <c r="J339" s="3"/>
    </row>
    <row r="340" spans="1:10" x14ac:dyDescent="0.35">
      <c r="A340"/>
      <c r="B340"/>
      <c r="C340"/>
      <c r="D340" s="12"/>
      <c r="F340" s="3"/>
      <c r="G340" s="4"/>
      <c r="H340" s="3"/>
      <c r="I340" s="4"/>
      <c r="J340" s="3"/>
    </row>
    <row r="341" spans="1:10" x14ac:dyDescent="0.35">
      <c r="A341"/>
      <c r="B341"/>
      <c r="C341"/>
      <c r="D341" s="12"/>
      <c r="F341" s="3"/>
      <c r="G341" s="4"/>
      <c r="H341" s="3"/>
      <c r="I341" s="4"/>
      <c r="J341" s="3"/>
    </row>
    <row r="342" spans="1:10" x14ac:dyDescent="0.35">
      <c r="A342"/>
      <c r="B342"/>
      <c r="C342"/>
      <c r="D342" s="12"/>
      <c r="F342" s="3"/>
      <c r="G342" s="4"/>
      <c r="H342" s="3"/>
      <c r="I342" s="4"/>
      <c r="J342" s="3"/>
    </row>
    <row r="343" spans="1:10" x14ac:dyDescent="0.35">
      <c r="A343"/>
      <c r="B343"/>
      <c r="C343"/>
      <c r="D343" s="12"/>
      <c r="F343" s="3"/>
      <c r="G343" s="4"/>
      <c r="H343" s="3"/>
      <c r="I343" s="4"/>
      <c r="J343" s="3"/>
    </row>
    <row r="344" spans="1:10" x14ac:dyDescent="0.35">
      <c r="A344"/>
      <c r="B344"/>
      <c r="C344"/>
      <c r="D344" s="12"/>
      <c r="F344" s="3"/>
      <c r="G344" s="4"/>
      <c r="H344" s="3"/>
      <c r="I344" s="4"/>
      <c r="J344" s="3"/>
    </row>
    <row r="345" spans="1:10" x14ac:dyDescent="0.35">
      <c r="A345"/>
      <c r="B345"/>
      <c r="C345"/>
      <c r="D345" s="12"/>
      <c r="F345" s="3"/>
      <c r="G345" s="4"/>
      <c r="H345" s="3"/>
      <c r="I345" s="4"/>
      <c r="J345" s="3"/>
    </row>
    <row r="346" spans="1:10" x14ac:dyDescent="0.35">
      <c r="A346"/>
      <c r="B346"/>
      <c r="C346"/>
      <c r="D346" s="12"/>
      <c r="F346" s="3"/>
      <c r="G346" s="4"/>
      <c r="H346" s="3"/>
      <c r="I346" s="4"/>
      <c r="J346" s="3"/>
    </row>
    <row r="347" spans="1:10" x14ac:dyDescent="0.35">
      <c r="A347"/>
      <c r="B347"/>
      <c r="C347"/>
      <c r="D347" s="12"/>
      <c r="F347" s="5"/>
      <c r="G347" s="6"/>
      <c r="H347" s="3"/>
      <c r="I347" s="6"/>
      <c r="J347" s="5"/>
    </row>
    <row r="348" spans="1:10" x14ac:dyDescent="0.35">
      <c r="A348"/>
      <c r="B348"/>
      <c r="C348"/>
      <c r="D348" s="12"/>
      <c r="F348" s="3"/>
      <c r="G348" s="4"/>
      <c r="H348" s="3"/>
      <c r="I348" s="4"/>
      <c r="J348" s="3"/>
    </row>
    <row r="349" spans="1:10" x14ac:dyDescent="0.35">
      <c r="A349"/>
      <c r="B349"/>
      <c r="C349"/>
      <c r="D349" s="12"/>
      <c r="F349" s="3"/>
      <c r="G349" s="4"/>
      <c r="H349" s="3"/>
      <c r="I349" s="4"/>
      <c r="J349" s="3"/>
    </row>
    <row r="350" spans="1:10" x14ac:dyDescent="0.35">
      <c r="A350"/>
      <c r="B350"/>
      <c r="C350"/>
      <c r="D350" s="12"/>
      <c r="F350" s="3"/>
      <c r="G350" s="4"/>
      <c r="H350" s="3"/>
      <c r="I350" s="4"/>
      <c r="J350" s="3"/>
    </row>
    <row r="351" spans="1:10" x14ac:dyDescent="0.35">
      <c r="A351"/>
      <c r="B351"/>
      <c r="C351"/>
      <c r="D351" s="12"/>
      <c r="F351" s="5"/>
      <c r="G351" s="6"/>
      <c r="H351" s="3"/>
      <c r="I351" s="6"/>
      <c r="J351" s="5"/>
    </row>
    <row r="352" spans="1:10" x14ac:dyDescent="0.35">
      <c r="A352"/>
      <c r="B352"/>
      <c r="C352"/>
      <c r="D352" s="12"/>
      <c r="F352" s="3"/>
      <c r="G352" s="4"/>
      <c r="H352" s="3"/>
      <c r="I352" s="4"/>
      <c r="J352" s="3"/>
    </row>
    <row r="353" spans="1:10" x14ac:dyDescent="0.35">
      <c r="A353"/>
      <c r="B353"/>
      <c r="C353"/>
      <c r="D353" s="12"/>
      <c r="F353" s="3"/>
      <c r="G353" s="4"/>
      <c r="H353" s="3"/>
      <c r="I353" s="4"/>
      <c r="J353" s="3"/>
    </row>
    <row r="354" spans="1:10" x14ac:dyDescent="0.35">
      <c r="A354"/>
      <c r="B354"/>
      <c r="C354"/>
      <c r="D354" s="12"/>
      <c r="F354" s="3"/>
      <c r="G354" s="4"/>
      <c r="H354" s="3"/>
      <c r="I354" s="4"/>
      <c r="J354" s="3"/>
    </row>
    <row r="355" spans="1:10" x14ac:dyDescent="0.35">
      <c r="A355"/>
      <c r="B355"/>
      <c r="C355"/>
      <c r="D355" s="12"/>
      <c r="F355" s="3"/>
      <c r="G355" s="4"/>
      <c r="H355" s="3"/>
      <c r="I355" s="4"/>
      <c r="J355" s="3"/>
    </row>
    <row r="356" spans="1:10" x14ac:dyDescent="0.35">
      <c r="A356"/>
      <c r="B356"/>
      <c r="C356"/>
      <c r="D356" s="12"/>
      <c r="F356" s="3"/>
      <c r="G356" s="4"/>
      <c r="H356" s="3"/>
      <c r="I356" s="4"/>
      <c r="J356" s="3"/>
    </row>
    <row r="357" spans="1:10" x14ac:dyDescent="0.35">
      <c r="A357"/>
      <c r="B357"/>
      <c r="C357"/>
      <c r="D357" s="12"/>
      <c r="F357" s="3"/>
      <c r="G357" s="4"/>
      <c r="H357" s="3"/>
      <c r="I357" s="4"/>
      <c r="J357" s="3"/>
    </row>
    <row r="358" spans="1:10" x14ac:dyDescent="0.35">
      <c r="A358"/>
      <c r="B358"/>
      <c r="C358"/>
      <c r="D358" s="12"/>
      <c r="F358" s="3"/>
      <c r="G358" s="4"/>
      <c r="H358" s="3"/>
      <c r="I358" s="4"/>
      <c r="J358" s="3"/>
    </row>
    <row r="359" spans="1:10" x14ac:dyDescent="0.35">
      <c r="A359"/>
      <c r="B359"/>
      <c r="C359"/>
      <c r="D359" s="12"/>
      <c r="F359" s="3"/>
      <c r="G359" s="4"/>
      <c r="H359" s="3"/>
      <c r="I359" s="4"/>
      <c r="J359" s="3"/>
    </row>
    <row r="360" spans="1:10" x14ac:dyDescent="0.35">
      <c r="A360"/>
      <c r="B360"/>
      <c r="C360"/>
      <c r="D360" s="12"/>
      <c r="F360" s="3"/>
      <c r="G360" s="4"/>
      <c r="H360" s="3"/>
      <c r="I360" s="4"/>
      <c r="J360" s="3"/>
    </row>
    <row r="361" spans="1:10" x14ac:dyDescent="0.35">
      <c r="A361"/>
      <c r="B361"/>
      <c r="C361"/>
      <c r="D361" s="12"/>
      <c r="F361" s="3"/>
      <c r="G361" s="4"/>
      <c r="H361" s="3"/>
      <c r="I361" s="4"/>
      <c r="J361" s="3"/>
    </row>
    <row r="362" spans="1:10" x14ac:dyDescent="0.35">
      <c r="A362"/>
      <c r="B362"/>
      <c r="C362"/>
      <c r="D362" s="12"/>
      <c r="F362" s="3"/>
      <c r="G362" s="4"/>
      <c r="H362" s="3"/>
      <c r="I362" s="4"/>
      <c r="J362" s="3"/>
    </row>
    <row r="363" spans="1:10" x14ac:dyDescent="0.35">
      <c r="A363"/>
      <c r="B363"/>
      <c r="C363"/>
      <c r="D363" s="12"/>
      <c r="F363" s="3"/>
      <c r="G363" s="4"/>
      <c r="H363" s="3"/>
      <c r="I363" s="4"/>
      <c r="J363" s="3"/>
    </row>
    <row r="364" spans="1:10" x14ac:dyDescent="0.35">
      <c r="A364"/>
      <c r="B364"/>
      <c r="C364"/>
      <c r="D364" s="12"/>
      <c r="F364" s="3"/>
      <c r="G364" s="4"/>
      <c r="H364" s="3"/>
      <c r="I364" s="4"/>
      <c r="J364" s="3"/>
    </row>
    <row r="365" spans="1:10" x14ac:dyDescent="0.35">
      <c r="A365"/>
      <c r="B365"/>
      <c r="C365"/>
      <c r="D365" s="12"/>
      <c r="F365" s="3"/>
      <c r="G365" s="4"/>
      <c r="H365" s="3"/>
      <c r="I365" s="4"/>
      <c r="J365" s="3"/>
    </row>
    <row r="366" spans="1:10" x14ac:dyDescent="0.35">
      <c r="A366"/>
      <c r="B366"/>
      <c r="C366"/>
      <c r="D366" s="12"/>
      <c r="F366" s="3"/>
      <c r="G366" s="4"/>
      <c r="H366" s="3"/>
      <c r="I366" s="4"/>
      <c r="J366" s="3"/>
    </row>
    <row r="367" spans="1:10" x14ac:dyDescent="0.35">
      <c r="A367"/>
      <c r="B367"/>
      <c r="C367"/>
      <c r="D367" s="12"/>
      <c r="F367" s="3"/>
      <c r="G367" s="4"/>
      <c r="H367" s="3"/>
      <c r="I367" s="4"/>
      <c r="J367" s="3"/>
    </row>
    <row r="368" spans="1:10" x14ac:dyDescent="0.35">
      <c r="A368"/>
      <c r="B368"/>
      <c r="C368"/>
      <c r="D368" s="12"/>
      <c r="F368" s="3"/>
      <c r="G368" s="4"/>
      <c r="H368" s="3"/>
      <c r="I368" s="4"/>
      <c r="J368" s="3"/>
    </row>
    <row r="369" spans="1:10" x14ac:dyDescent="0.35">
      <c r="A369"/>
      <c r="B369"/>
      <c r="C369"/>
      <c r="D369" s="12"/>
      <c r="F369" s="3"/>
      <c r="G369" s="4"/>
      <c r="H369" s="3"/>
      <c r="I369" s="4"/>
      <c r="J369" s="3"/>
    </row>
    <row r="370" spans="1:10" x14ac:dyDescent="0.35">
      <c r="A370"/>
      <c r="B370"/>
      <c r="C370"/>
      <c r="D370" s="12"/>
      <c r="F370" s="3"/>
      <c r="G370" s="4"/>
      <c r="H370" s="3"/>
      <c r="I370" s="4"/>
      <c r="J370" s="3"/>
    </row>
    <row r="371" spans="1:10" x14ac:dyDescent="0.35">
      <c r="A371"/>
      <c r="B371"/>
      <c r="C371"/>
      <c r="D371" s="12"/>
      <c r="F371" s="3"/>
      <c r="G371" s="4"/>
      <c r="H371" s="3"/>
      <c r="I371" s="4"/>
      <c r="J371" s="3"/>
    </row>
    <row r="372" spans="1:10" x14ac:dyDescent="0.35">
      <c r="A372"/>
      <c r="B372"/>
      <c r="C372"/>
      <c r="D372" s="12"/>
      <c r="F372" s="3"/>
      <c r="G372" s="4"/>
      <c r="H372" s="3"/>
      <c r="I372" s="4"/>
      <c r="J372" s="3"/>
    </row>
    <row r="373" spans="1:10" x14ac:dyDescent="0.35">
      <c r="A373"/>
      <c r="B373"/>
      <c r="C373"/>
      <c r="D373" s="12"/>
      <c r="F373" s="3"/>
      <c r="G373" s="4"/>
      <c r="H373" s="3"/>
      <c r="I373" s="4"/>
      <c r="J373" s="3"/>
    </row>
    <row r="374" spans="1:10" x14ac:dyDescent="0.35">
      <c r="A374"/>
      <c r="B374"/>
      <c r="C374"/>
      <c r="D374" s="12"/>
      <c r="F374" s="3"/>
      <c r="G374" s="4"/>
      <c r="H374" s="3"/>
      <c r="I374" s="4"/>
      <c r="J374" s="3"/>
    </row>
    <row r="375" spans="1:10" x14ac:dyDescent="0.35">
      <c r="A375"/>
      <c r="B375"/>
      <c r="C375"/>
      <c r="D375" s="12"/>
      <c r="F375" s="3"/>
      <c r="G375" s="4"/>
      <c r="H375" s="3"/>
      <c r="I375" s="4"/>
      <c r="J375" s="3"/>
    </row>
    <row r="376" spans="1:10" x14ac:dyDescent="0.35">
      <c r="A376"/>
      <c r="B376"/>
      <c r="C376"/>
      <c r="D376" s="12"/>
      <c r="F376" s="3"/>
      <c r="G376" s="4"/>
      <c r="H376" s="3"/>
      <c r="I376" s="4"/>
      <c r="J376" s="3"/>
    </row>
    <row r="377" spans="1:10" x14ac:dyDescent="0.35">
      <c r="A377"/>
      <c r="B377"/>
      <c r="C377"/>
      <c r="D377" s="12"/>
      <c r="F377" s="3"/>
      <c r="G377" s="4"/>
      <c r="H377" s="3"/>
      <c r="I377" s="4"/>
      <c r="J377" s="3"/>
    </row>
    <row r="378" spans="1:10" x14ac:dyDescent="0.35">
      <c r="A378"/>
      <c r="B378"/>
      <c r="C378"/>
      <c r="D378" s="12"/>
      <c r="F378" s="3"/>
      <c r="G378" s="4"/>
      <c r="H378" s="3"/>
      <c r="I378" s="4"/>
      <c r="J378" s="3"/>
    </row>
    <row r="379" spans="1:10" x14ac:dyDescent="0.35">
      <c r="A379"/>
      <c r="B379"/>
      <c r="C379"/>
      <c r="D379" s="12"/>
      <c r="F379" s="3"/>
      <c r="G379" s="4"/>
      <c r="H379" s="3"/>
      <c r="I379" s="4"/>
      <c r="J379" s="3"/>
    </row>
    <row r="380" spans="1:10" x14ac:dyDescent="0.35">
      <c r="A380"/>
      <c r="B380"/>
      <c r="C380"/>
      <c r="D380" s="12"/>
      <c r="F380" s="3"/>
      <c r="G380" s="4"/>
      <c r="H380" s="3"/>
      <c r="I380" s="4"/>
      <c r="J380" s="3"/>
    </row>
    <row r="381" spans="1:10" x14ac:dyDescent="0.35">
      <c r="A381"/>
      <c r="B381"/>
      <c r="C381"/>
      <c r="D381" s="12"/>
      <c r="F381" s="3"/>
      <c r="G381" s="4"/>
      <c r="H381" s="3"/>
      <c r="I381" s="4"/>
      <c r="J381" s="3"/>
    </row>
    <row r="382" spans="1:10" x14ac:dyDescent="0.35">
      <c r="A382"/>
      <c r="B382"/>
      <c r="C382"/>
      <c r="D382" s="12"/>
      <c r="F382" s="3"/>
      <c r="G382" s="4"/>
      <c r="H382" s="3"/>
      <c r="I382" s="4"/>
      <c r="J382" s="3"/>
    </row>
    <row r="383" spans="1:10" x14ac:dyDescent="0.35">
      <c r="A383"/>
      <c r="B383"/>
      <c r="C383"/>
      <c r="D383" s="12"/>
      <c r="F383" s="3"/>
      <c r="G383" s="4"/>
      <c r="H383" s="3"/>
      <c r="I383" s="4"/>
      <c r="J383" s="3"/>
    </row>
    <row r="384" spans="1:10" x14ac:dyDescent="0.35">
      <c r="A384"/>
      <c r="B384"/>
      <c r="C384"/>
      <c r="D384" s="12"/>
      <c r="F384" s="3"/>
      <c r="G384" s="4"/>
      <c r="H384" s="3"/>
      <c r="I384" s="4"/>
      <c r="J384" s="3"/>
    </row>
    <row r="385" spans="1:10" x14ac:dyDescent="0.35">
      <c r="A385"/>
      <c r="B385"/>
      <c r="C385"/>
      <c r="D385" s="12"/>
      <c r="F385" s="3"/>
      <c r="G385" s="4"/>
      <c r="H385" s="3"/>
      <c r="I385" s="4"/>
      <c r="J385" s="3"/>
    </row>
    <row r="386" spans="1:10" x14ac:dyDescent="0.35">
      <c r="A386"/>
      <c r="B386"/>
      <c r="C386"/>
      <c r="D386" s="12"/>
      <c r="F386" s="3"/>
      <c r="G386" s="4"/>
      <c r="H386" s="3"/>
      <c r="I386" s="4"/>
      <c r="J386" s="3"/>
    </row>
    <row r="387" spans="1:10" x14ac:dyDescent="0.35">
      <c r="A387"/>
      <c r="B387"/>
      <c r="C387"/>
      <c r="D387" s="12"/>
      <c r="F387" s="3"/>
      <c r="G387" s="4"/>
      <c r="H387" s="3"/>
      <c r="I387" s="4"/>
      <c r="J387" s="3"/>
    </row>
    <row r="388" spans="1:10" x14ac:dyDescent="0.35">
      <c r="A388"/>
      <c r="B388"/>
      <c r="C388"/>
      <c r="D388" s="12"/>
      <c r="F388" s="3"/>
      <c r="G388" s="4"/>
      <c r="H388" s="3"/>
      <c r="I388" s="4"/>
      <c r="J388" s="3"/>
    </row>
    <row r="389" spans="1:10" x14ac:dyDescent="0.35">
      <c r="A389"/>
      <c r="B389"/>
      <c r="C389"/>
      <c r="D389" s="12"/>
      <c r="F389" s="3"/>
      <c r="G389" s="4"/>
      <c r="H389" s="3"/>
      <c r="I389" s="4"/>
      <c r="J389" s="3"/>
    </row>
    <row r="390" spans="1:10" x14ac:dyDescent="0.35">
      <c r="A390"/>
      <c r="B390"/>
      <c r="C390"/>
      <c r="D390" s="12"/>
      <c r="F390" s="3"/>
      <c r="G390" s="4"/>
      <c r="H390" s="3"/>
      <c r="I390" s="4"/>
      <c r="J390" s="3"/>
    </row>
    <row r="391" spans="1:10" x14ac:dyDescent="0.35">
      <c r="A391"/>
      <c r="B391"/>
      <c r="C391"/>
      <c r="D391" s="12"/>
      <c r="F391" s="3"/>
      <c r="G391" s="4"/>
      <c r="H391" s="3"/>
      <c r="I391" s="4"/>
      <c r="J391" s="3"/>
    </row>
    <row r="392" spans="1:10" x14ac:dyDescent="0.35">
      <c r="A392"/>
      <c r="B392"/>
      <c r="C392"/>
      <c r="D392" s="12"/>
      <c r="F392" s="3"/>
      <c r="G392" s="4"/>
      <c r="H392" s="3"/>
      <c r="I392" s="4"/>
      <c r="J392" s="3"/>
    </row>
    <row r="393" spans="1:10" x14ac:dyDescent="0.35">
      <c r="A393"/>
      <c r="B393"/>
      <c r="C393"/>
      <c r="D393" s="12"/>
      <c r="F393" s="3"/>
      <c r="G393" s="4"/>
      <c r="H393" s="3"/>
      <c r="I393" s="4"/>
      <c r="J393" s="3"/>
    </row>
    <row r="394" spans="1:10" x14ac:dyDescent="0.35">
      <c r="A394"/>
      <c r="B394"/>
      <c r="C394"/>
      <c r="D394" s="12"/>
      <c r="F394" s="3"/>
      <c r="G394" s="4"/>
      <c r="H394" s="3"/>
      <c r="I394" s="4"/>
      <c r="J394" s="3"/>
    </row>
    <row r="395" spans="1:10" x14ac:dyDescent="0.35">
      <c r="A395"/>
      <c r="B395"/>
      <c r="C395"/>
      <c r="D395" s="12"/>
      <c r="F395" s="3"/>
      <c r="G395" s="4"/>
      <c r="H395" s="3"/>
      <c r="I395" s="4"/>
      <c r="J395" s="3"/>
    </row>
    <row r="396" spans="1:10" x14ac:dyDescent="0.35">
      <c r="A396"/>
      <c r="B396"/>
      <c r="C396"/>
      <c r="D396" s="12"/>
      <c r="F396" s="3"/>
      <c r="G396" s="4"/>
      <c r="H396" s="3"/>
      <c r="I396" s="4"/>
      <c r="J396" s="3"/>
    </row>
    <row r="397" spans="1:10" x14ac:dyDescent="0.35">
      <c r="A397"/>
      <c r="B397"/>
      <c r="C397"/>
      <c r="D397" s="12"/>
      <c r="F397" s="3"/>
      <c r="G397" s="4"/>
      <c r="H397" s="3"/>
      <c r="I397" s="4"/>
      <c r="J397" s="3"/>
    </row>
    <row r="398" spans="1:10" x14ac:dyDescent="0.35">
      <c r="A398"/>
      <c r="B398"/>
      <c r="C398"/>
      <c r="D398" s="12"/>
      <c r="F398" s="3"/>
      <c r="G398" s="4"/>
      <c r="H398" s="3"/>
      <c r="I398" s="4"/>
      <c r="J398" s="3"/>
    </row>
    <row r="399" spans="1:10" x14ac:dyDescent="0.35">
      <c r="A399"/>
      <c r="B399"/>
      <c r="C399"/>
      <c r="D399" s="12"/>
      <c r="F399" s="3"/>
      <c r="G399" s="4"/>
      <c r="H399" s="3"/>
      <c r="I399" s="4"/>
      <c r="J399" s="3"/>
    </row>
    <row r="400" spans="1:10" x14ac:dyDescent="0.35">
      <c r="A400"/>
      <c r="B400"/>
      <c r="C400"/>
      <c r="D400" s="12"/>
      <c r="F400" s="3"/>
      <c r="G400" s="4"/>
      <c r="H400" s="3"/>
      <c r="I400" s="4"/>
      <c r="J400" s="3"/>
    </row>
    <row r="401" spans="1:10" x14ac:dyDescent="0.35">
      <c r="A401"/>
      <c r="B401"/>
      <c r="C401"/>
      <c r="D401" s="12"/>
      <c r="F401" s="3"/>
      <c r="G401" s="4"/>
      <c r="H401" s="3"/>
      <c r="I401" s="4"/>
      <c r="J401" s="3"/>
    </row>
    <row r="402" spans="1:10" x14ac:dyDescent="0.35">
      <c r="A402"/>
      <c r="B402"/>
      <c r="C402"/>
      <c r="D402" s="12"/>
      <c r="F402" s="3"/>
      <c r="G402" s="4"/>
      <c r="H402" s="3"/>
      <c r="I402" s="4"/>
      <c r="J402" s="3"/>
    </row>
    <row r="403" spans="1:10" x14ac:dyDescent="0.35">
      <c r="A403"/>
      <c r="B403"/>
      <c r="C403"/>
      <c r="D403" s="12"/>
      <c r="F403" s="3"/>
      <c r="G403" s="4"/>
      <c r="H403" s="3"/>
      <c r="I403" s="4"/>
      <c r="J403" s="3"/>
    </row>
    <row r="404" spans="1:10" x14ac:dyDescent="0.35">
      <c r="A404"/>
      <c r="B404"/>
      <c r="C404"/>
      <c r="D404" s="12"/>
      <c r="F404" s="3"/>
      <c r="G404" s="4"/>
      <c r="H404" s="3"/>
      <c r="I404" s="4"/>
      <c r="J404" s="3"/>
    </row>
    <row r="405" spans="1:10" x14ac:dyDescent="0.35">
      <c r="A405"/>
      <c r="B405"/>
      <c r="C405"/>
      <c r="D405" s="12"/>
      <c r="F405" s="3"/>
      <c r="G405" s="4"/>
      <c r="H405" s="3"/>
      <c r="I405" s="4"/>
      <c r="J405" s="3"/>
    </row>
    <row r="406" spans="1:10" x14ac:dyDescent="0.35">
      <c r="A406"/>
      <c r="B406"/>
      <c r="C406"/>
      <c r="D406" s="12"/>
      <c r="F406" s="3"/>
      <c r="G406" s="4"/>
      <c r="H406" s="3"/>
      <c r="I406" s="4"/>
      <c r="J406" s="3"/>
    </row>
    <row r="407" spans="1:10" x14ac:dyDescent="0.35">
      <c r="A407"/>
      <c r="B407"/>
      <c r="C407"/>
      <c r="D407" s="12"/>
      <c r="F407" s="3"/>
      <c r="G407" s="4"/>
      <c r="H407" s="3"/>
      <c r="I407" s="4"/>
      <c r="J407" s="3"/>
    </row>
    <row r="408" spans="1:10" x14ac:dyDescent="0.35">
      <c r="A408"/>
      <c r="B408"/>
      <c r="C408"/>
      <c r="D408" s="12"/>
      <c r="F408" s="3"/>
      <c r="G408" s="4"/>
      <c r="H408" s="3"/>
      <c r="I408" s="4"/>
      <c r="J408" s="3"/>
    </row>
    <row r="409" spans="1:10" x14ac:dyDescent="0.35">
      <c r="A409"/>
      <c r="B409"/>
      <c r="C409"/>
      <c r="D409" s="12"/>
      <c r="F409" s="3"/>
      <c r="G409" s="4"/>
      <c r="H409" s="3"/>
      <c r="I409" s="4"/>
      <c r="J409" s="3"/>
    </row>
    <row r="410" spans="1:10" x14ac:dyDescent="0.35">
      <c r="A410"/>
      <c r="B410"/>
      <c r="C410"/>
      <c r="D410" s="12"/>
      <c r="F410" s="3"/>
      <c r="G410" s="4"/>
      <c r="H410" s="3"/>
      <c r="I410" s="4"/>
      <c r="J410" s="3"/>
    </row>
    <row r="411" spans="1:10" x14ac:dyDescent="0.35">
      <c r="A411"/>
      <c r="B411"/>
      <c r="C411"/>
      <c r="D411" s="12"/>
      <c r="F411" s="3"/>
      <c r="G411" s="4"/>
      <c r="H411" s="3"/>
      <c r="I411" s="4"/>
      <c r="J411" s="3"/>
    </row>
    <row r="412" spans="1:10" x14ac:dyDescent="0.35">
      <c r="A412"/>
      <c r="B412"/>
      <c r="C412"/>
      <c r="D412" s="12"/>
      <c r="F412" s="3"/>
      <c r="G412" s="4"/>
      <c r="H412" s="3"/>
      <c r="I412" s="4"/>
      <c r="J412" s="3"/>
    </row>
    <row r="413" spans="1:10" x14ac:dyDescent="0.35">
      <c r="A413"/>
      <c r="B413"/>
      <c r="C413"/>
      <c r="D413" s="12"/>
      <c r="F413" s="3"/>
      <c r="G413" s="4"/>
      <c r="H413" s="3"/>
      <c r="I413" s="4"/>
      <c r="J413" s="3"/>
    </row>
    <row r="414" spans="1:10" x14ac:dyDescent="0.35">
      <c r="A414"/>
      <c r="B414"/>
      <c r="C414"/>
      <c r="D414" s="12"/>
      <c r="F414" s="3"/>
      <c r="G414" s="4"/>
      <c r="H414" s="3"/>
      <c r="I414" s="4"/>
      <c r="J414" s="3"/>
    </row>
    <row r="415" spans="1:10" x14ac:dyDescent="0.35">
      <c r="A415"/>
      <c r="B415"/>
      <c r="C415"/>
      <c r="D415" s="12"/>
      <c r="F415" s="3"/>
      <c r="G415" s="4"/>
      <c r="H415" s="3"/>
      <c r="I415" s="4"/>
      <c r="J415" s="3"/>
    </row>
    <row r="416" spans="1:10" x14ac:dyDescent="0.35">
      <c r="A416"/>
      <c r="B416"/>
      <c r="C416"/>
      <c r="D416" s="12"/>
      <c r="F416" s="3"/>
      <c r="G416" s="4"/>
      <c r="H416" s="3"/>
      <c r="I416" s="4"/>
      <c r="J416" s="3"/>
    </row>
    <row r="417" spans="1:10" x14ac:dyDescent="0.35">
      <c r="A417"/>
      <c r="B417"/>
      <c r="C417"/>
      <c r="D417" s="12"/>
      <c r="F417" s="3"/>
      <c r="G417" s="4"/>
      <c r="H417" s="3"/>
      <c r="I417" s="4"/>
      <c r="J417" s="3"/>
    </row>
    <row r="418" spans="1:10" x14ac:dyDescent="0.35">
      <c r="A418"/>
      <c r="B418"/>
      <c r="C418"/>
      <c r="D418" s="12"/>
      <c r="F418" s="3"/>
      <c r="G418" s="4"/>
      <c r="H418" s="3"/>
      <c r="I418" s="4"/>
      <c r="J418" s="3"/>
    </row>
    <row r="419" spans="1:10" x14ac:dyDescent="0.35">
      <c r="A419"/>
      <c r="B419"/>
      <c r="C419"/>
      <c r="D419" s="12"/>
      <c r="F419" s="3"/>
      <c r="G419" s="4"/>
      <c r="H419" s="3"/>
      <c r="I419" s="4"/>
      <c r="J419" s="3"/>
    </row>
    <row r="420" spans="1:10" x14ac:dyDescent="0.35">
      <c r="A420"/>
      <c r="B420"/>
      <c r="C420"/>
      <c r="D420" s="12"/>
      <c r="F420" s="3"/>
      <c r="G420" s="4"/>
      <c r="H420" s="3"/>
      <c r="I420" s="4"/>
      <c r="J420" s="3"/>
    </row>
    <row r="421" spans="1:10" x14ac:dyDescent="0.35">
      <c r="A421"/>
      <c r="B421"/>
      <c r="C421"/>
      <c r="D421" s="12"/>
      <c r="F421" s="3"/>
      <c r="G421" s="4"/>
      <c r="H421" s="3"/>
      <c r="I421" s="4"/>
      <c r="J421" s="3"/>
    </row>
    <row r="422" spans="1:10" x14ac:dyDescent="0.35">
      <c r="A422"/>
      <c r="B422"/>
      <c r="C422"/>
      <c r="D422" s="12"/>
      <c r="F422" s="3"/>
      <c r="G422" s="4"/>
      <c r="H422" s="3"/>
      <c r="I422" s="4"/>
      <c r="J422" s="3"/>
    </row>
    <row r="423" spans="1:10" x14ac:dyDescent="0.35">
      <c r="A423"/>
      <c r="B423"/>
      <c r="C423"/>
      <c r="D423" s="12"/>
      <c r="F423" s="3"/>
      <c r="G423" s="4"/>
      <c r="H423" s="3"/>
      <c r="I423" s="4"/>
      <c r="J423" s="3"/>
    </row>
    <row r="424" spans="1:10" x14ac:dyDescent="0.35">
      <c r="A424"/>
      <c r="B424"/>
      <c r="C424"/>
      <c r="D424" s="12"/>
      <c r="F424" s="3"/>
      <c r="G424" s="4"/>
      <c r="H424" s="3"/>
      <c r="I424" s="4"/>
      <c r="J424" s="3"/>
    </row>
    <row r="425" spans="1:10" x14ac:dyDescent="0.35">
      <c r="A425"/>
      <c r="B425"/>
      <c r="C425"/>
      <c r="D425" s="12"/>
      <c r="F425" s="3"/>
      <c r="G425" s="4"/>
      <c r="H425" s="3"/>
      <c r="I425" s="4"/>
      <c r="J425" s="3"/>
    </row>
    <row r="426" spans="1:10" x14ac:dyDescent="0.35">
      <c r="A426"/>
      <c r="B426"/>
      <c r="C426"/>
      <c r="D426" s="12"/>
      <c r="F426" s="3"/>
      <c r="G426" s="4"/>
      <c r="H426" s="3"/>
      <c r="I426" s="4"/>
      <c r="J426" s="3"/>
    </row>
    <row r="427" spans="1:10" x14ac:dyDescent="0.35">
      <c r="A427"/>
      <c r="B427"/>
      <c r="C427"/>
      <c r="D427" s="12"/>
      <c r="F427" s="3"/>
      <c r="G427" s="4"/>
      <c r="H427" s="3"/>
      <c r="I427" s="4"/>
      <c r="J427" s="3"/>
    </row>
    <row r="428" spans="1:10" x14ac:dyDescent="0.35">
      <c r="A428"/>
      <c r="B428"/>
      <c r="C428"/>
      <c r="D428" s="12"/>
      <c r="F428" s="3"/>
      <c r="G428" s="4"/>
      <c r="H428" s="3"/>
      <c r="I428" s="4"/>
      <c r="J428" s="3"/>
    </row>
    <row r="429" spans="1:10" x14ac:dyDescent="0.35">
      <c r="A429"/>
      <c r="B429"/>
      <c r="C429"/>
      <c r="D429" s="12"/>
      <c r="F429" s="3"/>
      <c r="G429" s="4"/>
      <c r="H429" s="3"/>
      <c r="I429" s="4"/>
      <c r="J429" s="3"/>
    </row>
    <row r="430" spans="1:10" x14ac:dyDescent="0.35">
      <c r="A430"/>
      <c r="B430"/>
      <c r="C430"/>
      <c r="D430" s="12"/>
      <c r="F430" s="3"/>
      <c r="G430" s="4"/>
      <c r="H430" s="3"/>
      <c r="I430" s="4"/>
      <c r="J430" s="3"/>
    </row>
    <row r="431" spans="1:10" x14ac:dyDescent="0.35">
      <c r="A431"/>
      <c r="B431"/>
      <c r="C431"/>
      <c r="D431" s="12"/>
      <c r="F431" s="3"/>
      <c r="G431" s="4"/>
      <c r="H431" s="3"/>
      <c r="I431" s="4"/>
      <c r="J431" s="3"/>
    </row>
    <row r="432" spans="1:10" x14ac:dyDescent="0.35">
      <c r="A432"/>
      <c r="B432"/>
      <c r="C432"/>
      <c r="D432" s="12"/>
      <c r="F432" s="3"/>
      <c r="G432" s="4"/>
      <c r="H432" s="3"/>
      <c r="I432" s="4"/>
      <c r="J432" s="3"/>
    </row>
    <row r="433" spans="1:10" x14ac:dyDescent="0.35">
      <c r="A433"/>
      <c r="B433"/>
      <c r="C433"/>
      <c r="D433" s="12"/>
      <c r="F433" s="3"/>
      <c r="G433" s="4"/>
      <c r="H433" s="3"/>
      <c r="I433" s="4"/>
      <c r="J433" s="3"/>
    </row>
    <row r="434" spans="1:10" x14ac:dyDescent="0.35">
      <c r="A434"/>
      <c r="B434"/>
      <c r="C434"/>
      <c r="D434" s="12"/>
      <c r="F434" s="3"/>
      <c r="G434" s="4"/>
      <c r="H434" s="3"/>
      <c r="I434" s="4"/>
      <c r="J434" s="3"/>
    </row>
    <row r="435" spans="1:10" x14ac:dyDescent="0.35">
      <c r="A435"/>
      <c r="B435"/>
      <c r="C435"/>
      <c r="D435" s="12"/>
      <c r="F435" s="3"/>
      <c r="G435" s="4"/>
      <c r="H435" s="3"/>
      <c r="I435" s="4"/>
      <c r="J435" s="3"/>
    </row>
    <row r="436" spans="1:10" x14ac:dyDescent="0.35">
      <c r="A436"/>
      <c r="B436"/>
      <c r="C436"/>
      <c r="D436" s="12"/>
      <c r="F436" s="3"/>
      <c r="G436" s="4"/>
      <c r="H436" s="3"/>
      <c r="I436" s="4"/>
      <c r="J436" s="3"/>
    </row>
    <row r="437" spans="1:10" x14ac:dyDescent="0.35">
      <c r="A437"/>
      <c r="B437"/>
      <c r="C437"/>
      <c r="D437" s="12"/>
      <c r="F437" s="3"/>
      <c r="G437" s="4"/>
      <c r="H437" s="3"/>
      <c r="I437" s="4"/>
      <c r="J437" s="3"/>
    </row>
    <row r="438" spans="1:10" x14ac:dyDescent="0.35">
      <c r="A438"/>
      <c r="B438"/>
      <c r="C438"/>
      <c r="D438" s="12"/>
      <c r="F438" s="3"/>
      <c r="G438" s="4"/>
      <c r="H438" s="3"/>
      <c r="I438" s="4"/>
      <c r="J438" s="3"/>
    </row>
    <row r="439" spans="1:10" x14ac:dyDescent="0.35">
      <c r="A439"/>
      <c r="B439"/>
      <c r="C439"/>
      <c r="D439" s="12"/>
      <c r="F439" s="3"/>
      <c r="G439" s="4"/>
      <c r="H439" s="3"/>
      <c r="I439" s="4"/>
      <c r="J439" s="3"/>
    </row>
    <row r="440" spans="1:10" x14ac:dyDescent="0.35">
      <c r="A440"/>
      <c r="B440"/>
      <c r="C440"/>
      <c r="D440" s="12"/>
      <c r="F440" s="3"/>
      <c r="G440" s="4"/>
      <c r="H440" s="3"/>
      <c r="I440" s="4"/>
      <c r="J440" s="3"/>
    </row>
    <row r="441" spans="1:10" x14ac:dyDescent="0.35">
      <c r="A441"/>
      <c r="B441"/>
      <c r="C441"/>
      <c r="D441" s="12"/>
      <c r="F441" s="3"/>
      <c r="G441" s="4"/>
      <c r="H441" s="3"/>
      <c r="I441" s="4"/>
      <c r="J441" s="3"/>
    </row>
    <row r="442" spans="1:10" x14ac:dyDescent="0.35">
      <c r="A442"/>
      <c r="B442"/>
      <c r="C442"/>
      <c r="D442" s="12"/>
      <c r="F442" s="3"/>
      <c r="G442" s="4"/>
      <c r="H442" s="3"/>
      <c r="I442" s="4"/>
      <c r="J442" s="3"/>
    </row>
    <row r="443" spans="1:10" x14ac:dyDescent="0.35">
      <c r="A443"/>
      <c r="B443"/>
      <c r="C443"/>
      <c r="D443" s="12"/>
      <c r="F443" s="3"/>
      <c r="G443" s="4"/>
      <c r="H443" s="3"/>
      <c r="I443" s="4"/>
      <c r="J443" s="3"/>
    </row>
    <row r="444" spans="1:10" x14ac:dyDescent="0.35">
      <c r="A444"/>
      <c r="B444"/>
      <c r="C444"/>
      <c r="D444" s="12"/>
      <c r="F444" s="3"/>
      <c r="G444" s="4"/>
      <c r="H444" s="3"/>
      <c r="I444" s="4"/>
      <c r="J444" s="3"/>
    </row>
    <row r="445" spans="1:10" x14ac:dyDescent="0.35">
      <c r="A445"/>
      <c r="B445"/>
      <c r="C445"/>
      <c r="D445" s="12"/>
      <c r="F445" s="3"/>
      <c r="G445" s="4"/>
      <c r="H445" s="3"/>
      <c r="I445" s="4"/>
      <c r="J445" s="3"/>
    </row>
    <row r="446" spans="1:10" x14ac:dyDescent="0.35">
      <c r="A446"/>
      <c r="B446"/>
      <c r="C446"/>
      <c r="D446" s="12"/>
      <c r="F446" s="3"/>
      <c r="G446" s="4"/>
      <c r="H446" s="3"/>
      <c r="I446" s="4"/>
      <c r="J446" s="3"/>
    </row>
    <row r="447" spans="1:10" x14ac:dyDescent="0.35">
      <c r="A447"/>
      <c r="B447"/>
      <c r="C447"/>
      <c r="D447" s="12"/>
      <c r="F447" s="3"/>
      <c r="G447" s="4"/>
      <c r="H447" s="3"/>
      <c r="I447" s="4"/>
      <c r="J447" s="3"/>
    </row>
    <row r="448" spans="1:10" x14ac:dyDescent="0.35">
      <c r="A448"/>
      <c r="B448"/>
      <c r="C448"/>
      <c r="D448" s="12"/>
      <c r="F448" s="3"/>
      <c r="G448" s="4"/>
      <c r="H448" s="3"/>
      <c r="I448" s="4"/>
      <c r="J448" s="3"/>
    </row>
    <row r="449" spans="1:10" x14ac:dyDescent="0.35">
      <c r="A449"/>
      <c r="B449"/>
      <c r="C449"/>
      <c r="D449" s="12"/>
      <c r="F449" s="3"/>
      <c r="G449" s="4"/>
      <c r="H449" s="3"/>
      <c r="I449" s="4"/>
      <c r="J449" s="3"/>
    </row>
    <row r="450" spans="1:10" x14ac:dyDescent="0.35">
      <c r="A450"/>
      <c r="B450"/>
      <c r="C450"/>
      <c r="D450" s="12"/>
      <c r="F450" s="3"/>
      <c r="G450" s="4"/>
      <c r="H450" s="3"/>
      <c r="I450" s="4"/>
      <c r="J450" s="3"/>
    </row>
    <row r="451" spans="1:10" x14ac:dyDescent="0.35">
      <c r="A451"/>
      <c r="B451"/>
      <c r="C451"/>
      <c r="D451" s="12"/>
      <c r="F451" s="3"/>
      <c r="G451" s="4"/>
      <c r="H451" s="3"/>
      <c r="I451" s="4"/>
      <c r="J451" s="3"/>
    </row>
    <row r="452" spans="1:10" x14ac:dyDescent="0.35">
      <c r="A452"/>
      <c r="B452"/>
      <c r="C452"/>
      <c r="D452" s="12"/>
      <c r="F452" s="3"/>
      <c r="G452" s="4"/>
      <c r="H452" s="3"/>
      <c r="I452" s="4"/>
      <c r="J452" s="3"/>
    </row>
    <row r="453" spans="1:10" x14ac:dyDescent="0.35">
      <c r="A453"/>
      <c r="B453"/>
      <c r="C453"/>
      <c r="D453" s="12"/>
      <c r="F453" s="3"/>
      <c r="G453" s="4"/>
      <c r="H453" s="3"/>
      <c r="I453" s="4"/>
      <c r="J453" s="3"/>
    </row>
    <row r="454" spans="1:10" x14ac:dyDescent="0.35">
      <c r="A454"/>
      <c r="B454"/>
      <c r="C454"/>
      <c r="D454" s="12"/>
      <c r="F454" s="3"/>
      <c r="G454" s="4"/>
      <c r="H454" s="3"/>
      <c r="I454" s="4"/>
      <c r="J454" s="3"/>
    </row>
    <row r="455" spans="1:10" x14ac:dyDescent="0.35">
      <c r="A455"/>
      <c r="B455"/>
      <c r="C455"/>
      <c r="D455" s="12"/>
      <c r="F455" s="3"/>
      <c r="G455" s="4"/>
      <c r="H455" s="3"/>
      <c r="I455" s="4"/>
      <c r="J455" s="3"/>
    </row>
    <row r="456" spans="1:10" x14ac:dyDescent="0.35">
      <c r="A456"/>
      <c r="B456"/>
      <c r="C456"/>
      <c r="D456" s="12"/>
      <c r="F456" s="3"/>
      <c r="G456" s="4"/>
      <c r="H456" s="3"/>
      <c r="I456" s="4"/>
      <c r="J456" s="3"/>
    </row>
    <row r="457" spans="1:10" x14ac:dyDescent="0.35">
      <c r="A457"/>
      <c r="B457"/>
      <c r="C457"/>
      <c r="D457" s="12"/>
      <c r="F457" s="3"/>
      <c r="G457" s="4"/>
      <c r="H457" s="3"/>
      <c r="I457" s="4"/>
      <c r="J457" s="3"/>
    </row>
    <row r="458" spans="1:10" x14ac:dyDescent="0.35">
      <c r="A458"/>
      <c r="B458"/>
      <c r="C458"/>
      <c r="D458" s="12"/>
      <c r="F458" s="3"/>
      <c r="G458" s="4"/>
      <c r="H458" s="3"/>
      <c r="I458" s="4"/>
      <c r="J458" s="3"/>
    </row>
    <row r="459" spans="1:10" x14ac:dyDescent="0.35">
      <c r="A459"/>
      <c r="B459"/>
      <c r="C459"/>
      <c r="D459" s="12"/>
      <c r="F459" s="3"/>
      <c r="G459" s="4"/>
      <c r="H459" s="3"/>
      <c r="I459" s="4"/>
      <c r="J459" s="3"/>
    </row>
    <row r="460" spans="1:10" x14ac:dyDescent="0.35">
      <c r="A460"/>
      <c r="B460"/>
      <c r="C460"/>
      <c r="D460" s="12"/>
      <c r="F460" s="3"/>
      <c r="G460" s="4"/>
      <c r="H460" s="3"/>
      <c r="I460" s="4"/>
      <c r="J460" s="3"/>
    </row>
    <row r="461" spans="1:10" x14ac:dyDescent="0.35">
      <c r="A461"/>
      <c r="B461"/>
      <c r="C461"/>
      <c r="D461" s="12"/>
      <c r="F461" s="3"/>
      <c r="G461" s="4"/>
      <c r="H461" s="3"/>
      <c r="I461" s="4"/>
      <c r="J461" s="3"/>
    </row>
    <row r="462" spans="1:10" x14ac:dyDescent="0.35">
      <c r="A462"/>
      <c r="B462"/>
      <c r="C462"/>
      <c r="D462" s="12"/>
      <c r="F462" s="3"/>
      <c r="G462" s="4"/>
      <c r="H462" s="3"/>
      <c r="I462" s="4"/>
      <c r="J462" s="3"/>
    </row>
    <row r="463" spans="1:10" x14ac:dyDescent="0.35">
      <c r="A463"/>
      <c r="B463"/>
      <c r="C463"/>
      <c r="D463" s="12"/>
      <c r="F463" s="5"/>
      <c r="G463" s="6"/>
      <c r="H463" s="3"/>
      <c r="I463" s="6"/>
      <c r="J463" s="5"/>
    </row>
    <row r="464" spans="1:10" x14ac:dyDescent="0.35">
      <c r="A464"/>
      <c r="B464"/>
      <c r="C464"/>
      <c r="D464" s="12"/>
      <c r="F464" s="3"/>
      <c r="G464" s="4"/>
      <c r="H464" s="3"/>
      <c r="I464" s="4"/>
      <c r="J464" s="3"/>
    </row>
    <row r="465" spans="1:10" x14ac:dyDescent="0.35">
      <c r="A465"/>
      <c r="B465"/>
      <c r="C465"/>
      <c r="D465" s="12"/>
      <c r="F465" s="3"/>
      <c r="G465" s="4"/>
      <c r="H465" s="3"/>
      <c r="I465" s="4"/>
      <c r="J465" s="3"/>
    </row>
    <row r="466" spans="1:10" x14ac:dyDescent="0.35">
      <c r="A466"/>
      <c r="B466"/>
      <c r="C466"/>
      <c r="D466" s="12"/>
      <c r="F466" s="3"/>
      <c r="G466" s="4"/>
      <c r="H466" s="3"/>
      <c r="I466" s="4"/>
      <c r="J466" s="3"/>
    </row>
    <row r="467" spans="1:10" x14ac:dyDescent="0.35">
      <c r="A467"/>
      <c r="B467"/>
      <c r="C467"/>
      <c r="D467" s="12"/>
      <c r="F467" s="3"/>
      <c r="G467" s="4"/>
      <c r="H467" s="3"/>
      <c r="I467" s="4"/>
      <c r="J467" s="3"/>
    </row>
    <row r="468" spans="1:10" x14ac:dyDescent="0.35">
      <c r="A468"/>
      <c r="B468"/>
      <c r="C468"/>
      <c r="D468" s="12"/>
      <c r="F468" s="3"/>
      <c r="G468" s="4"/>
      <c r="H468" s="3"/>
      <c r="I468" s="4"/>
      <c r="J468" s="3"/>
    </row>
    <row r="469" spans="1:10" x14ac:dyDescent="0.35">
      <c r="A469"/>
      <c r="B469"/>
      <c r="C469"/>
      <c r="D469" s="12"/>
      <c r="F469" s="3"/>
      <c r="G469" s="4"/>
      <c r="H469" s="3"/>
      <c r="I469" s="4"/>
      <c r="J469" s="3"/>
    </row>
    <row r="470" spans="1:10" x14ac:dyDescent="0.35">
      <c r="A470"/>
      <c r="B470"/>
      <c r="C470"/>
      <c r="D470" s="12"/>
      <c r="F470" s="3"/>
      <c r="G470" s="4"/>
      <c r="H470" s="3"/>
      <c r="I470" s="4"/>
      <c r="J470" s="3"/>
    </row>
    <row r="471" spans="1:10" x14ac:dyDescent="0.35">
      <c r="A471"/>
      <c r="B471"/>
      <c r="C471"/>
      <c r="D471" s="12"/>
      <c r="F471" s="3"/>
      <c r="G471" s="4"/>
      <c r="H471" s="3"/>
      <c r="I471" s="4"/>
      <c r="J471" s="3"/>
    </row>
    <row r="472" spans="1:10" x14ac:dyDescent="0.35">
      <c r="A472"/>
      <c r="B472"/>
      <c r="C472"/>
      <c r="D472" s="12"/>
      <c r="F472" s="3"/>
      <c r="G472" s="4"/>
      <c r="H472" s="3"/>
      <c r="I472" s="4"/>
      <c r="J472" s="3"/>
    </row>
    <row r="473" spans="1:10" x14ac:dyDescent="0.35">
      <c r="A473"/>
      <c r="B473"/>
      <c r="C473"/>
      <c r="D473" s="12"/>
      <c r="F473" s="3"/>
      <c r="G473" s="4"/>
      <c r="H473" s="3"/>
      <c r="I473" s="4"/>
      <c r="J473" s="3"/>
    </row>
    <row r="474" spans="1:10" x14ac:dyDescent="0.35">
      <c r="A474"/>
      <c r="B474"/>
      <c r="C474"/>
      <c r="D474" s="12"/>
      <c r="F474" s="3"/>
      <c r="G474" s="4"/>
      <c r="H474" s="3"/>
      <c r="I474" s="4"/>
      <c r="J474" s="3"/>
    </row>
    <row r="475" spans="1:10" x14ac:dyDescent="0.35">
      <c r="A475"/>
      <c r="B475"/>
      <c r="C475"/>
      <c r="D475" s="12"/>
      <c r="F475" s="3"/>
      <c r="G475" s="4"/>
      <c r="H475" s="3"/>
      <c r="I475" s="4"/>
      <c r="J475" s="3"/>
    </row>
    <row r="476" spans="1:10" x14ac:dyDescent="0.35">
      <c r="A476"/>
      <c r="B476"/>
      <c r="C476"/>
      <c r="D476" s="12"/>
      <c r="F476" s="3"/>
      <c r="G476" s="4"/>
      <c r="H476" s="3"/>
      <c r="I476" s="4"/>
      <c r="J476" s="3"/>
    </row>
    <row r="477" spans="1:10" x14ac:dyDescent="0.35">
      <c r="A477"/>
      <c r="B477"/>
      <c r="C477"/>
      <c r="D477" s="12"/>
      <c r="F477" s="3"/>
      <c r="G477" s="4"/>
      <c r="H477" s="3"/>
      <c r="I477" s="4"/>
      <c r="J477" s="3"/>
    </row>
    <row r="478" spans="1:10" x14ac:dyDescent="0.35">
      <c r="A478"/>
      <c r="B478"/>
      <c r="C478"/>
      <c r="D478" s="12"/>
      <c r="F478" s="3"/>
      <c r="G478" s="4"/>
      <c r="H478" s="3"/>
      <c r="I478" s="4"/>
      <c r="J478" s="3"/>
    </row>
    <row r="479" spans="1:10" x14ac:dyDescent="0.35">
      <c r="A479"/>
      <c r="B479"/>
      <c r="C479"/>
      <c r="D479" s="12"/>
      <c r="F479" s="3"/>
      <c r="G479" s="4"/>
      <c r="H479" s="3"/>
      <c r="I479" s="4"/>
      <c r="J479" s="3"/>
    </row>
    <row r="480" spans="1:10" x14ac:dyDescent="0.35">
      <c r="A480"/>
      <c r="B480"/>
      <c r="C480"/>
      <c r="D480" s="12"/>
      <c r="F480" s="3"/>
      <c r="G480" s="4"/>
      <c r="H480" s="3"/>
      <c r="I480" s="4"/>
      <c r="J480" s="3"/>
    </row>
    <row r="481" spans="1:10" x14ac:dyDescent="0.35">
      <c r="A481"/>
      <c r="B481"/>
      <c r="C481"/>
      <c r="D481" s="12"/>
      <c r="F481" s="3"/>
      <c r="G481" s="4"/>
      <c r="H481" s="3"/>
      <c r="I481" s="4"/>
      <c r="J481" s="3"/>
    </row>
    <row r="482" spans="1:10" x14ac:dyDescent="0.35">
      <c r="A482"/>
      <c r="B482"/>
      <c r="C482"/>
      <c r="D482" s="12"/>
      <c r="F482" s="3"/>
      <c r="G482" s="4"/>
      <c r="H482" s="3"/>
      <c r="I482" s="4"/>
      <c r="J482" s="3"/>
    </row>
    <row r="483" spans="1:10" x14ac:dyDescent="0.35">
      <c r="A483"/>
      <c r="B483"/>
      <c r="C483"/>
      <c r="D483" s="12"/>
      <c r="F483" s="3"/>
      <c r="G483" s="4"/>
      <c r="H483" s="3"/>
      <c r="I483" s="4"/>
      <c r="J483" s="3"/>
    </row>
    <row r="484" spans="1:10" x14ac:dyDescent="0.35">
      <c r="A484"/>
      <c r="B484"/>
      <c r="C484"/>
      <c r="D484" s="12"/>
      <c r="F484" s="3"/>
      <c r="G484" s="4"/>
      <c r="H484" s="3"/>
      <c r="I484" s="4"/>
      <c r="J484" s="3"/>
    </row>
    <row r="485" spans="1:10" x14ac:dyDescent="0.35">
      <c r="A485"/>
      <c r="B485"/>
      <c r="C485"/>
      <c r="D485" s="12"/>
      <c r="F485" s="3"/>
      <c r="G485" s="4"/>
      <c r="H485" s="3"/>
      <c r="I485" s="4"/>
      <c r="J485" s="3"/>
    </row>
    <row r="486" spans="1:10" x14ac:dyDescent="0.35">
      <c r="A486"/>
      <c r="B486"/>
      <c r="C486"/>
      <c r="D486" s="12"/>
      <c r="F486" s="3"/>
      <c r="G486" s="4"/>
      <c r="H486" s="3"/>
      <c r="I486" s="4"/>
      <c r="J486" s="3"/>
    </row>
    <row r="487" spans="1:10" x14ac:dyDescent="0.35">
      <c r="A487"/>
      <c r="B487"/>
      <c r="C487"/>
      <c r="D487" s="12"/>
      <c r="F487" s="3"/>
      <c r="G487" s="4"/>
      <c r="H487" s="3"/>
      <c r="I487" s="4"/>
      <c r="J487" s="3"/>
    </row>
    <row r="488" spans="1:10" x14ac:dyDescent="0.35">
      <c r="A488"/>
      <c r="B488"/>
      <c r="C488"/>
      <c r="D488" s="12"/>
      <c r="F488" s="3"/>
      <c r="G488" s="4"/>
      <c r="H488" s="3"/>
      <c r="I488" s="4"/>
      <c r="J488" s="3"/>
    </row>
    <row r="489" spans="1:10" x14ac:dyDescent="0.35">
      <c r="A489"/>
      <c r="B489"/>
      <c r="C489"/>
      <c r="D489" s="12"/>
      <c r="F489" s="3"/>
      <c r="G489" s="4"/>
      <c r="H489" s="3"/>
      <c r="I489" s="4"/>
      <c r="J489" s="3"/>
    </row>
    <row r="490" spans="1:10" x14ac:dyDescent="0.35">
      <c r="A490"/>
      <c r="B490"/>
      <c r="C490"/>
      <c r="D490" s="12"/>
      <c r="F490" s="3"/>
      <c r="G490" s="4"/>
      <c r="H490" s="3"/>
      <c r="I490" s="4"/>
      <c r="J490" s="3"/>
    </row>
    <row r="491" spans="1:10" x14ac:dyDescent="0.35">
      <c r="A491"/>
      <c r="B491"/>
      <c r="C491"/>
      <c r="D491" s="12"/>
      <c r="F491" s="3"/>
      <c r="G491" s="4"/>
      <c r="H491" s="3"/>
      <c r="I491" s="4"/>
      <c r="J491" s="3"/>
    </row>
    <row r="492" spans="1:10" x14ac:dyDescent="0.35">
      <c r="A492"/>
      <c r="B492"/>
      <c r="C492"/>
      <c r="D492" s="12"/>
      <c r="F492" s="3"/>
      <c r="G492" s="4"/>
      <c r="H492" s="3"/>
      <c r="I492" s="4"/>
      <c r="J492" s="3"/>
    </row>
    <row r="493" spans="1:10" x14ac:dyDescent="0.35">
      <c r="A493"/>
      <c r="B493"/>
      <c r="C493"/>
      <c r="D493" s="12"/>
      <c r="F493" s="3"/>
      <c r="G493" s="4"/>
      <c r="H493" s="3"/>
      <c r="I493" s="4"/>
      <c r="J493" s="3"/>
    </row>
    <row r="494" spans="1:10" x14ac:dyDescent="0.35">
      <c r="A494"/>
      <c r="B494"/>
      <c r="C494"/>
      <c r="D494" s="12"/>
      <c r="F494" s="3"/>
      <c r="G494" s="4"/>
      <c r="H494" s="3"/>
      <c r="I494" s="4"/>
      <c r="J494" s="3"/>
    </row>
    <row r="495" spans="1:10" x14ac:dyDescent="0.35">
      <c r="A495"/>
      <c r="B495"/>
      <c r="C495"/>
      <c r="D495" s="12"/>
      <c r="F495" s="3"/>
      <c r="G495" s="4"/>
      <c r="H495" s="3"/>
      <c r="I495" s="4"/>
      <c r="J495" s="3"/>
    </row>
    <row r="496" spans="1:10" x14ac:dyDescent="0.35">
      <c r="A496"/>
      <c r="B496"/>
      <c r="C496"/>
      <c r="D496" s="12"/>
      <c r="F496" s="3"/>
      <c r="G496" s="4"/>
      <c r="H496" s="3"/>
      <c r="I496" s="4"/>
      <c r="J496" s="3"/>
    </row>
    <row r="497" spans="1:10" x14ac:dyDescent="0.35">
      <c r="A497"/>
      <c r="B497"/>
      <c r="C497"/>
      <c r="D497" s="12"/>
      <c r="F497" s="3"/>
      <c r="G497" s="4"/>
      <c r="H497" s="3"/>
      <c r="I497" s="4"/>
      <c r="J497" s="3"/>
    </row>
    <row r="498" spans="1:10" x14ac:dyDescent="0.35">
      <c r="A498"/>
      <c r="B498"/>
      <c r="C498"/>
      <c r="D498" s="12"/>
      <c r="F498" s="3"/>
      <c r="G498" s="4"/>
      <c r="H498" s="3"/>
      <c r="I498" s="4"/>
      <c r="J498" s="3"/>
    </row>
    <row r="499" spans="1:10" x14ac:dyDescent="0.35">
      <c r="A499"/>
      <c r="B499"/>
      <c r="C499"/>
      <c r="D499" s="12"/>
      <c r="F499" s="3"/>
      <c r="G499" s="4"/>
      <c r="H499" s="3"/>
      <c r="I499" s="4"/>
      <c r="J499" s="3"/>
    </row>
    <row r="500" spans="1:10" x14ac:dyDescent="0.35">
      <c r="A500"/>
      <c r="B500"/>
      <c r="C500"/>
      <c r="D500" s="12"/>
      <c r="F500" s="3"/>
      <c r="G500" s="4"/>
      <c r="H500" s="3"/>
      <c r="I500" s="4"/>
      <c r="J500" s="3"/>
    </row>
    <row r="501" spans="1:10" x14ac:dyDescent="0.35">
      <c r="A501"/>
      <c r="B501"/>
      <c r="C501"/>
      <c r="D501" s="12"/>
      <c r="F501" s="3"/>
      <c r="G501" s="4"/>
      <c r="H501" s="3"/>
      <c r="I501" s="4"/>
      <c r="J501" s="3"/>
    </row>
    <row r="502" spans="1:10" x14ac:dyDescent="0.35">
      <c r="A502"/>
      <c r="B502"/>
      <c r="C502"/>
      <c r="D502" s="12"/>
      <c r="F502" s="3"/>
      <c r="G502" s="4"/>
      <c r="H502" s="3"/>
      <c r="I502" s="4"/>
      <c r="J502" s="3"/>
    </row>
    <row r="503" spans="1:10" x14ac:dyDescent="0.35">
      <c r="A503"/>
      <c r="B503"/>
      <c r="C503"/>
      <c r="D503" s="12"/>
      <c r="F503" s="3"/>
      <c r="G503" s="4"/>
      <c r="H503" s="3"/>
      <c r="I503" s="4"/>
      <c r="J503" s="3"/>
    </row>
    <row r="504" spans="1:10" x14ac:dyDescent="0.35">
      <c r="A504"/>
      <c r="B504"/>
      <c r="C504"/>
      <c r="D504" s="12"/>
      <c r="F504" s="3"/>
      <c r="G504" s="4"/>
      <c r="H504" s="3"/>
      <c r="I504" s="4"/>
      <c r="J504" s="3"/>
    </row>
    <row r="505" spans="1:10" x14ac:dyDescent="0.35">
      <c r="A505"/>
      <c r="B505"/>
      <c r="C505"/>
      <c r="D505" s="12"/>
      <c r="F505" s="3"/>
      <c r="G505" s="4"/>
      <c r="H505" s="3"/>
      <c r="I505" s="4"/>
      <c r="J505" s="3"/>
    </row>
    <row r="506" spans="1:10" x14ac:dyDescent="0.35">
      <c r="A506"/>
      <c r="B506"/>
      <c r="C506"/>
      <c r="D506" s="12"/>
      <c r="F506" s="3"/>
      <c r="G506" s="4"/>
      <c r="H506" s="3"/>
      <c r="I506" s="4"/>
      <c r="J506" s="3"/>
    </row>
    <row r="507" spans="1:10" x14ac:dyDescent="0.35">
      <c r="A507"/>
      <c r="B507"/>
      <c r="C507"/>
      <c r="D507" s="12"/>
      <c r="F507" s="3"/>
      <c r="G507" s="4"/>
      <c r="H507" s="3"/>
      <c r="I507" s="4"/>
      <c r="J507" s="3"/>
    </row>
    <row r="508" spans="1:10" x14ac:dyDescent="0.35">
      <c r="A508"/>
      <c r="B508"/>
      <c r="C508"/>
      <c r="D508" s="12"/>
      <c r="F508" s="3"/>
      <c r="G508" s="4"/>
      <c r="H508" s="3"/>
      <c r="I508" s="4"/>
      <c r="J508" s="3"/>
    </row>
    <row r="509" spans="1:10" x14ac:dyDescent="0.35">
      <c r="A509"/>
      <c r="B509"/>
      <c r="C509"/>
      <c r="D509" s="12"/>
      <c r="F509" s="3"/>
      <c r="G509" s="4"/>
      <c r="H509" s="3"/>
      <c r="I509" s="4"/>
      <c r="J509" s="3"/>
    </row>
    <row r="510" spans="1:10" x14ac:dyDescent="0.35">
      <c r="A510"/>
      <c r="B510"/>
      <c r="C510"/>
      <c r="D510" s="12"/>
      <c r="F510" s="3"/>
      <c r="G510" s="4"/>
      <c r="H510" s="3"/>
      <c r="I510" s="4"/>
      <c r="J510" s="3"/>
    </row>
    <row r="511" spans="1:10" x14ac:dyDescent="0.35">
      <c r="A511"/>
      <c r="B511"/>
      <c r="C511"/>
      <c r="D511" s="12"/>
      <c r="F511" s="3"/>
      <c r="G511" s="4"/>
      <c r="H511" s="3"/>
      <c r="I511" s="4"/>
      <c r="J511" s="3"/>
    </row>
    <row r="512" spans="1:10" x14ac:dyDescent="0.35">
      <c r="A512"/>
      <c r="B512"/>
      <c r="C512"/>
      <c r="D512" s="12"/>
      <c r="F512" s="3"/>
      <c r="G512" s="4"/>
      <c r="H512" s="3"/>
      <c r="I512" s="4"/>
      <c r="J512" s="3"/>
    </row>
    <row r="513" spans="1:10" x14ac:dyDescent="0.35">
      <c r="A513"/>
      <c r="B513"/>
      <c r="C513"/>
      <c r="D513" s="12"/>
      <c r="F513" s="3"/>
      <c r="G513" s="4"/>
      <c r="H513" s="3"/>
      <c r="I513" s="4"/>
      <c r="J513" s="3"/>
    </row>
    <row r="514" spans="1:10" x14ac:dyDescent="0.35">
      <c r="A514"/>
      <c r="B514"/>
      <c r="C514"/>
      <c r="D514" s="12"/>
      <c r="F514" s="3"/>
      <c r="G514" s="4"/>
      <c r="H514" s="3"/>
      <c r="I514" s="4"/>
      <c r="J514" s="3"/>
    </row>
    <row r="515" spans="1:10" x14ac:dyDescent="0.35">
      <c r="A515"/>
      <c r="B515"/>
      <c r="C515"/>
      <c r="D515" s="12"/>
      <c r="F515" s="3"/>
      <c r="G515" s="4"/>
      <c r="H515" s="3"/>
      <c r="I515" s="4"/>
      <c r="J515" s="3"/>
    </row>
    <row r="516" spans="1:10" x14ac:dyDescent="0.35">
      <c r="A516"/>
      <c r="B516"/>
      <c r="C516"/>
      <c r="D516" s="12"/>
      <c r="F516" s="3"/>
      <c r="G516" s="4"/>
      <c r="H516" s="3"/>
      <c r="I516" s="4"/>
      <c r="J516" s="3"/>
    </row>
    <row r="517" spans="1:10" x14ac:dyDescent="0.35">
      <c r="A517"/>
      <c r="B517"/>
      <c r="C517"/>
      <c r="D517" s="12"/>
      <c r="F517" s="3"/>
      <c r="G517" s="4"/>
      <c r="H517" s="3"/>
      <c r="I517" s="4"/>
      <c r="J517" s="3"/>
    </row>
    <row r="518" spans="1:10" x14ac:dyDescent="0.35">
      <c r="A518"/>
      <c r="B518"/>
      <c r="C518"/>
      <c r="D518" s="12"/>
      <c r="F518" s="3"/>
      <c r="G518" s="4"/>
      <c r="H518" s="3"/>
      <c r="I518" s="4"/>
      <c r="J518" s="3"/>
    </row>
    <row r="519" spans="1:10" x14ac:dyDescent="0.35">
      <c r="A519"/>
      <c r="B519"/>
      <c r="C519"/>
      <c r="D519" s="12"/>
      <c r="F519" s="3"/>
      <c r="G519" s="4"/>
      <c r="H519" s="3"/>
      <c r="I519" s="4"/>
      <c r="J519" s="3"/>
    </row>
    <row r="520" spans="1:10" x14ac:dyDescent="0.35">
      <c r="A520"/>
      <c r="B520"/>
      <c r="C520"/>
      <c r="D520" s="12"/>
      <c r="F520" s="3"/>
      <c r="G520" s="4"/>
      <c r="H520" s="3"/>
      <c r="I520" s="4"/>
      <c r="J520" s="3"/>
    </row>
    <row r="521" spans="1:10" x14ac:dyDescent="0.35">
      <c r="A521"/>
      <c r="B521"/>
      <c r="C521"/>
      <c r="D521" s="12"/>
      <c r="F521" s="3"/>
      <c r="G521" s="4"/>
      <c r="H521" s="3"/>
      <c r="I521" s="4"/>
      <c r="J521" s="3"/>
    </row>
    <row r="522" spans="1:10" x14ac:dyDescent="0.35">
      <c r="A522"/>
      <c r="B522"/>
      <c r="C522"/>
      <c r="D522" s="12"/>
      <c r="F522" s="3"/>
      <c r="G522" s="4"/>
      <c r="H522" s="3"/>
      <c r="I522" s="4"/>
      <c r="J522" s="3"/>
    </row>
    <row r="523" spans="1:10" x14ac:dyDescent="0.35">
      <c r="A523"/>
      <c r="B523"/>
      <c r="C523"/>
      <c r="D523" s="12"/>
      <c r="F523" s="3"/>
      <c r="G523" s="4"/>
      <c r="H523" s="3"/>
      <c r="I523" s="4"/>
      <c r="J523" s="3"/>
    </row>
    <row r="524" spans="1:10" x14ac:dyDescent="0.35">
      <c r="A524"/>
      <c r="B524"/>
      <c r="C524"/>
      <c r="D524" s="12"/>
      <c r="F524" s="3"/>
      <c r="G524" s="4"/>
      <c r="H524" s="3"/>
      <c r="I524" s="4"/>
      <c r="J524" s="3"/>
    </row>
    <row r="525" spans="1:10" x14ac:dyDescent="0.35">
      <c r="A525"/>
      <c r="B525"/>
      <c r="C525"/>
      <c r="D525" s="12"/>
      <c r="F525" s="3"/>
      <c r="G525" s="4"/>
      <c r="H525" s="3"/>
      <c r="I525" s="4"/>
      <c r="J525" s="3"/>
    </row>
    <row r="526" spans="1:10" x14ac:dyDescent="0.35">
      <c r="A526"/>
      <c r="B526"/>
      <c r="C526"/>
      <c r="D526" s="12"/>
      <c r="F526" s="3"/>
      <c r="G526" s="4"/>
      <c r="H526" s="3"/>
      <c r="I526" s="4"/>
      <c r="J526" s="3"/>
    </row>
    <row r="527" spans="1:10" x14ac:dyDescent="0.35">
      <c r="A527"/>
      <c r="B527"/>
      <c r="C527"/>
      <c r="D527" s="12"/>
      <c r="F527" s="3"/>
      <c r="G527" s="4"/>
      <c r="H527" s="3"/>
      <c r="I527" s="4"/>
      <c r="J527" s="3"/>
    </row>
    <row r="528" spans="1:10" x14ac:dyDescent="0.35">
      <c r="A528"/>
      <c r="B528"/>
      <c r="C528"/>
      <c r="D528" s="12"/>
      <c r="F528" s="3"/>
      <c r="G528" s="4"/>
      <c r="H528" s="3"/>
      <c r="I528" s="4"/>
      <c r="J528" s="3"/>
    </row>
    <row r="529" spans="1:10" x14ac:dyDescent="0.35">
      <c r="A529"/>
      <c r="B529"/>
      <c r="C529"/>
      <c r="D529" s="12"/>
      <c r="F529" s="3"/>
      <c r="G529" s="4"/>
      <c r="H529" s="3"/>
      <c r="I529" s="4"/>
      <c r="J529" s="3"/>
    </row>
    <row r="530" spans="1:10" x14ac:dyDescent="0.35">
      <c r="A530"/>
      <c r="B530"/>
      <c r="C530"/>
      <c r="D530" s="12"/>
      <c r="F530" s="3"/>
      <c r="G530" s="4"/>
      <c r="H530" s="3"/>
      <c r="I530" s="4"/>
      <c r="J530" s="3"/>
    </row>
    <row r="531" spans="1:10" x14ac:dyDescent="0.35">
      <c r="A531"/>
      <c r="B531"/>
      <c r="C531"/>
      <c r="D531" s="12"/>
      <c r="F531" s="3"/>
      <c r="G531" s="4"/>
      <c r="H531" s="3"/>
      <c r="I531" s="4"/>
      <c r="J531" s="3"/>
    </row>
    <row r="532" spans="1:10" x14ac:dyDescent="0.35">
      <c r="A532"/>
      <c r="B532"/>
      <c r="C532"/>
      <c r="D532" s="12"/>
      <c r="F532" s="3"/>
      <c r="G532" s="4"/>
      <c r="H532" s="3"/>
      <c r="I532" s="4"/>
      <c r="J532" s="3"/>
    </row>
    <row r="533" spans="1:10" x14ac:dyDescent="0.35">
      <c r="A533"/>
      <c r="B533"/>
      <c r="C533"/>
      <c r="D533" s="12"/>
      <c r="F533" s="3"/>
      <c r="G533" s="4"/>
      <c r="H533" s="3"/>
      <c r="I533" s="4"/>
      <c r="J533" s="3"/>
    </row>
    <row r="534" spans="1:10" x14ac:dyDescent="0.35">
      <c r="A534"/>
      <c r="B534"/>
      <c r="C534"/>
      <c r="D534" s="12"/>
      <c r="F534" s="3"/>
      <c r="G534" s="4"/>
      <c r="H534" s="3"/>
      <c r="I534" s="4"/>
      <c r="J534" s="3"/>
    </row>
    <row r="535" spans="1:10" x14ac:dyDescent="0.35">
      <c r="A535"/>
      <c r="B535"/>
      <c r="C535"/>
      <c r="D535" s="12"/>
      <c r="F535" s="3"/>
      <c r="G535" s="4"/>
      <c r="H535" s="3"/>
      <c r="I535" s="4"/>
      <c r="J535" s="3"/>
    </row>
    <row r="536" spans="1:10" x14ac:dyDescent="0.35">
      <c r="A536"/>
      <c r="B536"/>
      <c r="C536"/>
      <c r="D536" s="12"/>
      <c r="F536" s="3"/>
      <c r="G536" s="4"/>
      <c r="H536" s="3"/>
      <c r="I536" s="4"/>
      <c r="J536" s="3"/>
    </row>
    <row r="537" spans="1:10" x14ac:dyDescent="0.35">
      <c r="A537"/>
      <c r="B537"/>
      <c r="C537"/>
      <c r="D537" s="12"/>
      <c r="F537" s="3"/>
      <c r="G537" s="4"/>
      <c r="H537" s="3"/>
      <c r="I537" s="4"/>
      <c r="J537" s="3"/>
    </row>
    <row r="538" spans="1:10" x14ac:dyDescent="0.35">
      <c r="A538"/>
      <c r="B538"/>
      <c r="C538"/>
      <c r="D538" s="12"/>
      <c r="F538" s="3"/>
      <c r="G538" s="4"/>
      <c r="H538" s="3"/>
      <c r="I538" s="4"/>
      <c r="J538" s="3"/>
    </row>
    <row r="539" spans="1:10" x14ac:dyDescent="0.35">
      <c r="A539"/>
      <c r="B539"/>
      <c r="C539"/>
      <c r="D539" s="12"/>
      <c r="F539" s="3"/>
      <c r="G539" s="4"/>
      <c r="H539" s="3"/>
      <c r="I539" s="4"/>
      <c r="J539" s="3"/>
    </row>
    <row r="540" spans="1:10" x14ac:dyDescent="0.35">
      <c r="A540"/>
      <c r="B540"/>
      <c r="C540"/>
      <c r="D540" s="12"/>
      <c r="F540" s="3"/>
      <c r="G540" s="4"/>
      <c r="H540" s="3"/>
      <c r="I540" s="4"/>
      <c r="J540" s="3"/>
    </row>
    <row r="541" spans="1:10" x14ac:dyDescent="0.35">
      <c r="A541"/>
      <c r="B541"/>
      <c r="C541"/>
      <c r="D541" s="12"/>
      <c r="F541" s="3"/>
      <c r="G541" s="4"/>
      <c r="H541" s="3"/>
      <c r="I541" s="4"/>
      <c r="J541" s="3"/>
    </row>
    <row r="542" spans="1:10" x14ac:dyDescent="0.35">
      <c r="A542"/>
      <c r="B542"/>
      <c r="C542"/>
      <c r="D542" s="12"/>
      <c r="F542" s="3"/>
      <c r="G542" s="4"/>
      <c r="H542" s="3"/>
      <c r="I542" s="4"/>
      <c r="J542" s="3"/>
    </row>
    <row r="543" spans="1:10" x14ac:dyDescent="0.35">
      <c r="A543"/>
      <c r="B543"/>
      <c r="C543"/>
      <c r="D543" s="12"/>
      <c r="F543" s="3"/>
      <c r="G543" s="4"/>
      <c r="H543" s="3"/>
      <c r="I543" s="4"/>
      <c r="J543" s="3"/>
    </row>
    <row r="544" spans="1:10" x14ac:dyDescent="0.35">
      <c r="A544"/>
      <c r="B544"/>
      <c r="C544"/>
      <c r="D544" s="12"/>
      <c r="F544" s="3"/>
      <c r="G544" s="4"/>
      <c r="H544" s="3"/>
      <c r="I544" s="4"/>
      <c r="J544" s="3"/>
    </row>
    <row r="545" spans="1:10" x14ac:dyDescent="0.35">
      <c r="A545"/>
      <c r="B545"/>
      <c r="C545"/>
      <c r="D545" s="12"/>
      <c r="F545" s="3"/>
      <c r="G545" s="4"/>
      <c r="H545" s="3"/>
      <c r="I545" s="4"/>
      <c r="J545" s="3"/>
    </row>
    <row r="546" spans="1:10" x14ac:dyDescent="0.35">
      <c r="A546"/>
      <c r="B546"/>
      <c r="C546"/>
      <c r="D546" s="12"/>
      <c r="F546" s="3"/>
      <c r="G546" s="4"/>
      <c r="H546" s="3"/>
      <c r="I546" s="4"/>
      <c r="J546" s="3"/>
    </row>
    <row r="547" spans="1:10" x14ac:dyDescent="0.35">
      <c r="A547"/>
      <c r="B547"/>
      <c r="C547"/>
      <c r="D547" s="12"/>
      <c r="F547" s="3"/>
      <c r="G547" s="4"/>
      <c r="H547" s="3"/>
      <c r="I547" s="4"/>
      <c r="J547" s="3"/>
    </row>
    <row r="548" spans="1:10" x14ac:dyDescent="0.35">
      <c r="A548"/>
      <c r="B548"/>
      <c r="C548"/>
      <c r="D548" s="12"/>
      <c r="F548" s="3"/>
      <c r="G548" s="4"/>
      <c r="H548" s="3"/>
      <c r="I548" s="4"/>
      <c r="J548" s="3"/>
    </row>
    <row r="549" spans="1:10" x14ac:dyDescent="0.35">
      <c r="A549"/>
      <c r="B549"/>
      <c r="C549"/>
      <c r="D549" s="12"/>
      <c r="F549" s="3"/>
      <c r="G549" s="4"/>
      <c r="H549" s="3"/>
      <c r="I549" s="4"/>
      <c r="J549" s="3"/>
    </row>
    <row r="550" spans="1:10" x14ac:dyDescent="0.35">
      <c r="A550"/>
      <c r="B550"/>
      <c r="C550"/>
      <c r="D550" s="12"/>
      <c r="F550" s="3"/>
      <c r="G550" s="4"/>
      <c r="H550" s="3"/>
      <c r="I550" s="4"/>
      <c r="J550" s="3"/>
    </row>
    <row r="551" spans="1:10" x14ac:dyDescent="0.35">
      <c r="A551"/>
      <c r="B551"/>
      <c r="C551"/>
      <c r="D551" s="12"/>
      <c r="F551" s="3"/>
      <c r="G551" s="4"/>
      <c r="H551" s="3"/>
      <c r="I551" s="4"/>
      <c r="J551" s="3"/>
    </row>
    <row r="552" spans="1:10" x14ac:dyDescent="0.35">
      <c r="A552"/>
      <c r="B552"/>
      <c r="C552"/>
      <c r="D552" s="12"/>
      <c r="F552" s="3"/>
      <c r="G552" s="4"/>
      <c r="H552" s="3"/>
      <c r="I552" s="4"/>
      <c r="J552" s="3"/>
    </row>
    <row r="553" spans="1:10" x14ac:dyDescent="0.35">
      <c r="A553"/>
      <c r="B553"/>
      <c r="C553"/>
      <c r="D553" s="12"/>
      <c r="F553" s="3"/>
      <c r="G553" s="4"/>
      <c r="H553" s="3"/>
      <c r="I553" s="4"/>
      <c r="J553" s="3"/>
    </row>
    <row r="554" spans="1:10" x14ac:dyDescent="0.35">
      <c r="A554"/>
      <c r="B554"/>
      <c r="C554"/>
      <c r="D554" s="12"/>
      <c r="F554" s="3"/>
      <c r="G554" s="4"/>
      <c r="H554" s="3"/>
      <c r="I554" s="4"/>
      <c r="J554" s="3"/>
    </row>
    <row r="555" spans="1:10" x14ac:dyDescent="0.35">
      <c r="A555"/>
      <c r="B555"/>
      <c r="C555"/>
      <c r="D555" s="12"/>
      <c r="F555" s="3"/>
      <c r="G555" s="4"/>
      <c r="H555" s="3"/>
      <c r="I555" s="4"/>
      <c r="J555" s="3"/>
    </row>
    <row r="556" spans="1:10" x14ac:dyDescent="0.35">
      <c r="A556"/>
      <c r="B556"/>
      <c r="C556"/>
      <c r="D556" s="12"/>
      <c r="F556" s="3"/>
      <c r="G556" s="4"/>
      <c r="H556" s="3"/>
      <c r="I556" s="4"/>
      <c r="J556" s="3"/>
    </row>
    <row r="557" spans="1:10" x14ac:dyDescent="0.35">
      <c r="A557"/>
      <c r="B557"/>
      <c r="C557"/>
      <c r="D557" s="12"/>
      <c r="F557" s="3"/>
      <c r="G557" s="4"/>
      <c r="H557" s="3"/>
      <c r="I557" s="4"/>
      <c r="J557" s="3"/>
    </row>
    <row r="558" spans="1:10" x14ac:dyDescent="0.35">
      <c r="A558"/>
      <c r="B558"/>
      <c r="C558"/>
      <c r="D558" s="12"/>
      <c r="F558" s="3"/>
      <c r="G558" s="4"/>
      <c r="H558" s="3"/>
      <c r="I558" s="4"/>
      <c r="J558" s="3"/>
    </row>
    <row r="559" spans="1:10" x14ac:dyDescent="0.35">
      <c r="A559"/>
      <c r="B559"/>
      <c r="C559"/>
      <c r="D559" s="12"/>
      <c r="F559" s="3"/>
      <c r="G559" s="4"/>
      <c r="H559" s="3"/>
      <c r="I559" s="4"/>
      <c r="J559" s="3"/>
    </row>
    <row r="560" spans="1:10" x14ac:dyDescent="0.35">
      <c r="A560"/>
      <c r="B560"/>
      <c r="C560"/>
      <c r="D560" s="12"/>
      <c r="F560" s="3"/>
      <c r="G560" s="4"/>
      <c r="H560" s="3"/>
      <c r="I560" s="4"/>
      <c r="J560" s="3"/>
    </row>
    <row r="561" spans="1:10" x14ac:dyDescent="0.35">
      <c r="A561"/>
      <c r="B561"/>
      <c r="C561"/>
      <c r="D561" s="12"/>
      <c r="F561" s="3"/>
      <c r="G561" s="4"/>
      <c r="H561" s="3"/>
      <c r="I561" s="4"/>
      <c r="J561" s="3"/>
    </row>
    <row r="562" spans="1:10" x14ac:dyDescent="0.35">
      <c r="A562"/>
      <c r="B562"/>
      <c r="C562"/>
      <c r="D562" s="12"/>
      <c r="F562" s="3"/>
      <c r="G562" s="4"/>
      <c r="H562" s="3"/>
      <c r="I562" s="4"/>
      <c r="J562" s="3"/>
    </row>
    <row r="563" spans="1:10" x14ac:dyDescent="0.35">
      <c r="A563"/>
      <c r="B563"/>
      <c r="C563"/>
      <c r="D563" s="12"/>
      <c r="F563" s="3"/>
      <c r="G563" s="4"/>
      <c r="H563" s="3"/>
      <c r="I563" s="4"/>
      <c r="J563" s="3"/>
    </row>
    <row r="564" spans="1:10" x14ac:dyDescent="0.35">
      <c r="A564"/>
      <c r="B564"/>
      <c r="C564"/>
      <c r="D564" s="12"/>
      <c r="F564" s="3"/>
      <c r="G564" s="4"/>
      <c r="H564" s="3"/>
      <c r="I564" s="4"/>
      <c r="J564" s="3"/>
    </row>
    <row r="565" spans="1:10" x14ac:dyDescent="0.35">
      <c r="A565"/>
      <c r="B565"/>
      <c r="C565"/>
      <c r="D565" s="12"/>
      <c r="F565" s="3"/>
      <c r="G565" s="4"/>
      <c r="H565" s="3"/>
      <c r="I565" s="4"/>
      <c r="J565" s="3"/>
    </row>
    <row r="566" spans="1:10" x14ac:dyDescent="0.35">
      <c r="A566"/>
      <c r="B566"/>
      <c r="C566"/>
      <c r="D566" s="12"/>
      <c r="F566" s="3"/>
      <c r="G566" s="4"/>
      <c r="H566" s="3"/>
      <c r="I566" s="4"/>
      <c r="J566" s="3"/>
    </row>
    <row r="567" spans="1:10" x14ac:dyDescent="0.35">
      <c r="A567"/>
      <c r="B567"/>
      <c r="C567"/>
      <c r="D567" s="12"/>
      <c r="F567" s="3"/>
      <c r="G567" s="4"/>
      <c r="H567" s="3"/>
      <c r="I567" s="4"/>
      <c r="J567" s="3"/>
    </row>
    <row r="568" spans="1:10" x14ac:dyDescent="0.35">
      <c r="A568"/>
      <c r="B568"/>
      <c r="C568"/>
      <c r="D568" s="12"/>
      <c r="F568" s="3"/>
      <c r="G568" s="4"/>
      <c r="H568" s="3"/>
      <c r="I568" s="4"/>
      <c r="J568" s="3"/>
    </row>
    <row r="569" spans="1:10" x14ac:dyDescent="0.35">
      <c r="A569"/>
      <c r="B569"/>
      <c r="C569"/>
      <c r="D569" s="12"/>
      <c r="F569" s="3"/>
      <c r="G569" s="4"/>
      <c r="H569" s="3"/>
      <c r="I569" s="4"/>
      <c r="J569" s="3"/>
    </row>
    <row r="570" spans="1:10" x14ac:dyDescent="0.35">
      <c r="A570"/>
      <c r="B570"/>
      <c r="C570"/>
      <c r="D570" s="12"/>
      <c r="F570" s="3"/>
      <c r="G570" s="4"/>
      <c r="H570" s="3"/>
      <c r="I570" s="4"/>
      <c r="J570" s="3"/>
    </row>
    <row r="571" spans="1:10" x14ac:dyDescent="0.35">
      <c r="A571"/>
      <c r="B571"/>
      <c r="C571"/>
      <c r="D571" s="12"/>
      <c r="F571" s="3"/>
      <c r="G571" s="4"/>
      <c r="H571" s="3"/>
      <c r="I571" s="4"/>
      <c r="J571" s="3"/>
    </row>
    <row r="572" spans="1:10" x14ac:dyDescent="0.35">
      <c r="A572"/>
      <c r="B572"/>
      <c r="C572"/>
      <c r="D572" s="12"/>
      <c r="F572" s="3"/>
      <c r="G572" s="4"/>
      <c r="H572" s="3"/>
      <c r="I572" s="4"/>
      <c r="J572" s="3"/>
    </row>
    <row r="573" spans="1:10" x14ac:dyDescent="0.35">
      <c r="A573"/>
      <c r="B573"/>
      <c r="C573"/>
      <c r="D573" s="12"/>
      <c r="F573" s="3"/>
      <c r="G573" s="4"/>
      <c r="H573" s="3"/>
      <c r="I573" s="4"/>
      <c r="J573" s="3"/>
    </row>
    <row r="574" spans="1:10" x14ac:dyDescent="0.35">
      <c r="A574"/>
      <c r="B574"/>
      <c r="C574"/>
      <c r="D574" s="12"/>
      <c r="F574" s="3"/>
      <c r="G574" s="4"/>
      <c r="H574" s="3"/>
      <c r="I574" s="4"/>
      <c r="J574" s="3"/>
    </row>
    <row r="575" spans="1:10" x14ac:dyDescent="0.35">
      <c r="A575"/>
      <c r="B575"/>
      <c r="C575"/>
      <c r="D575" s="12"/>
      <c r="F575" s="3"/>
      <c r="G575" s="4"/>
      <c r="H575" s="3"/>
      <c r="I575" s="4"/>
      <c r="J575" s="3"/>
    </row>
    <row r="576" spans="1:10" x14ac:dyDescent="0.35">
      <c r="A576"/>
      <c r="B576"/>
      <c r="C576"/>
      <c r="D576" s="12"/>
      <c r="F576" s="3"/>
      <c r="G576" s="4"/>
      <c r="H576" s="3"/>
      <c r="I576" s="4"/>
      <c r="J576" s="3"/>
    </row>
    <row r="577" spans="1:10" x14ac:dyDescent="0.35">
      <c r="A577"/>
      <c r="B577"/>
      <c r="C577"/>
      <c r="D577" s="12"/>
      <c r="F577" s="3"/>
      <c r="G577" s="4"/>
      <c r="H577" s="3"/>
      <c r="I577" s="4"/>
      <c r="J577" s="3"/>
    </row>
    <row r="578" spans="1:10" x14ac:dyDescent="0.35">
      <c r="A578"/>
      <c r="B578"/>
      <c r="C578"/>
      <c r="D578" s="12"/>
      <c r="F578" s="3"/>
      <c r="G578" s="4"/>
      <c r="H578" s="3"/>
      <c r="I578" s="4"/>
      <c r="J578" s="3"/>
    </row>
    <row r="579" spans="1:10" x14ac:dyDescent="0.35">
      <c r="A579"/>
      <c r="B579"/>
      <c r="C579"/>
      <c r="D579" s="12"/>
      <c r="F579" s="3"/>
      <c r="G579" s="4"/>
      <c r="H579" s="3"/>
      <c r="I579" s="4"/>
      <c r="J579" s="3"/>
    </row>
    <row r="580" spans="1:10" x14ac:dyDescent="0.35">
      <c r="A580"/>
      <c r="B580"/>
      <c r="C580"/>
      <c r="D580" s="12"/>
      <c r="F580" s="3"/>
      <c r="G580" s="4"/>
      <c r="H580" s="3"/>
      <c r="I580" s="4"/>
      <c r="J580" s="3"/>
    </row>
    <row r="581" spans="1:10" x14ac:dyDescent="0.35">
      <c r="A581"/>
      <c r="B581"/>
      <c r="C581"/>
      <c r="D581" s="12"/>
      <c r="F581" s="3"/>
      <c r="G581" s="4"/>
      <c r="H581" s="3"/>
      <c r="I581" s="4"/>
      <c r="J581" s="3"/>
    </row>
    <row r="582" spans="1:10" x14ac:dyDescent="0.35">
      <c r="A582"/>
      <c r="B582"/>
      <c r="C582"/>
      <c r="D582" s="12"/>
      <c r="F582" s="3"/>
      <c r="G582" s="4"/>
      <c r="H582" s="3"/>
      <c r="I582" s="4"/>
      <c r="J582" s="3"/>
    </row>
    <row r="583" spans="1:10" x14ac:dyDescent="0.35">
      <c r="A583"/>
      <c r="B583"/>
      <c r="C583"/>
      <c r="D583" s="12"/>
      <c r="F583" s="3"/>
      <c r="G583" s="4"/>
      <c r="H583" s="3"/>
      <c r="I583" s="4"/>
      <c r="J583" s="3"/>
    </row>
    <row r="584" spans="1:10" x14ac:dyDescent="0.35">
      <c r="A584"/>
      <c r="B584"/>
      <c r="C584"/>
      <c r="D584" s="12"/>
      <c r="F584" s="3"/>
      <c r="G584" s="4"/>
      <c r="H584" s="3"/>
      <c r="I584" s="4"/>
      <c r="J584" s="3"/>
    </row>
    <row r="585" spans="1:10" x14ac:dyDescent="0.35">
      <c r="A585"/>
      <c r="B585"/>
      <c r="C585"/>
      <c r="D585" s="12"/>
      <c r="F585" s="3"/>
      <c r="G585" s="4"/>
      <c r="H585" s="3"/>
      <c r="I585" s="4"/>
      <c r="J585" s="3"/>
    </row>
    <row r="586" spans="1:10" x14ac:dyDescent="0.35">
      <c r="A586"/>
      <c r="B586"/>
      <c r="C586"/>
      <c r="D586" s="12"/>
      <c r="F586" s="3"/>
      <c r="G586" s="4"/>
      <c r="H586" s="3"/>
      <c r="I586" s="4"/>
      <c r="J586" s="3"/>
    </row>
    <row r="587" spans="1:10" x14ac:dyDescent="0.35">
      <c r="A587"/>
      <c r="B587"/>
      <c r="C587"/>
      <c r="D587" s="12"/>
      <c r="F587" s="3"/>
      <c r="G587" s="4"/>
      <c r="H587" s="3"/>
      <c r="I587" s="4"/>
      <c r="J587" s="3"/>
    </row>
    <row r="588" spans="1:10" x14ac:dyDescent="0.35">
      <c r="A588"/>
      <c r="B588"/>
      <c r="C588"/>
      <c r="D588" s="12"/>
      <c r="F588" s="3"/>
      <c r="G588" s="4"/>
      <c r="H588" s="3"/>
      <c r="I588" s="4"/>
      <c r="J588" s="3"/>
    </row>
    <row r="589" spans="1:10" x14ac:dyDescent="0.35">
      <c r="A589"/>
      <c r="B589"/>
      <c r="C589"/>
      <c r="D589" s="12"/>
      <c r="F589" s="3"/>
      <c r="G589" s="4"/>
      <c r="H589" s="3"/>
      <c r="I589" s="4"/>
      <c r="J589" s="3"/>
    </row>
    <row r="590" spans="1:10" x14ac:dyDescent="0.35">
      <c r="A590"/>
      <c r="B590"/>
      <c r="C590"/>
      <c r="D590" s="12"/>
      <c r="F590" s="3"/>
      <c r="G590" s="4"/>
      <c r="H590" s="3"/>
      <c r="I590" s="4"/>
      <c r="J590" s="3"/>
    </row>
    <row r="591" spans="1:10" x14ac:dyDescent="0.35">
      <c r="A591"/>
      <c r="B591"/>
      <c r="C591"/>
      <c r="D591" s="12"/>
      <c r="F591" s="3"/>
      <c r="G591" s="4"/>
      <c r="H591" s="3"/>
      <c r="I591" s="4"/>
      <c r="J591" s="3"/>
    </row>
    <row r="592" spans="1:10" x14ac:dyDescent="0.35">
      <c r="A592"/>
      <c r="B592"/>
      <c r="C592"/>
      <c r="D592" s="12"/>
      <c r="F592" s="3"/>
      <c r="G592" s="4"/>
      <c r="H592" s="3"/>
      <c r="I592" s="4"/>
      <c r="J592" s="3"/>
    </row>
    <row r="593" spans="1:10" x14ac:dyDescent="0.35">
      <c r="A593"/>
      <c r="B593"/>
      <c r="C593"/>
      <c r="D593" s="12"/>
      <c r="F593" s="3"/>
      <c r="G593" s="4"/>
      <c r="H593" s="3"/>
      <c r="I593" s="4"/>
      <c r="J593" s="3"/>
    </row>
    <row r="594" spans="1:10" x14ac:dyDescent="0.35">
      <c r="A594"/>
      <c r="B594"/>
      <c r="C594"/>
      <c r="D594" s="12"/>
      <c r="F594" s="3"/>
      <c r="G594" s="4"/>
      <c r="H594" s="3"/>
      <c r="I594" s="4"/>
      <c r="J594" s="3"/>
    </row>
    <row r="595" spans="1:10" x14ac:dyDescent="0.35">
      <c r="A595"/>
      <c r="B595"/>
      <c r="C595"/>
      <c r="D595" s="12"/>
      <c r="F595" s="3"/>
      <c r="G595" s="4"/>
      <c r="H595" s="3"/>
      <c r="I595" s="4"/>
      <c r="J595" s="3"/>
    </row>
    <row r="596" spans="1:10" x14ac:dyDescent="0.35">
      <c r="A596"/>
      <c r="B596"/>
      <c r="C596"/>
      <c r="D596" s="12"/>
      <c r="F596" s="3"/>
      <c r="G596" s="4"/>
      <c r="H596" s="3"/>
      <c r="I596" s="4"/>
      <c r="J596" s="3"/>
    </row>
    <row r="597" spans="1:10" x14ac:dyDescent="0.35">
      <c r="A597"/>
      <c r="B597"/>
      <c r="C597"/>
      <c r="D597" s="12"/>
      <c r="F597" s="3"/>
      <c r="G597" s="4"/>
      <c r="H597" s="3"/>
      <c r="I597" s="4"/>
      <c r="J597" s="3"/>
    </row>
    <row r="598" spans="1:10" x14ac:dyDescent="0.35">
      <c r="A598"/>
      <c r="B598"/>
      <c r="C598"/>
      <c r="D598" s="12"/>
      <c r="F598" s="3"/>
      <c r="G598" s="4"/>
      <c r="H598" s="3"/>
      <c r="I598" s="4"/>
      <c r="J598" s="3"/>
    </row>
    <row r="599" spans="1:10" x14ac:dyDescent="0.35">
      <c r="A599"/>
      <c r="B599"/>
      <c r="C599"/>
      <c r="D599" s="12"/>
      <c r="F599" s="3"/>
      <c r="G599" s="4"/>
      <c r="H599" s="3"/>
      <c r="I599" s="4"/>
      <c r="J599" s="3"/>
    </row>
    <row r="600" spans="1:10" x14ac:dyDescent="0.35">
      <c r="A600"/>
      <c r="B600"/>
      <c r="C600"/>
      <c r="D600" s="12"/>
      <c r="F600" s="3"/>
      <c r="G600" s="4"/>
      <c r="H600" s="3"/>
      <c r="I600" s="4"/>
      <c r="J600" s="3"/>
    </row>
    <row r="601" spans="1:10" x14ac:dyDescent="0.35">
      <c r="A601"/>
      <c r="B601"/>
      <c r="C601"/>
      <c r="D601" s="12"/>
      <c r="F601" s="3"/>
      <c r="G601" s="4"/>
      <c r="H601" s="3"/>
      <c r="I601" s="4"/>
      <c r="J601" s="3"/>
    </row>
    <row r="602" spans="1:10" x14ac:dyDescent="0.35">
      <c r="A602"/>
      <c r="B602"/>
      <c r="C602"/>
      <c r="D602" s="12"/>
      <c r="F602" s="3"/>
      <c r="G602" s="4"/>
      <c r="H602" s="3"/>
      <c r="I602" s="4"/>
      <c r="J602" s="3"/>
    </row>
    <row r="603" spans="1:10" x14ac:dyDescent="0.35">
      <c r="A603"/>
      <c r="B603"/>
      <c r="C603"/>
      <c r="D603" s="12"/>
      <c r="F603" s="3"/>
      <c r="G603" s="4"/>
      <c r="H603" s="3"/>
      <c r="I603" s="4"/>
      <c r="J603" s="3"/>
    </row>
    <row r="604" spans="1:10" x14ac:dyDescent="0.35">
      <c r="A604"/>
      <c r="B604"/>
      <c r="C604"/>
      <c r="D604" s="12"/>
      <c r="F604" s="3"/>
      <c r="G604" s="4"/>
      <c r="H604" s="3"/>
      <c r="I604" s="4"/>
      <c r="J604" s="3"/>
    </row>
    <row r="605" spans="1:10" x14ac:dyDescent="0.35">
      <c r="A605"/>
      <c r="B605"/>
      <c r="C605"/>
      <c r="D605" s="12"/>
      <c r="F605" s="3"/>
      <c r="G605" s="4"/>
      <c r="H605" s="3"/>
      <c r="I605" s="4"/>
      <c r="J605" s="3"/>
    </row>
    <row r="606" spans="1:10" x14ac:dyDescent="0.35">
      <c r="A606"/>
      <c r="B606"/>
      <c r="C606"/>
      <c r="D606" s="12"/>
      <c r="F606" s="3"/>
      <c r="G606" s="4"/>
      <c r="H606" s="3"/>
      <c r="I606" s="4"/>
      <c r="J606" s="3"/>
    </row>
    <row r="607" spans="1:10" x14ac:dyDescent="0.35">
      <c r="A607"/>
      <c r="B607"/>
      <c r="C607"/>
      <c r="D607" s="12"/>
      <c r="F607" s="3"/>
      <c r="G607" s="4"/>
      <c r="H607" s="3"/>
      <c r="I607" s="4"/>
      <c r="J607" s="3"/>
    </row>
    <row r="608" spans="1:10" x14ac:dyDescent="0.35">
      <c r="A608"/>
      <c r="B608"/>
      <c r="C608"/>
      <c r="D608" s="12"/>
      <c r="F608" s="3"/>
      <c r="G608" s="4"/>
      <c r="H608" s="3"/>
      <c r="I608" s="4"/>
      <c r="J608" s="3"/>
    </row>
    <row r="609" spans="1:10" x14ac:dyDescent="0.35">
      <c r="A609"/>
      <c r="B609"/>
      <c r="C609"/>
      <c r="D609" s="12"/>
      <c r="F609" s="3"/>
      <c r="G609" s="4"/>
      <c r="H609" s="3"/>
      <c r="I609" s="4"/>
      <c r="J609" s="3"/>
    </row>
    <row r="610" spans="1:10" x14ac:dyDescent="0.35">
      <c r="A610"/>
      <c r="B610"/>
      <c r="C610"/>
      <c r="D610" s="12"/>
      <c r="F610" s="3"/>
      <c r="G610" s="4"/>
      <c r="H610" s="3"/>
      <c r="I610" s="4"/>
      <c r="J610" s="3"/>
    </row>
    <row r="611" spans="1:10" x14ac:dyDescent="0.35">
      <c r="A611"/>
      <c r="B611"/>
      <c r="C611"/>
      <c r="D611" s="12"/>
      <c r="F611" s="3"/>
      <c r="G611" s="4"/>
      <c r="H611" s="3"/>
      <c r="I611" s="4"/>
      <c r="J611" s="3"/>
    </row>
    <row r="612" spans="1:10" x14ac:dyDescent="0.35">
      <c r="A612"/>
      <c r="B612"/>
      <c r="C612"/>
      <c r="D612" s="12"/>
      <c r="F612" s="3"/>
      <c r="G612" s="4"/>
      <c r="H612" s="3"/>
      <c r="I612" s="4"/>
      <c r="J612" s="3"/>
    </row>
    <row r="613" spans="1:10" x14ac:dyDescent="0.35">
      <c r="A613"/>
      <c r="B613"/>
      <c r="C613"/>
      <c r="D613" s="12"/>
      <c r="F613" s="3"/>
      <c r="G613" s="4"/>
      <c r="H613" s="3"/>
      <c r="I613" s="4"/>
      <c r="J613" s="3"/>
    </row>
    <row r="614" spans="1:10" x14ac:dyDescent="0.35">
      <c r="A614"/>
      <c r="B614"/>
      <c r="C614"/>
      <c r="D614" s="12"/>
      <c r="F614" s="3"/>
      <c r="G614" s="4"/>
      <c r="H614" s="3"/>
      <c r="I614" s="4"/>
      <c r="J614" s="3"/>
    </row>
    <row r="615" spans="1:10" x14ac:dyDescent="0.35">
      <c r="A615"/>
      <c r="B615"/>
      <c r="C615"/>
      <c r="D615" s="12"/>
      <c r="F615" s="3"/>
      <c r="G615" s="4"/>
      <c r="H615" s="3"/>
      <c r="I615" s="4"/>
      <c r="J615" s="3"/>
    </row>
    <row r="616" spans="1:10" x14ac:dyDescent="0.35">
      <c r="A616"/>
      <c r="B616"/>
      <c r="C616"/>
      <c r="D616" s="12"/>
      <c r="F616" s="3"/>
      <c r="G616" s="4"/>
      <c r="H616" s="3"/>
      <c r="I616" s="4"/>
      <c r="J616" s="3"/>
    </row>
    <row r="617" spans="1:10" x14ac:dyDescent="0.35">
      <c r="A617"/>
      <c r="B617"/>
      <c r="C617"/>
      <c r="D617" s="12"/>
      <c r="F617" s="3"/>
      <c r="G617" s="4"/>
      <c r="H617" s="3"/>
      <c r="I617" s="4"/>
      <c r="J617" s="3"/>
    </row>
    <row r="618" spans="1:10" x14ac:dyDescent="0.35">
      <c r="A618"/>
      <c r="B618"/>
      <c r="C618"/>
      <c r="D618" s="12"/>
      <c r="F618" s="3"/>
      <c r="G618" s="4"/>
      <c r="H618" s="3"/>
      <c r="I618" s="4"/>
      <c r="J618" s="3"/>
    </row>
    <row r="619" spans="1:10" x14ac:dyDescent="0.35">
      <c r="A619"/>
      <c r="B619"/>
      <c r="C619"/>
      <c r="D619" s="12"/>
      <c r="F619" s="3"/>
      <c r="G619" s="4"/>
      <c r="H619" s="3"/>
      <c r="I619" s="4"/>
      <c r="J619" s="3"/>
    </row>
    <row r="620" spans="1:10" x14ac:dyDescent="0.35">
      <c r="A620"/>
      <c r="B620"/>
      <c r="C620"/>
      <c r="D620" s="12"/>
      <c r="F620" s="3"/>
      <c r="G620" s="4"/>
      <c r="H620" s="3"/>
      <c r="I620" s="4"/>
      <c r="J620" s="3"/>
    </row>
    <row r="621" spans="1:10" x14ac:dyDescent="0.35">
      <c r="A621"/>
      <c r="B621"/>
      <c r="C621"/>
      <c r="D621" s="12"/>
      <c r="F621" s="3"/>
      <c r="G621" s="4"/>
      <c r="H621" s="3"/>
      <c r="I621" s="4"/>
      <c r="J621" s="3"/>
    </row>
    <row r="622" spans="1:10" x14ac:dyDescent="0.35">
      <c r="A622"/>
      <c r="B622"/>
      <c r="C622"/>
      <c r="D622" s="12"/>
      <c r="F622" s="3"/>
      <c r="G622" s="4"/>
      <c r="H622" s="3"/>
      <c r="I622" s="4"/>
      <c r="J622" s="3"/>
    </row>
    <row r="623" spans="1:10" x14ac:dyDescent="0.35">
      <c r="A623"/>
      <c r="B623"/>
      <c r="C623"/>
      <c r="D623" s="12"/>
      <c r="F623" s="3"/>
      <c r="G623" s="4"/>
      <c r="H623" s="3"/>
      <c r="I623" s="4"/>
      <c r="J623" s="3"/>
    </row>
    <row r="624" spans="1:10" x14ac:dyDescent="0.35">
      <c r="A624"/>
      <c r="B624"/>
      <c r="C624"/>
      <c r="D624" s="12"/>
      <c r="F624" s="3"/>
      <c r="G624" s="4"/>
      <c r="H624" s="3"/>
      <c r="I624" s="4"/>
      <c r="J624" s="3"/>
    </row>
    <row r="625" spans="1:10" x14ac:dyDescent="0.35">
      <c r="A625"/>
      <c r="B625"/>
      <c r="C625"/>
      <c r="D625" s="12"/>
      <c r="F625" s="3"/>
      <c r="G625" s="4"/>
      <c r="H625" s="3"/>
      <c r="I625" s="4"/>
      <c r="J625" s="3"/>
    </row>
    <row r="626" spans="1:10" x14ac:dyDescent="0.35">
      <c r="A626"/>
      <c r="B626"/>
      <c r="C626"/>
      <c r="D626" s="12"/>
      <c r="F626" s="3"/>
      <c r="G626" s="4"/>
      <c r="H626" s="3"/>
      <c r="I626" s="4"/>
      <c r="J626" s="3"/>
    </row>
    <row r="627" spans="1:10" x14ac:dyDescent="0.35">
      <c r="A627"/>
      <c r="B627"/>
      <c r="C627"/>
      <c r="D627" s="12"/>
      <c r="F627" s="3"/>
      <c r="G627" s="4"/>
      <c r="H627" s="3"/>
      <c r="I627" s="4"/>
      <c r="J627" s="3"/>
    </row>
    <row r="628" spans="1:10" x14ac:dyDescent="0.35">
      <c r="A628"/>
      <c r="B628"/>
      <c r="C628"/>
      <c r="D628" s="12"/>
      <c r="F628" s="3"/>
      <c r="G628" s="4"/>
      <c r="H628" s="3"/>
      <c r="I628" s="4"/>
      <c r="J628" s="3"/>
    </row>
    <row r="629" spans="1:10" x14ac:dyDescent="0.35">
      <c r="A629"/>
      <c r="B629"/>
      <c r="C629"/>
      <c r="D629" s="12"/>
      <c r="F629" s="3"/>
      <c r="G629" s="4"/>
      <c r="H629" s="3"/>
      <c r="I629" s="4"/>
      <c r="J629" s="3"/>
    </row>
    <row r="630" spans="1:10" x14ac:dyDescent="0.35">
      <c r="A630"/>
      <c r="B630"/>
      <c r="C630"/>
      <c r="D630" s="12"/>
      <c r="F630" s="3"/>
      <c r="G630" s="4"/>
      <c r="H630" s="3"/>
      <c r="I630" s="4"/>
      <c r="J630" s="3"/>
    </row>
    <row r="631" spans="1:10" x14ac:dyDescent="0.35">
      <c r="A631"/>
      <c r="B631"/>
      <c r="C631"/>
      <c r="D631" s="12"/>
      <c r="F631" s="3"/>
      <c r="G631" s="4"/>
      <c r="H631" s="3"/>
      <c r="I631" s="4"/>
      <c r="J631" s="3"/>
    </row>
    <row r="632" spans="1:10" x14ac:dyDescent="0.35">
      <c r="A632"/>
      <c r="B632"/>
      <c r="C632"/>
      <c r="D632" s="12"/>
      <c r="F632" s="3"/>
      <c r="G632" s="4"/>
      <c r="H632" s="3"/>
      <c r="I632" s="4"/>
      <c r="J632" s="3"/>
    </row>
    <row r="633" spans="1:10" x14ac:dyDescent="0.35">
      <c r="A633"/>
      <c r="B633"/>
      <c r="C633"/>
      <c r="D633" s="12"/>
      <c r="F633" s="3"/>
      <c r="G633" s="4"/>
      <c r="H633" s="3"/>
      <c r="I633" s="4"/>
      <c r="J633" s="3"/>
    </row>
    <row r="634" spans="1:10" x14ac:dyDescent="0.35">
      <c r="A634"/>
      <c r="B634"/>
      <c r="C634"/>
      <c r="D634" s="12"/>
      <c r="F634" s="3"/>
      <c r="G634" s="4"/>
      <c r="H634" s="3"/>
      <c r="I634" s="4"/>
      <c r="J634" s="3"/>
    </row>
    <row r="635" spans="1:10" x14ac:dyDescent="0.35">
      <c r="A635"/>
      <c r="B635"/>
      <c r="C635"/>
      <c r="D635" s="12"/>
      <c r="F635" s="3"/>
      <c r="G635" s="4"/>
      <c r="H635" s="3"/>
      <c r="I635" s="4"/>
      <c r="J635" s="3"/>
    </row>
    <row r="636" spans="1:10" x14ac:dyDescent="0.35">
      <c r="A636"/>
      <c r="B636"/>
      <c r="C636"/>
      <c r="D636" s="12"/>
      <c r="F636" s="3"/>
      <c r="G636" s="4"/>
      <c r="H636" s="3"/>
      <c r="I636" s="4"/>
      <c r="J636" s="3"/>
    </row>
    <row r="637" spans="1:10" x14ac:dyDescent="0.35">
      <c r="A637"/>
      <c r="B637"/>
      <c r="C637"/>
      <c r="D637" s="12"/>
      <c r="F637" s="3"/>
      <c r="G637" s="4"/>
      <c r="H637" s="3"/>
      <c r="I637" s="4"/>
      <c r="J637" s="3"/>
    </row>
    <row r="638" spans="1:10" x14ac:dyDescent="0.35">
      <c r="A638"/>
      <c r="B638"/>
      <c r="C638"/>
      <c r="D638" s="12"/>
      <c r="F638" s="3"/>
      <c r="G638" s="4"/>
      <c r="H638" s="3"/>
      <c r="I638" s="4"/>
      <c r="J638" s="3"/>
    </row>
    <row r="639" spans="1:10" x14ac:dyDescent="0.35">
      <c r="A639"/>
      <c r="B639"/>
      <c r="C639"/>
      <c r="D639" s="12"/>
      <c r="F639" s="3"/>
      <c r="G639" s="4"/>
      <c r="H639" s="3"/>
      <c r="I639" s="4"/>
      <c r="J639" s="3"/>
    </row>
    <row r="640" spans="1:10" x14ac:dyDescent="0.35">
      <c r="A640"/>
      <c r="B640"/>
      <c r="C640"/>
      <c r="D640" s="12"/>
      <c r="F640" s="3"/>
      <c r="G640" s="4"/>
      <c r="H640" s="3"/>
      <c r="I640" s="4"/>
      <c r="J640" s="3"/>
    </row>
    <row r="641" spans="1:10" x14ac:dyDescent="0.35">
      <c r="A641"/>
      <c r="B641"/>
      <c r="C641"/>
      <c r="D641" s="12"/>
      <c r="F641" s="3"/>
      <c r="G641" s="4"/>
      <c r="H641" s="3"/>
      <c r="I641" s="4"/>
      <c r="J641" s="3"/>
    </row>
    <row r="642" spans="1:10" x14ac:dyDescent="0.35">
      <c r="A642"/>
      <c r="B642"/>
      <c r="C642"/>
      <c r="D642" s="12"/>
      <c r="F642" s="3"/>
      <c r="G642" s="4"/>
      <c r="H642" s="3"/>
      <c r="I642" s="4"/>
      <c r="J642" s="3"/>
    </row>
    <row r="643" spans="1:10" x14ac:dyDescent="0.35">
      <c r="A643"/>
      <c r="B643"/>
      <c r="C643"/>
      <c r="D643" s="12"/>
      <c r="F643" s="3"/>
      <c r="G643" s="4"/>
      <c r="H643" s="3"/>
      <c r="I643" s="4"/>
      <c r="J643" s="3"/>
    </row>
    <row r="644" spans="1:10" x14ac:dyDescent="0.35">
      <c r="A644"/>
      <c r="B644"/>
      <c r="C644"/>
      <c r="D644" s="12"/>
      <c r="F644" s="3"/>
      <c r="G644" s="4"/>
      <c r="H644" s="3"/>
      <c r="I644" s="4"/>
      <c r="J644" s="3"/>
    </row>
    <row r="645" spans="1:10" x14ac:dyDescent="0.35">
      <c r="A645"/>
      <c r="B645"/>
      <c r="C645"/>
      <c r="D645" s="12"/>
      <c r="F645" s="3"/>
      <c r="G645" s="4"/>
      <c r="H645" s="3"/>
      <c r="I645" s="4"/>
      <c r="J645" s="3"/>
    </row>
    <row r="646" spans="1:10" x14ac:dyDescent="0.35">
      <c r="A646"/>
      <c r="B646"/>
      <c r="C646"/>
      <c r="D646" s="12"/>
      <c r="F646" s="3"/>
      <c r="G646" s="4"/>
      <c r="H646" s="3"/>
      <c r="I646" s="4"/>
      <c r="J646" s="3"/>
    </row>
    <row r="647" spans="1:10" x14ac:dyDescent="0.35">
      <c r="A647"/>
      <c r="B647"/>
      <c r="C647"/>
      <c r="D647" s="12"/>
      <c r="F647" s="3"/>
      <c r="G647" s="4"/>
      <c r="H647" s="3"/>
      <c r="I647" s="4"/>
      <c r="J647" s="3"/>
    </row>
    <row r="648" spans="1:10" x14ac:dyDescent="0.35">
      <c r="A648"/>
      <c r="B648"/>
      <c r="C648"/>
      <c r="D648" s="12"/>
      <c r="F648" s="3"/>
      <c r="G648" s="4"/>
      <c r="H648" s="3"/>
      <c r="I648" s="4"/>
      <c r="J648" s="3"/>
    </row>
    <row r="649" spans="1:10" x14ac:dyDescent="0.35">
      <c r="A649"/>
      <c r="B649"/>
      <c r="C649"/>
      <c r="D649" s="12"/>
      <c r="F649" s="3"/>
      <c r="G649" s="4"/>
      <c r="H649" s="3"/>
      <c r="I649" s="4"/>
      <c r="J649" s="3"/>
    </row>
    <row r="650" spans="1:10" x14ac:dyDescent="0.35">
      <c r="A650"/>
      <c r="B650"/>
      <c r="C650"/>
      <c r="D650" s="12"/>
      <c r="F650" s="3"/>
      <c r="G650" s="4"/>
      <c r="H650" s="3"/>
      <c r="I650" s="4"/>
      <c r="J650" s="3"/>
    </row>
    <row r="651" spans="1:10" x14ac:dyDescent="0.35">
      <c r="A651"/>
      <c r="B651"/>
      <c r="C651"/>
      <c r="D651" s="12"/>
      <c r="F651" s="3"/>
      <c r="G651" s="4"/>
      <c r="H651" s="3"/>
      <c r="I651" s="4"/>
      <c r="J651" s="3"/>
    </row>
    <row r="652" spans="1:10" x14ac:dyDescent="0.35">
      <c r="A652"/>
      <c r="B652"/>
      <c r="C652"/>
      <c r="D652" s="12"/>
      <c r="F652" s="3"/>
      <c r="G652" s="4"/>
      <c r="H652" s="3"/>
      <c r="I652" s="4"/>
      <c r="J652" s="3"/>
    </row>
    <row r="653" spans="1:10" x14ac:dyDescent="0.35">
      <c r="A653"/>
      <c r="B653"/>
      <c r="C653"/>
      <c r="D653" s="12"/>
      <c r="F653" s="3"/>
      <c r="G653" s="4"/>
      <c r="H653" s="3"/>
      <c r="I653" s="4"/>
      <c r="J653" s="3"/>
    </row>
    <row r="654" spans="1:10" x14ac:dyDescent="0.35">
      <c r="A654"/>
      <c r="B654"/>
      <c r="C654"/>
      <c r="D654" s="12"/>
      <c r="F654" s="3"/>
      <c r="G654" s="4"/>
      <c r="H654" s="3"/>
      <c r="I654" s="4"/>
      <c r="J654" s="3"/>
    </row>
    <row r="655" spans="1:10" x14ac:dyDescent="0.35">
      <c r="A655"/>
      <c r="B655"/>
      <c r="C655"/>
      <c r="D655" s="12"/>
      <c r="F655" s="3"/>
      <c r="G655" s="4"/>
      <c r="H655" s="3"/>
      <c r="I655" s="4"/>
      <c r="J655" s="3"/>
    </row>
    <row r="656" spans="1:10" x14ac:dyDescent="0.35">
      <c r="A656"/>
      <c r="B656"/>
      <c r="C656"/>
      <c r="D656" s="12"/>
      <c r="F656" s="3"/>
      <c r="G656" s="4"/>
      <c r="H656" s="3"/>
      <c r="I656" s="4"/>
      <c r="J656" s="3"/>
    </row>
    <row r="657" spans="1:10" x14ac:dyDescent="0.35">
      <c r="A657"/>
      <c r="B657"/>
      <c r="C657"/>
      <c r="D657" s="12"/>
      <c r="F657" s="3"/>
      <c r="G657" s="4"/>
      <c r="H657" s="3"/>
      <c r="I657" s="4"/>
      <c r="J657" s="3"/>
    </row>
    <row r="658" spans="1:10" x14ac:dyDescent="0.35">
      <c r="A658"/>
      <c r="B658"/>
      <c r="C658"/>
      <c r="D658" s="12"/>
      <c r="F658" s="3"/>
      <c r="G658" s="4"/>
      <c r="H658" s="3"/>
      <c r="I658" s="4"/>
      <c r="J658" s="3"/>
    </row>
    <row r="659" spans="1:10" x14ac:dyDescent="0.35">
      <c r="A659"/>
      <c r="B659"/>
      <c r="C659"/>
      <c r="D659" s="12"/>
      <c r="F659" s="3"/>
      <c r="G659" s="4"/>
      <c r="H659" s="3"/>
      <c r="I659" s="4"/>
      <c r="J659" s="3"/>
    </row>
    <row r="660" spans="1:10" x14ac:dyDescent="0.35">
      <c r="A660"/>
      <c r="B660"/>
      <c r="C660"/>
      <c r="D660" s="12"/>
      <c r="F660" s="3"/>
      <c r="G660" s="4"/>
      <c r="H660" s="3"/>
      <c r="I660" s="4"/>
      <c r="J660" s="3"/>
    </row>
    <row r="661" spans="1:10" x14ac:dyDescent="0.35">
      <c r="A661"/>
      <c r="B661"/>
      <c r="C661"/>
      <c r="D661" s="12"/>
      <c r="F661" s="3"/>
      <c r="G661" s="4"/>
      <c r="H661" s="3"/>
      <c r="I661" s="4"/>
      <c r="J661" s="3"/>
    </row>
    <row r="662" spans="1:10" x14ac:dyDescent="0.35">
      <c r="A662"/>
      <c r="B662"/>
      <c r="C662"/>
      <c r="D662" s="12"/>
      <c r="F662" s="3"/>
      <c r="G662" s="4"/>
      <c r="H662" s="3"/>
      <c r="I662" s="4"/>
      <c r="J662" s="3"/>
    </row>
    <row r="663" spans="1:10" x14ac:dyDescent="0.35">
      <c r="A663"/>
      <c r="B663"/>
      <c r="C663"/>
      <c r="D663" s="12"/>
      <c r="F663" s="3"/>
      <c r="G663" s="4"/>
      <c r="H663" s="3"/>
      <c r="I663" s="4"/>
      <c r="J663" s="3"/>
    </row>
    <row r="664" spans="1:10" x14ac:dyDescent="0.35">
      <c r="A664"/>
      <c r="B664"/>
      <c r="C664"/>
      <c r="D664" s="12"/>
      <c r="F664" s="3"/>
      <c r="G664" s="4"/>
      <c r="H664" s="3"/>
      <c r="I664" s="4"/>
      <c r="J664" s="3"/>
    </row>
    <row r="665" spans="1:10" x14ac:dyDescent="0.35">
      <c r="A665"/>
      <c r="B665"/>
      <c r="C665"/>
      <c r="D665" s="12"/>
      <c r="F665" s="3"/>
      <c r="G665" s="4"/>
      <c r="H665" s="3"/>
      <c r="I665" s="4"/>
      <c r="J665" s="3"/>
    </row>
    <row r="666" spans="1:10" x14ac:dyDescent="0.35">
      <c r="A666"/>
      <c r="B666"/>
      <c r="C666"/>
      <c r="D666" s="12"/>
      <c r="F666" s="3"/>
      <c r="G666" s="4"/>
      <c r="H666" s="3"/>
      <c r="I666" s="4"/>
      <c r="J666" s="3"/>
    </row>
    <row r="667" spans="1:10" x14ac:dyDescent="0.35">
      <c r="A667"/>
      <c r="B667"/>
      <c r="C667"/>
      <c r="D667" s="12"/>
      <c r="F667" s="3"/>
      <c r="G667" s="4"/>
      <c r="H667" s="3"/>
      <c r="I667" s="4"/>
      <c r="J667" s="3"/>
    </row>
    <row r="668" spans="1:10" x14ac:dyDescent="0.35">
      <c r="A668"/>
      <c r="B668"/>
      <c r="C668"/>
      <c r="D668" s="12"/>
      <c r="F668" s="3"/>
      <c r="G668" s="4"/>
      <c r="H668" s="3"/>
      <c r="I668" s="4"/>
      <c r="J668" s="3"/>
    </row>
    <row r="669" spans="1:10" x14ac:dyDescent="0.35">
      <c r="A669"/>
      <c r="B669"/>
      <c r="C669"/>
      <c r="D669" s="12"/>
      <c r="F669" s="3"/>
      <c r="G669" s="4"/>
      <c r="H669" s="3"/>
      <c r="I669" s="4"/>
      <c r="J669" s="3"/>
    </row>
    <row r="670" spans="1:10" x14ac:dyDescent="0.35">
      <c r="A670"/>
      <c r="B670"/>
      <c r="C670"/>
      <c r="D670" s="12"/>
      <c r="F670" s="3"/>
      <c r="G670" s="4"/>
      <c r="H670" s="3"/>
      <c r="I670" s="4"/>
      <c r="J670" s="3"/>
    </row>
    <row r="671" spans="1:10" x14ac:dyDescent="0.35">
      <c r="A671"/>
      <c r="B671"/>
      <c r="C671"/>
      <c r="D671" s="12"/>
      <c r="F671" s="3"/>
      <c r="G671" s="4"/>
      <c r="H671" s="3"/>
      <c r="I671" s="4"/>
      <c r="J671" s="3"/>
    </row>
    <row r="672" spans="1:10" x14ac:dyDescent="0.35">
      <c r="A672"/>
      <c r="B672"/>
      <c r="C672"/>
      <c r="D672" s="12"/>
      <c r="F672" s="3"/>
      <c r="G672" s="4"/>
      <c r="H672" s="3"/>
      <c r="I672" s="4"/>
      <c r="J672" s="3"/>
    </row>
    <row r="673" spans="1:10" x14ac:dyDescent="0.35">
      <c r="A673"/>
      <c r="B673"/>
      <c r="C673"/>
      <c r="D673" s="12"/>
      <c r="F673" s="3"/>
      <c r="G673" s="4"/>
      <c r="H673" s="3"/>
      <c r="I673" s="4"/>
      <c r="J673" s="3"/>
    </row>
    <row r="674" spans="1:10" x14ac:dyDescent="0.35">
      <c r="A674"/>
      <c r="B674"/>
      <c r="C674"/>
      <c r="D674" s="12"/>
      <c r="F674" s="3"/>
      <c r="G674" s="4"/>
      <c r="H674" s="3"/>
      <c r="I674" s="4"/>
      <c r="J674" s="3"/>
    </row>
    <row r="675" spans="1:10" x14ac:dyDescent="0.35">
      <c r="A675"/>
      <c r="B675"/>
      <c r="C675"/>
      <c r="D675" s="12"/>
      <c r="F675" s="3"/>
      <c r="G675" s="4"/>
      <c r="H675" s="3"/>
      <c r="I675" s="4"/>
      <c r="J675" s="3"/>
    </row>
    <row r="676" spans="1:10" x14ac:dyDescent="0.35">
      <c r="A676"/>
      <c r="B676"/>
      <c r="C676"/>
      <c r="D676" s="12"/>
      <c r="F676" s="3"/>
      <c r="G676" s="4"/>
      <c r="H676" s="3"/>
      <c r="I676" s="4"/>
      <c r="J676" s="3"/>
    </row>
    <row r="677" spans="1:10" x14ac:dyDescent="0.35">
      <c r="A677"/>
      <c r="B677"/>
      <c r="C677"/>
      <c r="D677" s="12"/>
      <c r="F677" s="3"/>
      <c r="G677" s="4"/>
      <c r="H677" s="3"/>
      <c r="I677" s="4"/>
      <c r="J677" s="3"/>
    </row>
    <row r="678" spans="1:10" x14ac:dyDescent="0.35">
      <c r="A678"/>
      <c r="B678"/>
      <c r="C678"/>
      <c r="D678" s="12"/>
      <c r="F678" s="3"/>
      <c r="G678" s="4"/>
      <c r="H678" s="3"/>
      <c r="I678" s="4"/>
      <c r="J678" s="3"/>
    </row>
    <row r="679" spans="1:10" x14ac:dyDescent="0.35">
      <c r="A679"/>
      <c r="B679"/>
      <c r="C679"/>
      <c r="D679" s="12"/>
      <c r="F679" s="3"/>
      <c r="G679" s="4"/>
      <c r="H679" s="3"/>
      <c r="I679" s="4"/>
      <c r="J679" s="3"/>
    </row>
    <row r="680" spans="1:10" x14ac:dyDescent="0.35">
      <c r="A680"/>
      <c r="B680"/>
      <c r="C680"/>
      <c r="D680" s="12"/>
      <c r="F680" s="3"/>
      <c r="G680" s="4"/>
      <c r="H680" s="3"/>
      <c r="I680" s="4"/>
      <c r="J680" s="3"/>
    </row>
    <row r="681" spans="1:10" x14ac:dyDescent="0.35">
      <c r="A681"/>
      <c r="B681"/>
      <c r="C681"/>
      <c r="D681" s="12"/>
      <c r="F681" s="3"/>
      <c r="G681" s="4"/>
      <c r="H681" s="3"/>
      <c r="I681" s="4"/>
      <c r="J681" s="3"/>
    </row>
    <row r="682" spans="1:10" x14ac:dyDescent="0.35">
      <c r="A682"/>
      <c r="B682"/>
      <c r="C682"/>
      <c r="D682" s="12"/>
      <c r="F682" s="3"/>
      <c r="G682" s="4"/>
      <c r="H682" s="3"/>
      <c r="I682" s="4"/>
      <c r="J682" s="3"/>
    </row>
    <row r="683" spans="1:10" x14ac:dyDescent="0.35">
      <c r="A683"/>
      <c r="B683"/>
      <c r="C683"/>
      <c r="D683" s="12"/>
      <c r="F683" s="3"/>
      <c r="G683" s="4"/>
      <c r="H683" s="3"/>
      <c r="I683" s="4"/>
      <c r="J683" s="3"/>
    </row>
    <row r="684" spans="1:10" x14ac:dyDescent="0.35">
      <c r="A684"/>
      <c r="B684"/>
      <c r="C684"/>
      <c r="D684" s="12"/>
      <c r="F684" s="3"/>
      <c r="G684" s="4"/>
      <c r="H684" s="3"/>
      <c r="I684" s="4"/>
      <c r="J684" s="3"/>
    </row>
    <row r="685" spans="1:10" x14ac:dyDescent="0.35">
      <c r="A685"/>
      <c r="B685"/>
      <c r="C685"/>
      <c r="D685" s="12"/>
      <c r="F685" s="3"/>
      <c r="G685" s="4"/>
      <c r="H685" s="3"/>
      <c r="I685" s="4"/>
      <c r="J685" s="3"/>
    </row>
    <row r="686" spans="1:10" x14ac:dyDescent="0.35">
      <c r="A686"/>
      <c r="B686"/>
      <c r="C686"/>
      <c r="D686" s="12"/>
      <c r="F686" s="3"/>
      <c r="G686" s="4"/>
      <c r="H686" s="3"/>
      <c r="I686" s="4"/>
      <c r="J686" s="3"/>
    </row>
    <row r="687" spans="1:10" x14ac:dyDescent="0.35">
      <c r="A687"/>
      <c r="B687"/>
      <c r="C687"/>
      <c r="D687" s="12"/>
      <c r="F687" s="3"/>
      <c r="G687" s="4"/>
      <c r="H687" s="3"/>
      <c r="I687" s="4"/>
      <c r="J687" s="3"/>
    </row>
    <row r="688" spans="1:10" x14ac:dyDescent="0.35">
      <c r="A688"/>
      <c r="B688"/>
      <c r="C688"/>
      <c r="D688" s="12"/>
      <c r="F688" s="3"/>
      <c r="G688" s="4"/>
      <c r="H688" s="3"/>
      <c r="I688" s="4"/>
      <c r="J688" s="3"/>
    </row>
    <row r="689" spans="1:10" x14ac:dyDescent="0.35">
      <c r="A689"/>
      <c r="B689"/>
      <c r="C689"/>
      <c r="D689" s="12"/>
      <c r="F689" s="3"/>
      <c r="G689" s="4"/>
      <c r="H689" s="3"/>
      <c r="I689" s="4"/>
      <c r="J689" s="3"/>
    </row>
    <row r="690" spans="1:10" x14ac:dyDescent="0.35">
      <c r="A690"/>
      <c r="B690"/>
      <c r="C690"/>
      <c r="D690" s="12"/>
      <c r="F690" s="3"/>
      <c r="G690" s="4"/>
      <c r="H690" s="3"/>
      <c r="I690" s="4"/>
      <c r="J690" s="3"/>
    </row>
    <row r="691" spans="1:10" x14ac:dyDescent="0.35">
      <c r="A691"/>
      <c r="B691"/>
      <c r="C691"/>
      <c r="D691" s="12"/>
      <c r="F691" s="3"/>
      <c r="G691" s="4"/>
      <c r="H691" s="3"/>
      <c r="I691" s="4"/>
      <c r="J691" s="3"/>
    </row>
    <row r="692" spans="1:10" x14ac:dyDescent="0.35">
      <c r="A692"/>
      <c r="B692"/>
      <c r="C692"/>
      <c r="D692" s="12"/>
      <c r="F692" s="3"/>
      <c r="G692" s="4"/>
      <c r="H692" s="3"/>
      <c r="I692" s="4"/>
      <c r="J692" s="3"/>
    </row>
    <row r="693" spans="1:10" x14ac:dyDescent="0.35">
      <c r="A693"/>
      <c r="B693"/>
      <c r="C693"/>
      <c r="D693" s="12"/>
      <c r="F693" s="3"/>
      <c r="G693" s="4"/>
      <c r="H693" s="3"/>
      <c r="I693" s="4"/>
      <c r="J693" s="3"/>
    </row>
    <row r="694" spans="1:10" x14ac:dyDescent="0.35">
      <c r="A694"/>
      <c r="B694"/>
      <c r="C694"/>
      <c r="D694" s="12"/>
      <c r="F694" s="3"/>
      <c r="G694" s="4"/>
      <c r="H694" s="3"/>
      <c r="I694" s="4"/>
      <c r="J694" s="3"/>
    </row>
    <row r="695" spans="1:10" x14ac:dyDescent="0.35">
      <c r="A695"/>
      <c r="B695"/>
      <c r="C695"/>
      <c r="D695" s="12"/>
      <c r="F695" s="3"/>
      <c r="G695" s="4"/>
      <c r="H695" s="3"/>
      <c r="I695" s="4"/>
      <c r="J695" s="3"/>
    </row>
    <row r="696" spans="1:10" x14ac:dyDescent="0.35">
      <c r="A696"/>
      <c r="B696"/>
      <c r="C696"/>
      <c r="D696" s="12"/>
      <c r="F696" s="3"/>
      <c r="G696" s="4"/>
      <c r="H696" s="3"/>
      <c r="I696" s="4"/>
      <c r="J696" s="3"/>
    </row>
    <row r="697" spans="1:10" x14ac:dyDescent="0.35">
      <c r="A697"/>
      <c r="B697"/>
      <c r="C697"/>
      <c r="D697" s="12"/>
      <c r="F697" s="3"/>
      <c r="G697" s="4"/>
      <c r="H697" s="3"/>
      <c r="I697" s="4"/>
      <c r="J697" s="3"/>
    </row>
    <row r="698" spans="1:10" x14ac:dyDescent="0.35">
      <c r="A698"/>
      <c r="B698"/>
      <c r="C698"/>
      <c r="D698" s="12"/>
      <c r="F698" s="3"/>
      <c r="G698" s="4"/>
      <c r="H698" s="3"/>
      <c r="I698" s="4"/>
      <c r="J698" s="3"/>
    </row>
    <row r="699" spans="1:10" x14ac:dyDescent="0.35">
      <c r="A699"/>
      <c r="B699"/>
      <c r="C699"/>
      <c r="D699" s="12"/>
      <c r="F699" s="3"/>
      <c r="G699" s="4"/>
      <c r="H699" s="3"/>
      <c r="I699" s="4"/>
      <c r="J699" s="3"/>
    </row>
    <row r="700" spans="1:10" x14ac:dyDescent="0.35">
      <c r="A700"/>
      <c r="B700"/>
      <c r="C700"/>
      <c r="D700" s="12"/>
      <c r="F700" s="3"/>
      <c r="G700" s="4"/>
      <c r="H700" s="3"/>
      <c r="I700" s="4"/>
      <c r="J700" s="3"/>
    </row>
    <row r="701" spans="1:10" x14ac:dyDescent="0.35">
      <c r="A701"/>
      <c r="B701"/>
      <c r="C701"/>
      <c r="D701" s="12"/>
      <c r="F701" s="3"/>
      <c r="G701" s="4"/>
      <c r="H701" s="3"/>
      <c r="I701" s="4"/>
      <c r="J701" s="3"/>
    </row>
    <row r="702" spans="1:10" x14ac:dyDescent="0.35">
      <c r="A702"/>
      <c r="B702"/>
      <c r="C702"/>
      <c r="D702" s="12"/>
      <c r="F702" s="3"/>
      <c r="G702" s="4"/>
      <c r="H702" s="3"/>
      <c r="I702" s="4"/>
      <c r="J702" s="3"/>
    </row>
    <row r="703" spans="1:10" x14ac:dyDescent="0.35">
      <c r="A703"/>
      <c r="B703"/>
      <c r="C703"/>
      <c r="D703" s="12"/>
      <c r="F703" s="3"/>
      <c r="G703" s="4"/>
      <c r="H703" s="3"/>
      <c r="I703" s="4"/>
      <c r="J703" s="3"/>
    </row>
    <row r="704" spans="1:10" x14ac:dyDescent="0.35">
      <c r="A704"/>
      <c r="B704"/>
      <c r="C704"/>
      <c r="D704" s="12"/>
      <c r="F704" s="3"/>
      <c r="G704" s="4"/>
      <c r="H704" s="3"/>
      <c r="I704" s="4"/>
      <c r="J704" s="3"/>
    </row>
    <row r="705" spans="1:10" x14ac:dyDescent="0.35">
      <c r="A705"/>
      <c r="B705"/>
      <c r="C705"/>
      <c r="D705" s="12"/>
      <c r="F705" s="3"/>
      <c r="G705" s="4"/>
      <c r="H705" s="3"/>
      <c r="I705" s="4"/>
      <c r="J705" s="3"/>
    </row>
    <row r="706" spans="1:10" x14ac:dyDescent="0.35">
      <c r="A706"/>
      <c r="B706"/>
      <c r="C706"/>
      <c r="D706" s="12"/>
      <c r="F706" s="3"/>
      <c r="G706" s="4"/>
      <c r="H706" s="3"/>
      <c r="I706" s="4"/>
      <c r="J706" s="3"/>
    </row>
    <row r="707" spans="1:10" x14ac:dyDescent="0.35">
      <c r="A707"/>
      <c r="B707"/>
      <c r="C707"/>
      <c r="D707" s="12"/>
      <c r="F707" s="3"/>
      <c r="G707" s="4"/>
      <c r="H707" s="3"/>
      <c r="I707" s="4"/>
      <c r="J707" s="3"/>
    </row>
    <row r="708" spans="1:10" x14ac:dyDescent="0.35">
      <c r="A708"/>
      <c r="B708"/>
      <c r="C708"/>
      <c r="D708" s="12"/>
      <c r="F708" s="3"/>
      <c r="G708" s="4"/>
      <c r="H708" s="3"/>
      <c r="I708" s="4"/>
      <c r="J708" s="3"/>
    </row>
    <row r="709" spans="1:10" x14ac:dyDescent="0.35">
      <c r="A709"/>
      <c r="B709"/>
      <c r="C709"/>
      <c r="D709" s="12"/>
      <c r="F709" s="3"/>
      <c r="G709" s="4"/>
      <c r="H709" s="3"/>
      <c r="I709" s="4"/>
      <c r="J709" s="3"/>
    </row>
    <row r="710" spans="1:10" x14ac:dyDescent="0.35">
      <c r="A710"/>
      <c r="B710"/>
      <c r="C710"/>
      <c r="D710" s="12"/>
      <c r="F710" s="3"/>
      <c r="G710" s="4"/>
      <c r="H710" s="3"/>
      <c r="I710" s="4"/>
      <c r="J710" s="3"/>
    </row>
    <row r="711" spans="1:10" x14ac:dyDescent="0.35">
      <c r="A711"/>
      <c r="B711"/>
      <c r="C711"/>
      <c r="D711" s="12"/>
      <c r="F711" s="3"/>
      <c r="G711" s="4"/>
      <c r="H711" s="3"/>
      <c r="I711" s="4"/>
      <c r="J711" s="3"/>
    </row>
    <row r="712" spans="1:10" x14ac:dyDescent="0.35">
      <c r="A712"/>
      <c r="B712"/>
      <c r="C712"/>
      <c r="D712" s="12"/>
      <c r="F712" s="3"/>
      <c r="G712" s="4"/>
      <c r="H712" s="3"/>
      <c r="I712" s="4"/>
      <c r="J712" s="3"/>
    </row>
    <row r="713" spans="1:10" x14ac:dyDescent="0.35">
      <c r="A713"/>
      <c r="B713"/>
      <c r="C713"/>
      <c r="D713" s="12"/>
      <c r="F713" s="3"/>
      <c r="G713" s="4"/>
      <c r="H713" s="3"/>
      <c r="I713" s="4"/>
      <c r="J713" s="3"/>
    </row>
    <row r="714" spans="1:10" x14ac:dyDescent="0.35">
      <c r="A714"/>
      <c r="B714"/>
      <c r="C714"/>
      <c r="D714" s="12"/>
      <c r="F714" s="3"/>
      <c r="G714" s="4"/>
      <c r="H714" s="3"/>
      <c r="I714" s="4"/>
      <c r="J714" s="3"/>
    </row>
    <row r="715" spans="1:10" x14ac:dyDescent="0.35">
      <c r="A715"/>
      <c r="B715"/>
      <c r="C715"/>
      <c r="D715" s="12"/>
      <c r="F715" s="3"/>
      <c r="G715" s="4"/>
      <c r="H715" s="3"/>
      <c r="I715" s="4"/>
      <c r="J715" s="3"/>
    </row>
    <row r="716" spans="1:10" x14ac:dyDescent="0.35">
      <c r="A716"/>
      <c r="B716"/>
      <c r="C716"/>
      <c r="D716" s="12"/>
      <c r="F716" s="3"/>
      <c r="G716" s="4"/>
      <c r="H716" s="3"/>
      <c r="I716" s="4"/>
      <c r="J716" s="3"/>
    </row>
    <row r="717" spans="1:10" x14ac:dyDescent="0.35">
      <c r="A717"/>
      <c r="B717"/>
      <c r="C717"/>
      <c r="D717" s="12"/>
      <c r="F717" s="3"/>
      <c r="G717" s="4"/>
      <c r="H717" s="3"/>
      <c r="I717" s="4"/>
      <c r="J717" s="3"/>
    </row>
    <row r="718" spans="1:10" x14ac:dyDescent="0.35">
      <c r="A718"/>
      <c r="B718"/>
      <c r="C718"/>
      <c r="D718" s="12"/>
      <c r="F718" s="3"/>
      <c r="G718" s="4"/>
      <c r="H718" s="3"/>
      <c r="I718" s="4"/>
      <c r="J718" s="3"/>
    </row>
    <row r="719" spans="1:10" x14ac:dyDescent="0.35">
      <c r="A719"/>
      <c r="B719"/>
      <c r="C719"/>
      <c r="D719" s="12"/>
      <c r="F719" s="3"/>
      <c r="G719" s="4"/>
      <c r="H719" s="3"/>
      <c r="I719" s="4"/>
      <c r="J719" s="3"/>
    </row>
    <row r="720" spans="1:10" x14ac:dyDescent="0.35">
      <c r="A720"/>
      <c r="B720"/>
      <c r="C720"/>
      <c r="D720" s="12"/>
      <c r="F720" s="3"/>
      <c r="G720" s="4"/>
      <c r="H720" s="3"/>
      <c r="I720" s="4"/>
      <c r="J720" s="3"/>
    </row>
    <row r="721" spans="1:10" x14ac:dyDescent="0.35">
      <c r="A721"/>
      <c r="B721"/>
      <c r="C721"/>
      <c r="D721" s="12"/>
      <c r="F721" s="3"/>
      <c r="G721" s="4"/>
      <c r="H721" s="3"/>
      <c r="I721" s="4"/>
      <c r="J721" s="3"/>
    </row>
    <row r="722" spans="1:10" x14ac:dyDescent="0.35">
      <c r="A722"/>
      <c r="B722"/>
      <c r="C722"/>
      <c r="D722" s="12"/>
      <c r="F722" s="3"/>
      <c r="G722" s="4"/>
      <c r="H722" s="3"/>
      <c r="I722" s="4"/>
      <c r="J722" s="3"/>
    </row>
    <row r="723" spans="1:10" x14ac:dyDescent="0.35">
      <c r="A723"/>
      <c r="B723"/>
      <c r="C723"/>
      <c r="D723" s="12"/>
      <c r="F723" s="3"/>
      <c r="G723" s="4"/>
      <c r="H723" s="3"/>
      <c r="I723" s="4"/>
      <c r="J723" s="3"/>
    </row>
    <row r="724" spans="1:10" x14ac:dyDescent="0.35">
      <c r="A724"/>
      <c r="B724"/>
      <c r="C724"/>
      <c r="D724" s="12"/>
      <c r="F724" s="3"/>
      <c r="G724" s="4"/>
      <c r="H724" s="3"/>
      <c r="I724" s="4"/>
      <c r="J724" s="3"/>
    </row>
    <row r="725" spans="1:10" x14ac:dyDescent="0.35">
      <c r="A725"/>
      <c r="B725"/>
      <c r="C725"/>
      <c r="D725" s="12"/>
      <c r="F725" s="3"/>
      <c r="G725" s="4"/>
      <c r="H725" s="3"/>
      <c r="I725" s="4"/>
      <c r="J725" s="3"/>
    </row>
    <row r="726" spans="1:10" x14ac:dyDescent="0.35">
      <c r="A726"/>
      <c r="B726"/>
      <c r="C726"/>
      <c r="D726" s="12"/>
      <c r="F726" s="3"/>
      <c r="G726" s="4"/>
      <c r="H726" s="3"/>
      <c r="I726" s="4"/>
      <c r="J726" s="3"/>
    </row>
    <row r="727" spans="1:10" x14ac:dyDescent="0.35">
      <c r="A727"/>
      <c r="B727"/>
      <c r="C727"/>
      <c r="D727" s="12"/>
      <c r="F727" s="5"/>
      <c r="G727" s="6"/>
      <c r="H727" s="3"/>
      <c r="I727" s="6"/>
      <c r="J727" s="5"/>
    </row>
    <row r="728" spans="1:10" x14ac:dyDescent="0.35">
      <c r="A728"/>
      <c r="B728"/>
      <c r="C728"/>
      <c r="D728" s="12"/>
      <c r="F728" s="3"/>
      <c r="G728" s="4"/>
      <c r="H728" s="3"/>
      <c r="I728" s="4"/>
      <c r="J728" s="3"/>
    </row>
    <row r="729" spans="1:10" x14ac:dyDescent="0.35">
      <c r="A729"/>
      <c r="B729"/>
      <c r="C729"/>
      <c r="D729" s="12"/>
      <c r="F729" s="3"/>
      <c r="G729" s="4"/>
      <c r="H729" s="3"/>
      <c r="I729" s="4"/>
      <c r="J729" s="3"/>
    </row>
    <row r="730" spans="1:10" x14ac:dyDescent="0.35">
      <c r="A730"/>
      <c r="B730"/>
      <c r="C730"/>
      <c r="D730" s="12"/>
      <c r="F730" s="3"/>
      <c r="G730" s="4"/>
      <c r="H730" s="3"/>
      <c r="I730" s="4"/>
      <c r="J730" s="3"/>
    </row>
    <row r="731" spans="1:10" x14ac:dyDescent="0.35">
      <c r="A731"/>
      <c r="B731"/>
      <c r="C731"/>
      <c r="D731" s="12"/>
      <c r="F731" s="3"/>
      <c r="G731" s="4"/>
      <c r="H731" s="3"/>
      <c r="I731" s="4"/>
      <c r="J731" s="3"/>
    </row>
    <row r="732" spans="1:10" x14ac:dyDescent="0.35">
      <c r="A732"/>
      <c r="B732"/>
      <c r="C732"/>
      <c r="D732" s="12"/>
      <c r="F732" s="3"/>
      <c r="G732" s="4"/>
      <c r="H732" s="3"/>
      <c r="I732" s="4"/>
      <c r="J732" s="3"/>
    </row>
    <row r="733" spans="1:10" x14ac:dyDescent="0.35">
      <c r="A733"/>
      <c r="B733"/>
      <c r="C733"/>
      <c r="D733" s="12"/>
      <c r="F733" s="3"/>
      <c r="G733" s="4"/>
      <c r="H733" s="3"/>
      <c r="I733" s="4"/>
      <c r="J733" s="3"/>
    </row>
    <row r="734" spans="1:10" x14ac:dyDescent="0.35">
      <c r="A734"/>
      <c r="B734"/>
      <c r="C734"/>
      <c r="D734" s="12"/>
      <c r="F734" s="3"/>
      <c r="G734" s="4"/>
      <c r="H734" s="3"/>
      <c r="I734" s="4"/>
      <c r="J734" s="3"/>
    </row>
    <row r="735" spans="1:10" x14ac:dyDescent="0.35">
      <c r="A735"/>
      <c r="B735"/>
      <c r="C735"/>
      <c r="D735" s="12"/>
      <c r="F735" s="3"/>
      <c r="G735" s="4"/>
      <c r="H735" s="3"/>
      <c r="I735" s="4"/>
      <c r="J735" s="3"/>
    </row>
    <row r="736" spans="1:10" x14ac:dyDescent="0.35">
      <c r="A736"/>
      <c r="B736"/>
      <c r="C736"/>
      <c r="D736" s="12"/>
      <c r="F736" s="3"/>
      <c r="G736" s="4"/>
      <c r="H736" s="3"/>
      <c r="I736" s="4"/>
      <c r="J736" s="3"/>
    </row>
    <row r="737" spans="1:10" x14ac:dyDescent="0.35">
      <c r="A737"/>
      <c r="B737"/>
      <c r="C737"/>
      <c r="D737" s="12"/>
      <c r="F737" s="3"/>
      <c r="G737" s="4"/>
      <c r="H737" s="3"/>
      <c r="I737" s="4"/>
      <c r="J737" s="3"/>
    </row>
    <row r="738" spans="1:10" x14ac:dyDescent="0.35">
      <c r="A738"/>
      <c r="B738"/>
      <c r="C738"/>
      <c r="D738" s="12"/>
      <c r="F738" s="3"/>
      <c r="G738" s="4"/>
      <c r="H738" s="3"/>
      <c r="I738" s="4"/>
      <c r="J738" s="3"/>
    </row>
    <row r="739" spans="1:10" x14ac:dyDescent="0.35">
      <c r="A739"/>
      <c r="B739"/>
      <c r="C739"/>
      <c r="D739" s="12"/>
      <c r="F739" s="3"/>
      <c r="G739" s="4"/>
      <c r="H739" s="3"/>
      <c r="I739" s="4"/>
      <c r="J739" s="3"/>
    </row>
    <row r="740" spans="1:10" x14ac:dyDescent="0.35">
      <c r="A740"/>
      <c r="B740"/>
      <c r="C740"/>
      <c r="D740" s="12"/>
      <c r="F740" s="3"/>
      <c r="G740" s="4"/>
      <c r="H740" s="3"/>
      <c r="I740" s="4"/>
      <c r="J740" s="3"/>
    </row>
    <row r="741" spans="1:10" x14ac:dyDescent="0.35">
      <c r="A741"/>
      <c r="B741"/>
      <c r="C741"/>
      <c r="D741" s="12"/>
      <c r="F741" s="3"/>
      <c r="G741" s="4"/>
      <c r="H741" s="3"/>
      <c r="I741" s="4"/>
      <c r="J741" s="3"/>
    </row>
    <row r="742" spans="1:10" x14ac:dyDescent="0.35">
      <c r="A742"/>
      <c r="B742"/>
      <c r="C742"/>
      <c r="D742" s="12"/>
      <c r="F742" s="3"/>
      <c r="G742" s="4"/>
      <c r="H742" s="3"/>
      <c r="I742" s="4"/>
      <c r="J742" s="3"/>
    </row>
    <row r="743" spans="1:10" x14ac:dyDescent="0.35">
      <c r="A743"/>
      <c r="B743"/>
      <c r="C743"/>
      <c r="D743" s="12"/>
      <c r="F743" s="3"/>
      <c r="G743" s="4"/>
      <c r="H743" s="3"/>
      <c r="I743" s="4"/>
      <c r="J743" s="3"/>
    </row>
    <row r="744" spans="1:10" x14ac:dyDescent="0.35">
      <c r="A744"/>
      <c r="B744"/>
      <c r="C744"/>
      <c r="D744" s="12"/>
      <c r="F744" s="3"/>
      <c r="G744" s="4"/>
      <c r="H744" s="3"/>
      <c r="I744" s="4"/>
      <c r="J744" s="3"/>
    </row>
    <row r="745" spans="1:10" x14ac:dyDescent="0.35">
      <c r="A745"/>
      <c r="B745"/>
      <c r="C745"/>
      <c r="D745" s="12"/>
      <c r="F745" s="3"/>
      <c r="G745" s="4"/>
      <c r="H745" s="3"/>
      <c r="I745" s="4"/>
      <c r="J745" s="3"/>
    </row>
    <row r="746" spans="1:10" x14ac:dyDescent="0.35">
      <c r="A746"/>
      <c r="B746"/>
      <c r="C746"/>
      <c r="D746" s="12"/>
      <c r="F746" s="3"/>
      <c r="G746" s="4"/>
      <c r="H746" s="3"/>
      <c r="I746" s="4"/>
      <c r="J746" s="3"/>
    </row>
    <row r="747" spans="1:10" x14ac:dyDescent="0.35">
      <c r="A747"/>
      <c r="B747"/>
      <c r="C747"/>
      <c r="D747" s="12"/>
      <c r="F747" s="3"/>
      <c r="G747" s="4"/>
      <c r="H747" s="3"/>
      <c r="I747" s="4"/>
      <c r="J747" s="3"/>
    </row>
    <row r="748" spans="1:10" x14ac:dyDescent="0.35">
      <c r="A748"/>
      <c r="B748"/>
      <c r="C748"/>
      <c r="D748" s="12"/>
      <c r="F748" s="3"/>
      <c r="G748" s="4"/>
      <c r="H748" s="3"/>
      <c r="I748" s="4"/>
      <c r="J748" s="3"/>
    </row>
    <row r="749" spans="1:10" x14ac:dyDescent="0.35">
      <c r="A749"/>
      <c r="B749"/>
      <c r="C749"/>
      <c r="D749" s="12"/>
      <c r="F749" s="3"/>
      <c r="G749" s="4"/>
      <c r="H749" s="3"/>
      <c r="I749" s="4"/>
      <c r="J749" s="3"/>
    </row>
    <row r="750" spans="1:10" x14ac:dyDescent="0.35">
      <c r="A750"/>
      <c r="B750"/>
      <c r="C750"/>
      <c r="D750" s="12"/>
      <c r="F750" s="3"/>
      <c r="G750" s="4"/>
      <c r="H750" s="3"/>
      <c r="I750" s="4"/>
      <c r="J750" s="3"/>
    </row>
    <row r="751" spans="1:10" x14ac:dyDescent="0.35">
      <c r="A751"/>
      <c r="B751"/>
      <c r="C751"/>
      <c r="D751" s="12"/>
      <c r="F751" s="3"/>
      <c r="G751" s="4"/>
      <c r="H751" s="3"/>
      <c r="I751" s="4"/>
      <c r="J751" s="3"/>
    </row>
    <row r="752" spans="1:10" x14ac:dyDescent="0.35">
      <c r="A752"/>
      <c r="B752"/>
      <c r="C752"/>
      <c r="D752" s="12"/>
      <c r="F752" s="3"/>
      <c r="G752" s="4"/>
      <c r="H752" s="3"/>
      <c r="I752" s="4"/>
      <c r="J752" s="3"/>
    </row>
    <row r="753" spans="1:10" x14ac:dyDescent="0.35">
      <c r="A753"/>
      <c r="B753"/>
      <c r="C753"/>
      <c r="D753" s="12"/>
      <c r="F753" s="3"/>
      <c r="G753" s="4"/>
      <c r="H753" s="3"/>
      <c r="I753" s="4"/>
      <c r="J753" s="3"/>
    </row>
    <row r="754" spans="1:10" x14ac:dyDescent="0.35">
      <c r="A754"/>
      <c r="B754"/>
      <c r="C754"/>
      <c r="D754" s="12"/>
      <c r="F754" s="3"/>
      <c r="G754" s="4"/>
      <c r="H754" s="3"/>
      <c r="I754" s="4"/>
      <c r="J754" s="3"/>
    </row>
    <row r="755" spans="1:10" x14ac:dyDescent="0.35">
      <c r="A755"/>
      <c r="B755"/>
      <c r="C755"/>
      <c r="D755" s="12"/>
      <c r="F755" s="3"/>
      <c r="G755" s="4"/>
      <c r="H755" s="3"/>
      <c r="I755" s="4"/>
      <c r="J755" s="3"/>
    </row>
    <row r="756" spans="1:10" x14ac:dyDescent="0.35">
      <c r="A756"/>
      <c r="B756"/>
      <c r="C756"/>
      <c r="D756" s="12"/>
      <c r="F756" s="3"/>
      <c r="G756" s="4"/>
      <c r="H756" s="3"/>
      <c r="I756" s="4"/>
      <c r="J756" s="3"/>
    </row>
    <row r="757" spans="1:10" x14ac:dyDescent="0.35">
      <c r="A757"/>
      <c r="B757"/>
      <c r="C757"/>
      <c r="D757" s="12"/>
      <c r="F757" s="3"/>
      <c r="G757" s="4"/>
      <c r="H757" s="3"/>
      <c r="I757" s="4"/>
      <c r="J757" s="3"/>
    </row>
    <row r="758" spans="1:10" x14ac:dyDescent="0.35">
      <c r="A758"/>
      <c r="B758"/>
      <c r="C758"/>
      <c r="D758" s="12"/>
      <c r="F758" s="3"/>
      <c r="G758" s="4"/>
      <c r="H758" s="3"/>
      <c r="I758" s="4"/>
      <c r="J758" s="3"/>
    </row>
    <row r="759" spans="1:10" x14ac:dyDescent="0.35">
      <c r="A759"/>
      <c r="B759"/>
      <c r="C759"/>
      <c r="D759" s="12"/>
      <c r="F759" s="3"/>
      <c r="G759" s="4"/>
      <c r="H759" s="3"/>
      <c r="I759" s="4"/>
      <c r="J759" s="3"/>
    </row>
    <row r="760" spans="1:10" x14ac:dyDescent="0.35">
      <c r="A760"/>
      <c r="B760"/>
      <c r="C760"/>
      <c r="D760" s="12"/>
      <c r="F760" s="3"/>
      <c r="G760" s="4"/>
      <c r="H760" s="3"/>
      <c r="I760" s="4"/>
      <c r="J760" s="3"/>
    </row>
    <row r="761" spans="1:10" x14ac:dyDescent="0.35">
      <c r="A761"/>
      <c r="B761"/>
      <c r="C761"/>
      <c r="D761" s="12"/>
      <c r="F761" s="3"/>
      <c r="G761" s="4"/>
      <c r="H761" s="3"/>
      <c r="I761" s="4"/>
      <c r="J761" s="3"/>
    </row>
    <row r="762" spans="1:10" x14ac:dyDescent="0.35">
      <c r="A762"/>
      <c r="B762"/>
      <c r="C762"/>
      <c r="D762" s="12"/>
      <c r="F762" s="3"/>
      <c r="G762" s="4"/>
      <c r="H762" s="3"/>
      <c r="I762" s="4"/>
      <c r="J762" s="3"/>
    </row>
    <row r="763" spans="1:10" x14ac:dyDescent="0.35">
      <c r="A763"/>
      <c r="B763"/>
      <c r="C763"/>
      <c r="D763" s="12"/>
      <c r="F763" s="3"/>
      <c r="G763" s="4"/>
      <c r="H763" s="3"/>
      <c r="I763" s="4"/>
      <c r="J763" s="3"/>
    </row>
    <row r="764" spans="1:10" x14ac:dyDescent="0.35">
      <c r="A764"/>
      <c r="B764"/>
      <c r="C764"/>
      <c r="D764" s="12"/>
      <c r="F764" s="3"/>
      <c r="G764" s="4"/>
      <c r="H764" s="3"/>
      <c r="I764" s="4"/>
      <c r="J764" s="3"/>
    </row>
    <row r="765" spans="1:10" x14ac:dyDescent="0.35">
      <c r="A765"/>
      <c r="B765"/>
      <c r="C765"/>
      <c r="D765" s="12"/>
      <c r="F765" s="3"/>
      <c r="G765" s="4"/>
      <c r="H765" s="3"/>
      <c r="I765" s="4"/>
      <c r="J765" s="3"/>
    </row>
    <row r="766" spans="1:10" x14ac:dyDescent="0.35">
      <c r="A766"/>
      <c r="B766"/>
      <c r="C766"/>
      <c r="D766" s="12"/>
      <c r="F766" s="3"/>
      <c r="G766" s="4"/>
      <c r="H766" s="3"/>
      <c r="I766" s="4"/>
      <c r="J766" s="3"/>
    </row>
    <row r="767" spans="1:10" x14ac:dyDescent="0.35">
      <c r="A767"/>
      <c r="B767"/>
      <c r="C767"/>
      <c r="D767" s="12"/>
      <c r="F767" s="3"/>
      <c r="G767" s="4"/>
      <c r="H767" s="3"/>
      <c r="I767" s="4"/>
      <c r="J767" s="3"/>
    </row>
    <row r="768" spans="1:10" x14ac:dyDescent="0.35">
      <c r="A768"/>
      <c r="B768"/>
      <c r="C768"/>
      <c r="D768" s="12"/>
      <c r="F768" s="3"/>
      <c r="G768" s="4"/>
      <c r="H768" s="3"/>
      <c r="I768" s="4"/>
      <c r="J768" s="3"/>
    </row>
    <row r="769" spans="1:10" x14ac:dyDescent="0.35">
      <c r="A769"/>
      <c r="B769"/>
      <c r="C769"/>
      <c r="D769" s="12"/>
      <c r="F769" s="3"/>
      <c r="G769" s="4"/>
      <c r="H769" s="3"/>
      <c r="I769" s="4"/>
      <c r="J769" s="3"/>
    </row>
    <row r="770" spans="1:10" x14ac:dyDescent="0.35">
      <c r="A770"/>
      <c r="B770"/>
      <c r="C770"/>
      <c r="D770" s="12"/>
      <c r="F770" s="3"/>
      <c r="G770" s="4"/>
      <c r="H770" s="3"/>
      <c r="I770" s="4"/>
      <c r="J770" s="3"/>
    </row>
    <row r="771" spans="1:10" x14ac:dyDescent="0.35">
      <c r="A771"/>
      <c r="B771"/>
      <c r="C771"/>
      <c r="D771" s="12"/>
      <c r="F771" s="3"/>
      <c r="G771" s="4"/>
      <c r="H771" s="3"/>
      <c r="I771" s="4"/>
      <c r="J771" s="3"/>
    </row>
    <row r="772" spans="1:10" x14ac:dyDescent="0.35">
      <c r="A772"/>
      <c r="B772"/>
      <c r="C772"/>
      <c r="D772" s="12"/>
      <c r="F772" s="3"/>
      <c r="G772" s="4"/>
      <c r="H772" s="3"/>
      <c r="I772" s="4"/>
      <c r="J772" s="3"/>
    </row>
    <row r="773" spans="1:10" x14ac:dyDescent="0.35">
      <c r="A773"/>
      <c r="B773"/>
      <c r="C773"/>
      <c r="D773" s="12"/>
      <c r="F773" s="3"/>
      <c r="G773" s="4"/>
      <c r="H773" s="3"/>
      <c r="I773" s="4"/>
      <c r="J773" s="3"/>
    </row>
    <row r="774" spans="1:10" x14ac:dyDescent="0.35">
      <c r="A774"/>
      <c r="B774"/>
      <c r="C774"/>
      <c r="D774" s="12"/>
      <c r="F774" s="3"/>
      <c r="G774" s="4"/>
      <c r="H774" s="3"/>
      <c r="I774" s="4"/>
      <c r="J774" s="3"/>
    </row>
    <row r="775" spans="1:10" x14ac:dyDescent="0.35">
      <c r="A775"/>
      <c r="B775"/>
      <c r="C775"/>
      <c r="D775" s="12"/>
      <c r="F775" s="3"/>
      <c r="G775" s="4"/>
      <c r="H775" s="3"/>
      <c r="I775" s="4"/>
      <c r="J775" s="3"/>
    </row>
    <row r="776" spans="1:10" x14ac:dyDescent="0.35">
      <c r="A776"/>
      <c r="B776"/>
      <c r="C776"/>
      <c r="D776" s="12"/>
      <c r="F776" s="3"/>
      <c r="G776" s="4"/>
      <c r="H776" s="3"/>
      <c r="I776" s="4"/>
      <c r="J776" s="3"/>
    </row>
    <row r="777" spans="1:10" x14ac:dyDescent="0.35">
      <c r="A777"/>
      <c r="B777"/>
      <c r="C777"/>
      <c r="D777" s="12"/>
      <c r="F777" s="3"/>
      <c r="G777" s="4"/>
      <c r="H777" s="3"/>
      <c r="I777" s="4"/>
      <c r="J777" s="3"/>
    </row>
    <row r="778" spans="1:10" x14ac:dyDescent="0.35">
      <c r="A778"/>
      <c r="B778"/>
      <c r="C778"/>
      <c r="D778" s="12"/>
      <c r="F778" s="5"/>
      <c r="G778" s="6"/>
      <c r="H778" s="3"/>
      <c r="I778" s="6"/>
      <c r="J778" s="5"/>
    </row>
    <row r="779" spans="1:10" x14ac:dyDescent="0.35">
      <c r="A779"/>
      <c r="B779"/>
      <c r="C779"/>
      <c r="D779" s="12"/>
      <c r="F779" s="3"/>
      <c r="G779" s="4"/>
      <c r="H779" s="3"/>
      <c r="I779" s="4"/>
      <c r="J779" s="3"/>
    </row>
    <row r="780" spans="1:10" x14ac:dyDescent="0.35">
      <c r="A780"/>
      <c r="B780"/>
      <c r="C780"/>
      <c r="D780" s="12"/>
      <c r="F780" s="3"/>
      <c r="G780" s="4"/>
      <c r="H780" s="3"/>
      <c r="I780" s="4"/>
      <c r="J780" s="3"/>
    </row>
    <row r="781" spans="1:10" x14ac:dyDescent="0.35">
      <c r="A781"/>
      <c r="B781"/>
      <c r="C781"/>
      <c r="D781" s="12"/>
      <c r="F781" s="3"/>
      <c r="G781" s="4"/>
      <c r="H781" s="3"/>
      <c r="I781" s="4"/>
      <c r="J781" s="3"/>
    </row>
    <row r="782" spans="1:10" x14ac:dyDescent="0.35">
      <c r="A782"/>
      <c r="B782"/>
      <c r="C782"/>
      <c r="D782" s="12"/>
      <c r="F782" s="3"/>
      <c r="G782" s="4"/>
      <c r="H782" s="3"/>
      <c r="I782" s="4"/>
      <c r="J782" s="3"/>
    </row>
    <row r="783" spans="1:10" x14ac:dyDescent="0.35">
      <c r="A783"/>
      <c r="B783"/>
      <c r="C783"/>
      <c r="D783" s="12"/>
      <c r="F783" s="3"/>
      <c r="G783" s="4"/>
      <c r="H783" s="3"/>
      <c r="I783" s="4"/>
      <c r="J783" s="3"/>
    </row>
    <row r="784" spans="1:10" x14ac:dyDescent="0.35">
      <c r="A784"/>
      <c r="B784"/>
      <c r="C784"/>
      <c r="D784" s="12"/>
      <c r="F784" s="3"/>
      <c r="G784" s="4"/>
      <c r="H784" s="3"/>
      <c r="I784" s="4"/>
      <c r="J784" s="3"/>
    </row>
    <row r="785" spans="1:10" x14ac:dyDescent="0.35">
      <c r="A785"/>
      <c r="B785"/>
      <c r="C785"/>
      <c r="D785" s="12"/>
      <c r="F785" s="3"/>
      <c r="G785" s="4"/>
      <c r="H785" s="3"/>
      <c r="I785" s="4"/>
      <c r="J785" s="3"/>
    </row>
    <row r="786" spans="1:10" x14ac:dyDescent="0.35">
      <c r="A786"/>
      <c r="B786"/>
      <c r="C786"/>
      <c r="D786" s="12"/>
      <c r="F786" s="3"/>
      <c r="G786" s="4"/>
      <c r="H786" s="3"/>
      <c r="I786" s="4"/>
      <c r="J786" s="3"/>
    </row>
    <row r="787" spans="1:10" x14ac:dyDescent="0.35">
      <c r="A787"/>
      <c r="B787"/>
      <c r="C787"/>
      <c r="D787" s="12"/>
      <c r="F787" s="3"/>
      <c r="G787" s="4"/>
      <c r="H787" s="3"/>
      <c r="I787" s="4"/>
      <c r="J787" s="3"/>
    </row>
    <row r="788" spans="1:10" x14ac:dyDescent="0.35">
      <c r="A788"/>
      <c r="B788"/>
      <c r="C788"/>
      <c r="D788" s="12"/>
      <c r="F788" s="3"/>
      <c r="G788" s="4"/>
      <c r="H788" s="3"/>
      <c r="I788" s="4"/>
      <c r="J788" s="3"/>
    </row>
    <row r="789" spans="1:10" x14ac:dyDescent="0.35">
      <c r="A789"/>
      <c r="B789"/>
      <c r="C789"/>
      <c r="D789" s="12"/>
      <c r="F789" s="3"/>
      <c r="G789" s="4"/>
      <c r="H789" s="3"/>
      <c r="I789" s="4"/>
      <c r="J789" s="3"/>
    </row>
    <row r="790" spans="1:10" x14ac:dyDescent="0.35">
      <c r="A790"/>
      <c r="B790"/>
      <c r="C790"/>
      <c r="D790" s="12"/>
      <c r="F790" s="3"/>
      <c r="G790" s="4"/>
      <c r="H790" s="3"/>
      <c r="I790" s="4"/>
      <c r="J790" s="3"/>
    </row>
    <row r="791" spans="1:10" x14ac:dyDescent="0.35">
      <c r="A791"/>
      <c r="B791"/>
      <c r="C791"/>
      <c r="D791" s="12"/>
      <c r="F791" s="3"/>
      <c r="G791" s="4"/>
      <c r="H791" s="3"/>
      <c r="I791" s="4"/>
      <c r="J791" s="3"/>
    </row>
    <row r="792" spans="1:10" x14ac:dyDescent="0.35">
      <c r="A792"/>
      <c r="B792"/>
      <c r="C792"/>
      <c r="D792" s="12"/>
      <c r="F792" s="3"/>
      <c r="G792" s="4"/>
      <c r="H792" s="3"/>
      <c r="I792" s="4"/>
      <c r="J792" s="3"/>
    </row>
    <row r="793" spans="1:10" x14ac:dyDescent="0.35">
      <c r="A793"/>
      <c r="B793"/>
      <c r="C793"/>
      <c r="D793" s="12"/>
      <c r="F793" s="3"/>
      <c r="G793" s="4"/>
      <c r="H793" s="3"/>
      <c r="I793" s="4"/>
      <c r="J793" s="3"/>
    </row>
    <row r="794" spans="1:10" x14ac:dyDescent="0.35">
      <c r="A794"/>
      <c r="B794"/>
      <c r="C794"/>
      <c r="D794" s="12"/>
      <c r="F794" s="3"/>
      <c r="G794" s="4"/>
      <c r="H794" s="3"/>
      <c r="I794" s="4"/>
      <c r="J794" s="3"/>
    </row>
    <row r="795" spans="1:10" x14ac:dyDescent="0.35">
      <c r="A795"/>
      <c r="B795"/>
      <c r="C795"/>
      <c r="D795" s="12"/>
      <c r="F795" s="3"/>
      <c r="G795" s="4"/>
      <c r="H795" s="3"/>
      <c r="I795" s="4"/>
      <c r="J795" s="3"/>
    </row>
    <row r="796" spans="1:10" x14ac:dyDescent="0.35">
      <c r="A796"/>
      <c r="B796"/>
      <c r="C796"/>
      <c r="D796" s="12"/>
      <c r="F796" s="3"/>
      <c r="G796" s="4"/>
      <c r="H796" s="3"/>
      <c r="I796" s="4"/>
      <c r="J796" s="3"/>
    </row>
    <row r="797" spans="1:10" x14ac:dyDescent="0.35">
      <c r="A797"/>
      <c r="B797"/>
      <c r="C797"/>
      <c r="D797" s="12"/>
      <c r="F797" s="3"/>
      <c r="G797" s="4"/>
      <c r="H797" s="3"/>
      <c r="I797" s="4"/>
      <c r="J797" s="3"/>
    </row>
    <row r="798" spans="1:10" x14ac:dyDescent="0.35">
      <c r="A798"/>
      <c r="B798"/>
      <c r="C798"/>
      <c r="D798" s="12"/>
      <c r="F798" s="3"/>
      <c r="G798" s="4"/>
      <c r="H798" s="3"/>
      <c r="I798" s="4"/>
      <c r="J798" s="3"/>
    </row>
    <row r="799" spans="1:10" x14ac:dyDescent="0.35">
      <c r="A799"/>
      <c r="B799"/>
      <c r="C799"/>
      <c r="D799" s="12"/>
      <c r="F799" s="3"/>
      <c r="G799" s="4"/>
      <c r="H799" s="3"/>
      <c r="I799" s="4"/>
      <c r="J799" s="3"/>
    </row>
    <row r="800" spans="1:10" x14ac:dyDescent="0.35">
      <c r="A800"/>
      <c r="B800"/>
      <c r="C800"/>
      <c r="D800" s="12"/>
      <c r="F800" s="3"/>
      <c r="G800" s="4"/>
      <c r="H800" s="3"/>
      <c r="I800" s="4"/>
      <c r="J800" s="3"/>
    </row>
    <row r="801" spans="1:10" x14ac:dyDescent="0.35">
      <c r="A801"/>
      <c r="B801"/>
      <c r="C801"/>
      <c r="D801" s="12"/>
      <c r="F801" s="3"/>
      <c r="G801" s="4"/>
      <c r="H801" s="3"/>
      <c r="I801" s="4"/>
      <c r="J801" s="3"/>
    </row>
    <row r="802" spans="1:10" x14ac:dyDescent="0.35">
      <c r="A802"/>
      <c r="B802"/>
      <c r="C802"/>
      <c r="D802" s="12"/>
      <c r="F802" s="3"/>
      <c r="G802" s="4"/>
      <c r="H802" s="3"/>
      <c r="I802" s="4"/>
      <c r="J802" s="3"/>
    </row>
    <row r="803" spans="1:10" x14ac:dyDescent="0.35">
      <c r="A803"/>
      <c r="B803"/>
      <c r="C803"/>
      <c r="D803" s="12"/>
      <c r="F803" s="3"/>
      <c r="G803" s="4"/>
      <c r="H803" s="3"/>
      <c r="I803" s="4"/>
      <c r="J803" s="3"/>
    </row>
    <row r="804" spans="1:10" x14ac:dyDescent="0.35">
      <c r="A804"/>
      <c r="B804"/>
      <c r="C804"/>
      <c r="D804" s="12"/>
      <c r="F804" s="3"/>
      <c r="G804" s="4"/>
      <c r="H804" s="3"/>
      <c r="I804" s="4"/>
      <c r="J804" s="3"/>
    </row>
    <row r="805" spans="1:10" x14ac:dyDescent="0.35">
      <c r="A805"/>
      <c r="B805"/>
      <c r="C805"/>
      <c r="D805" s="12"/>
      <c r="F805" s="3"/>
      <c r="G805" s="4"/>
      <c r="H805" s="3"/>
      <c r="I805" s="4"/>
      <c r="J805" s="3"/>
    </row>
    <row r="806" spans="1:10" x14ac:dyDescent="0.35">
      <c r="A806"/>
      <c r="B806"/>
      <c r="C806"/>
      <c r="D806" s="12"/>
      <c r="F806" s="3"/>
      <c r="G806" s="4"/>
      <c r="H806" s="3"/>
      <c r="I806" s="4"/>
      <c r="J806" s="3"/>
    </row>
    <row r="807" spans="1:10" x14ac:dyDescent="0.35">
      <c r="A807"/>
      <c r="B807"/>
      <c r="C807"/>
      <c r="D807" s="12"/>
      <c r="F807" s="3"/>
      <c r="G807" s="4"/>
      <c r="H807" s="3"/>
      <c r="I807" s="4"/>
      <c r="J807" s="3"/>
    </row>
    <row r="808" spans="1:10" x14ac:dyDescent="0.35">
      <c r="A808"/>
      <c r="B808"/>
      <c r="C808"/>
      <c r="D808" s="12"/>
      <c r="F808" s="3"/>
      <c r="G808" s="4"/>
      <c r="H808" s="3"/>
      <c r="I808" s="4"/>
      <c r="J808" s="3"/>
    </row>
    <row r="809" spans="1:10" x14ac:dyDescent="0.35">
      <c r="A809"/>
      <c r="B809"/>
      <c r="C809"/>
      <c r="D809" s="12"/>
      <c r="F809" s="3"/>
      <c r="G809" s="4"/>
      <c r="H809" s="3"/>
      <c r="I809" s="4"/>
      <c r="J809" s="3"/>
    </row>
    <row r="810" spans="1:10" x14ac:dyDescent="0.35">
      <c r="A810"/>
      <c r="B810"/>
      <c r="C810"/>
      <c r="D810" s="12"/>
      <c r="F810" s="3"/>
      <c r="G810" s="4"/>
      <c r="H810" s="3"/>
      <c r="I810" s="4"/>
      <c r="J810" s="3"/>
    </row>
    <row r="811" spans="1:10" x14ac:dyDescent="0.35">
      <c r="A811"/>
      <c r="B811"/>
      <c r="C811"/>
      <c r="D811" s="12"/>
      <c r="F811" s="3"/>
      <c r="G811" s="4"/>
      <c r="H811" s="3"/>
      <c r="I811" s="4"/>
      <c r="J811" s="3"/>
    </row>
    <row r="812" spans="1:10" x14ac:dyDescent="0.35">
      <c r="A812"/>
      <c r="B812"/>
      <c r="C812"/>
      <c r="D812" s="12"/>
      <c r="F812" s="3"/>
      <c r="G812" s="4"/>
      <c r="H812" s="3"/>
      <c r="I812" s="4"/>
      <c r="J812" s="3"/>
    </row>
    <row r="813" spans="1:10" x14ac:dyDescent="0.35">
      <c r="A813"/>
      <c r="B813"/>
      <c r="C813"/>
      <c r="D813" s="12"/>
      <c r="F813" s="3"/>
      <c r="G813" s="4"/>
      <c r="H813" s="3"/>
      <c r="I813" s="4"/>
      <c r="J813" s="3"/>
    </row>
    <row r="814" spans="1:10" x14ac:dyDescent="0.35">
      <c r="A814"/>
      <c r="B814"/>
      <c r="C814"/>
      <c r="D814" s="12"/>
      <c r="F814" s="3"/>
      <c r="G814" s="4"/>
      <c r="H814" s="3"/>
      <c r="I814" s="4"/>
      <c r="J814" s="3"/>
    </row>
    <row r="815" spans="1:10" x14ac:dyDescent="0.35">
      <c r="A815"/>
      <c r="B815"/>
      <c r="C815"/>
      <c r="D815" s="12"/>
      <c r="F815" s="3"/>
      <c r="G815" s="4"/>
      <c r="H815" s="3"/>
      <c r="I815" s="4"/>
      <c r="J815" s="3"/>
    </row>
    <row r="816" spans="1:10" x14ac:dyDescent="0.35">
      <c r="A816"/>
      <c r="B816"/>
      <c r="C816"/>
      <c r="D816" s="12"/>
      <c r="F816" s="3"/>
      <c r="G816" s="4"/>
      <c r="H816" s="3"/>
      <c r="I816" s="4"/>
      <c r="J816" s="3"/>
    </row>
    <row r="817" spans="1:10" x14ac:dyDescent="0.35">
      <c r="A817"/>
      <c r="B817"/>
      <c r="C817"/>
      <c r="D817" s="12"/>
      <c r="F817" s="3"/>
      <c r="G817" s="4"/>
      <c r="H817" s="3"/>
      <c r="I817" s="4"/>
      <c r="J817" s="3"/>
    </row>
    <row r="818" spans="1:10" x14ac:dyDescent="0.35">
      <c r="A818"/>
      <c r="B818"/>
      <c r="C818"/>
      <c r="D818" s="12"/>
      <c r="F818" s="3"/>
      <c r="G818" s="4"/>
      <c r="H818" s="3"/>
      <c r="I818" s="4"/>
      <c r="J818" s="3"/>
    </row>
    <row r="819" spans="1:10" x14ac:dyDescent="0.35">
      <c r="A819"/>
      <c r="B819"/>
      <c r="C819"/>
      <c r="D819" s="12"/>
      <c r="F819" s="3"/>
      <c r="G819" s="4"/>
      <c r="H819" s="3"/>
      <c r="I819" s="4"/>
      <c r="J819" s="3"/>
    </row>
    <row r="820" spans="1:10" x14ac:dyDescent="0.35">
      <c r="A820"/>
      <c r="B820"/>
      <c r="C820"/>
      <c r="D820" s="12"/>
      <c r="F820" s="3"/>
      <c r="G820" s="4"/>
      <c r="H820" s="3"/>
      <c r="I820" s="4"/>
      <c r="J820" s="3"/>
    </row>
    <row r="821" spans="1:10" x14ac:dyDescent="0.35">
      <c r="A821"/>
      <c r="B821"/>
      <c r="C821"/>
      <c r="D821" s="12"/>
      <c r="F821" s="3"/>
      <c r="G821" s="4"/>
      <c r="H821" s="3"/>
      <c r="I821" s="4"/>
      <c r="J821" s="3"/>
    </row>
    <row r="822" spans="1:10" x14ac:dyDescent="0.35">
      <c r="A822"/>
      <c r="B822"/>
      <c r="C822"/>
      <c r="D822" s="12"/>
      <c r="F822" s="3"/>
      <c r="G822" s="4"/>
      <c r="H822" s="3"/>
      <c r="I822" s="4"/>
      <c r="J822" s="3"/>
    </row>
    <row r="823" spans="1:10" x14ac:dyDescent="0.35">
      <c r="A823"/>
      <c r="B823"/>
      <c r="C823"/>
      <c r="D823" s="12"/>
      <c r="F823" s="3"/>
      <c r="G823" s="4"/>
      <c r="H823" s="3"/>
      <c r="I823" s="4"/>
      <c r="J823" s="3"/>
    </row>
    <row r="824" spans="1:10" x14ac:dyDescent="0.35">
      <c r="A824"/>
      <c r="B824"/>
      <c r="C824"/>
      <c r="D824" s="12"/>
      <c r="F824" s="3"/>
      <c r="G824" s="4"/>
      <c r="H824" s="3"/>
      <c r="I824" s="4"/>
      <c r="J824" s="3"/>
    </row>
    <row r="825" spans="1:10" x14ac:dyDescent="0.35">
      <c r="A825"/>
      <c r="B825"/>
      <c r="C825"/>
      <c r="D825" s="12"/>
      <c r="F825" s="3"/>
      <c r="G825" s="4"/>
      <c r="H825" s="3"/>
      <c r="I825" s="4"/>
      <c r="J825" s="3"/>
    </row>
    <row r="826" spans="1:10" x14ac:dyDescent="0.35">
      <c r="A826"/>
      <c r="B826"/>
      <c r="C826"/>
      <c r="D826" s="12"/>
      <c r="F826" s="3"/>
      <c r="G826" s="4"/>
      <c r="H826" s="3"/>
      <c r="I826" s="4"/>
      <c r="J826" s="3"/>
    </row>
    <row r="827" spans="1:10" x14ac:dyDescent="0.35">
      <c r="A827"/>
      <c r="B827"/>
      <c r="C827"/>
      <c r="D827" s="12"/>
      <c r="F827" s="3"/>
      <c r="G827" s="4"/>
      <c r="H827" s="3"/>
      <c r="I827" s="4"/>
      <c r="J827" s="3"/>
    </row>
    <row r="828" spans="1:10" x14ac:dyDescent="0.35">
      <c r="A828"/>
      <c r="B828"/>
      <c r="C828"/>
      <c r="D828" s="12"/>
      <c r="F828" s="3"/>
      <c r="G828" s="4"/>
      <c r="H828" s="3"/>
      <c r="I828" s="4"/>
      <c r="J828" s="3"/>
    </row>
    <row r="829" spans="1:10" x14ac:dyDescent="0.35">
      <c r="A829"/>
      <c r="B829"/>
      <c r="C829"/>
      <c r="D829" s="12"/>
      <c r="F829" s="3"/>
      <c r="G829" s="4"/>
      <c r="H829" s="3"/>
      <c r="I829" s="4"/>
      <c r="J829" s="3"/>
    </row>
    <row r="830" spans="1:10" x14ac:dyDescent="0.35">
      <c r="A830"/>
      <c r="B830"/>
      <c r="C830"/>
      <c r="D830" s="12"/>
      <c r="F830" s="3"/>
      <c r="G830" s="4"/>
      <c r="H830" s="3"/>
      <c r="I830" s="4"/>
      <c r="J830" s="3"/>
    </row>
    <row r="831" spans="1:10" x14ac:dyDescent="0.35">
      <c r="A831"/>
      <c r="B831"/>
      <c r="C831"/>
      <c r="D831" s="12"/>
      <c r="F831" s="3"/>
      <c r="G831" s="4"/>
      <c r="H831" s="3"/>
      <c r="I831" s="4"/>
      <c r="J831" s="3"/>
    </row>
    <row r="832" spans="1:10" x14ac:dyDescent="0.35">
      <c r="A832"/>
      <c r="B832"/>
      <c r="C832"/>
      <c r="D832" s="12"/>
      <c r="F832" s="3"/>
      <c r="G832" s="4"/>
      <c r="H832" s="3"/>
      <c r="I832" s="4"/>
      <c r="J832" s="3"/>
    </row>
    <row r="833" spans="1:10" x14ac:dyDescent="0.35">
      <c r="A833"/>
      <c r="B833"/>
      <c r="C833"/>
      <c r="D833" s="12"/>
      <c r="F833" s="3"/>
      <c r="G833" s="4"/>
      <c r="H833" s="3"/>
      <c r="I833" s="4"/>
      <c r="J833" s="3"/>
    </row>
    <row r="834" spans="1:10" x14ac:dyDescent="0.35">
      <c r="A834"/>
      <c r="B834"/>
      <c r="C834"/>
      <c r="D834" s="12"/>
      <c r="F834" s="3"/>
      <c r="G834" s="4"/>
      <c r="H834" s="3"/>
      <c r="I834" s="4"/>
      <c r="J834" s="3"/>
    </row>
    <row r="835" spans="1:10" x14ac:dyDescent="0.35">
      <c r="A835"/>
      <c r="B835"/>
      <c r="C835"/>
      <c r="D835" s="12"/>
      <c r="F835" s="3"/>
      <c r="G835" s="4"/>
      <c r="H835" s="3"/>
      <c r="I835" s="4"/>
      <c r="J835" s="3"/>
    </row>
    <row r="836" spans="1:10" x14ac:dyDescent="0.35">
      <c r="A836"/>
      <c r="B836"/>
      <c r="C836"/>
      <c r="D836" s="12"/>
      <c r="F836" s="3"/>
      <c r="G836" s="4"/>
      <c r="H836" s="3"/>
      <c r="I836" s="4"/>
      <c r="J836" s="3"/>
    </row>
    <row r="837" spans="1:10" x14ac:dyDescent="0.35">
      <c r="A837"/>
      <c r="B837"/>
      <c r="C837"/>
      <c r="D837" s="12"/>
      <c r="F837" s="3"/>
      <c r="G837" s="4"/>
      <c r="H837" s="3"/>
      <c r="I837" s="4"/>
      <c r="J837" s="3"/>
    </row>
    <row r="838" spans="1:10" x14ac:dyDescent="0.35">
      <c r="A838"/>
      <c r="B838"/>
      <c r="C838"/>
      <c r="D838" s="12"/>
      <c r="F838" s="3"/>
      <c r="G838" s="4"/>
      <c r="H838" s="3"/>
      <c r="I838" s="4"/>
      <c r="J838" s="3"/>
    </row>
    <row r="839" spans="1:10" x14ac:dyDescent="0.35">
      <c r="A839"/>
      <c r="B839"/>
      <c r="C839"/>
      <c r="D839" s="12"/>
      <c r="F839" s="3"/>
      <c r="G839" s="4"/>
      <c r="H839" s="3"/>
      <c r="I839" s="4"/>
      <c r="J839" s="3"/>
    </row>
    <row r="840" spans="1:10" x14ac:dyDescent="0.35">
      <c r="A840"/>
      <c r="B840"/>
      <c r="C840"/>
      <c r="D840" s="12"/>
      <c r="F840" s="3"/>
      <c r="G840" s="4"/>
      <c r="H840" s="3"/>
      <c r="I840" s="4"/>
      <c r="J840" s="3"/>
    </row>
    <row r="841" spans="1:10" x14ac:dyDescent="0.35">
      <c r="A841"/>
      <c r="B841"/>
      <c r="C841"/>
      <c r="D841" s="12"/>
      <c r="F841" s="3"/>
      <c r="G841" s="4"/>
      <c r="H841" s="3"/>
      <c r="I841" s="4"/>
      <c r="J841" s="3"/>
    </row>
    <row r="842" spans="1:10" x14ac:dyDescent="0.35">
      <c r="A842"/>
      <c r="B842"/>
      <c r="C842"/>
      <c r="D842" s="12"/>
      <c r="F842" s="3"/>
      <c r="G842" s="4"/>
      <c r="H842" s="3"/>
      <c r="I842" s="4"/>
      <c r="J842" s="3"/>
    </row>
    <row r="843" spans="1:10" x14ac:dyDescent="0.35">
      <c r="A843"/>
      <c r="B843"/>
      <c r="C843"/>
      <c r="D843" s="12"/>
      <c r="F843" s="3"/>
      <c r="G843" s="4"/>
      <c r="H843" s="3"/>
      <c r="I843" s="4"/>
      <c r="J843" s="3"/>
    </row>
    <row r="844" spans="1:10" x14ac:dyDescent="0.35">
      <c r="A844"/>
      <c r="B844"/>
      <c r="C844"/>
      <c r="D844" s="12"/>
      <c r="F844" s="3"/>
      <c r="G844" s="4"/>
      <c r="H844" s="3"/>
      <c r="I844" s="4"/>
      <c r="J844" s="3"/>
    </row>
    <row r="845" spans="1:10" x14ac:dyDescent="0.35">
      <c r="A845"/>
      <c r="B845"/>
      <c r="C845"/>
      <c r="D845" s="12"/>
      <c r="F845" s="3"/>
      <c r="G845" s="4"/>
      <c r="H845" s="3"/>
      <c r="I845" s="4"/>
      <c r="J845" s="3"/>
    </row>
    <row r="846" spans="1:10" x14ac:dyDescent="0.35">
      <c r="A846"/>
      <c r="B846"/>
      <c r="C846"/>
      <c r="D846" s="12"/>
      <c r="F846" s="3"/>
      <c r="G846" s="4"/>
      <c r="H846" s="3"/>
      <c r="I846" s="4"/>
      <c r="J846" s="3"/>
    </row>
    <row r="847" spans="1:10" x14ac:dyDescent="0.35">
      <c r="A847"/>
      <c r="B847"/>
      <c r="C847"/>
      <c r="D847" s="12"/>
      <c r="F847" s="3"/>
      <c r="G847" s="4"/>
      <c r="H847" s="3"/>
      <c r="I847" s="4"/>
      <c r="J847" s="3"/>
    </row>
    <row r="848" spans="1:10" x14ac:dyDescent="0.35">
      <c r="A848"/>
      <c r="B848"/>
      <c r="C848"/>
      <c r="D848" s="12"/>
      <c r="F848" s="3"/>
      <c r="G848" s="4"/>
      <c r="H848" s="3"/>
      <c r="I848" s="4"/>
      <c r="J848" s="3"/>
    </row>
    <row r="849" spans="1:10" x14ac:dyDescent="0.35">
      <c r="A849"/>
      <c r="B849"/>
      <c r="C849"/>
      <c r="D849" s="12"/>
      <c r="F849" s="3"/>
      <c r="G849" s="4"/>
      <c r="H849" s="3"/>
      <c r="I849" s="4"/>
      <c r="J849" s="3"/>
    </row>
    <row r="850" spans="1:10" x14ac:dyDescent="0.35">
      <c r="A850"/>
      <c r="B850"/>
      <c r="C850"/>
      <c r="D850" s="12"/>
      <c r="F850" s="3"/>
      <c r="G850" s="4"/>
      <c r="H850" s="3"/>
      <c r="I850" s="4"/>
      <c r="J850" s="3"/>
    </row>
    <row r="851" spans="1:10" x14ac:dyDescent="0.35">
      <c r="A851"/>
      <c r="B851"/>
      <c r="C851"/>
      <c r="D851" s="12"/>
      <c r="F851" s="3"/>
      <c r="G851" s="4"/>
      <c r="H851" s="3"/>
      <c r="I851" s="4"/>
      <c r="J851" s="3"/>
    </row>
    <row r="852" spans="1:10" x14ac:dyDescent="0.35">
      <c r="A852"/>
      <c r="B852"/>
      <c r="C852"/>
      <c r="D852" s="12"/>
      <c r="F852" s="3"/>
      <c r="G852" s="4"/>
      <c r="H852" s="3"/>
      <c r="I852" s="4"/>
      <c r="J852" s="3"/>
    </row>
    <row r="853" spans="1:10" x14ac:dyDescent="0.35">
      <c r="A853"/>
      <c r="B853"/>
      <c r="C853"/>
      <c r="D853" s="12"/>
      <c r="F853" s="3"/>
      <c r="G853" s="4"/>
      <c r="H853" s="3"/>
      <c r="I853" s="4"/>
      <c r="J853" s="3"/>
    </row>
    <row r="854" spans="1:10" x14ac:dyDescent="0.35">
      <c r="A854"/>
      <c r="B854"/>
      <c r="C854"/>
      <c r="D854" s="12"/>
      <c r="F854" s="3"/>
      <c r="G854" s="4"/>
      <c r="H854" s="3"/>
      <c r="I854" s="4"/>
      <c r="J854" s="3"/>
    </row>
    <row r="855" spans="1:10" x14ac:dyDescent="0.35">
      <c r="A855"/>
      <c r="B855"/>
      <c r="C855"/>
      <c r="D855" s="12"/>
      <c r="F855" s="3"/>
      <c r="G855" s="4"/>
      <c r="H855" s="3"/>
      <c r="I855" s="4"/>
      <c r="J855" s="3"/>
    </row>
    <row r="856" spans="1:10" x14ac:dyDescent="0.35">
      <c r="A856"/>
      <c r="B856"/>
      <c r="C856"/>
      <c r="D856" s="12"/>
      <c r="F856" s="3"/>
      <c r="G856" s="4"/>
      <c r="H856" s="3"/>
      <c r="I856" s="4"/>
      <c r="J856" s="3"/>
    </row>
    <row r="857" spans="1:10" x14ac:dyDescent="0.35">
      <c r="A857"/>
      <c r="B857"/>
      <c r="C857"/>
      <c r="D857" s="12"/>
      <c r="F857" s="3"/>
      <c r="G857" s="4"/>
      <c r="H857" s="3"/>
      <c r="I857" s="4"/>
      <c r="J857" s="3"/>
    </row>
    <row r="858" spans="1:10" x14ac:dyDescent="0.35">
      <c r="A858"/>
      <c r="B858"/>
      <c r="C858"/>
      <c r="D858" s="12"/>
      <c r="F858" s="3"/>
      <c r="G858" s="4"/>
      <c r="H858" s="3"/>
      <c r="I858" s="4"/>
      <c r="J858" s="3"/>
    </row>
    <row r="859" spans="1:10" x14ac:dyDescent="0.35">
      <c r="A859"/>
      <c r="B859"/>
      <c r="C859"/>
      <c r="D859" s="12"/>
      <c r="F859" s="3"/>
      <c r="G859" s="4"/>
      <c r="H859" s="3"/>
      <c r="I859" s="4"/>
      <c r="J859" s="3"/>
    </row>
    <row r="860" spans="1:10" x14ac:dyDescent="0.35">
      <c r="A860"/>
      <c r="B860"/>
      <c r="C860"/>
      <c r="D860" s="12"/>
      <c r="F860" s="3"/>
      <c r="G860" s="4"/>
      <c r="H860" s="3"/>
      <c r="I860" s="4"/>
      <c r="J860" s="3"/>
    </row>
    <row r="861" spans="1:10" x14ac:dyDescent="0.35">
      <c r="A861"/>
      <c r="B861"/>
      <c r="C861"/>
      <c r="D861" s="12"/>
      <c r="F861" s="3"/>
      <c r="G861" s="4"/>
      <c r="H861" s="3"/>
      <c r="I861" s="4"/>
      <c r="J861" s="3"/>
    </row>
    <row r="862" spans="1:10" x14ac:dyDescent="0.35">
      <c r="A862"/>
      <c r="B862"/>
      <c r="C862"/>
      <c r="D862" s="12"/>
      <c r="F862" s="3"/>
      <c r="G862" s="4"/>
      <c r="H862" s="3"/>
      <c r="I862" s="4"/>
      <c r="J862" s="3"/>
    </row>
    <row r="863" spans="1:10" x14ac:dyDescent="0.35">
      <c r="A863"/>
      <c r="B863"/>
      <c r="C863"/>
      <c r="D863" s="12"/>
      <c r="F863" s="3"/>
      <c r="G863" s="4"/>
      <c r="H863" s="3"/>
      <c r="I863" s="4"/>
      <c r="J863" s="3"/>
    </row>
    <row r="864" spans="1:10" x14ac:dyDescent="0.35">
      <c r="A864"/>
      <c r="B864"/>
      <c r="C864"/>
      <c r="D864" s="12"/>
      <c r="F864" s="3"/>
      <c r="G864" s="4"/>
      <c r="H864" s="3"/>
      <c r="I864" s="4"/>
      <c r="J864" s="3"/>
    </row>
    <row r="865" spans="1:10" x14ac:dyDescent="0.35">
      <c r="A865"/>
      <c r="B865"/>
      <c r="C865"/>
      <c r="D865" s="12"/>
      <c r="F865" s="3"/>
      <c r="G865" s="4"/>
      <c r="H865" s="3"/>
      <c r="I865" s="4"/>
      <c r="J865" s="3"/>
    </row>
    <row r="866" spans="1:10" x14ac:dyDescent="0.35">
      <c r="A866"/>
      <c r="B866"/>
      <c r="C866"/>
      <c r="D866" s="12"/>
      <c r="F866" s="3"/>
      <c r="G866" s="4"/>
      <c r="H866" s="3"/>
      <c r="I866" s="4"/>
      <c r="J866" s="3"/>
    </row>
    <row r="867" spans="1:10" x14ac:dyDescent="0.35">
      <c r="A867"/>
      <c r="B867"/>
      <c r="C867"/>
      <c r="D867" s="12"/>
      <c r="F867" s="3"/>
      <c r="G867" s="4"/>
      <c r="H867" s="3"/>
      <c r="I867" s="4"/>
      <c r="J867" s="3"/>
    </row>
    <row r="868" spans="1:10" x14ac:dyDescent="0.35">
      <c r="A868"/>
      <c r="B868"/>
      <c r="C868"/>
      <c r="D868" s="12"/>
      <c r="F868" s="3"/>
      <c r="G868" s="4"/>
      <c r="H868" s="3"/>
      <c r="I868" s="4"/>
      <c r="J868" s="3"/>
    </row>
    <row r="869" spans="1:10" x14ac:dyDescent="0.35">
      <c r="A869"/>
      <c r="B869"/>
      <c r="C869"/>
      <c r="D869" s="12"/>
      <c r="F869" s="3"/>
      <c r="G869" s="4"/>
      <c r="H869" s="3"/>
      <c r="I869" s="4"/>
      <c r="J869" s="3"/>
    </row>
    <row r="870" spans="1:10" x14ac:dyDescent="0.35">
      <c r="A870"/>
      <c r="B870"/>
      <c r="C870"/>
      <c r="D870" s="12"/>
      <c r="F870" s="3"/>
      <c r="G870" s="4"/>
      <c r="H870" s="3"/>
      <c r="I870" s="4"/>
      <c r="J870" s="3"/>
    </row>
    <row r="871" spans="1:10" x14ac:dyDescent="0.35">
      <c r="A871"/>
      <c r="B871"/>
      <c r="C871"/>
      <c r="D871" s="12"/>
      <c r="F871" s="3"/>
      <c r="G871" s="4"/>
      <c r="H871" s="3"/>
      <c r="I871" s="4"/>
      <c r="J871" s="3"/>
    </row>
    <row r="872" spans="1:10" x14ac:dyDescent="0.35">
      <c r="A872"/>
      <c r="B872"/>
      <c r="C872"/>
      <c r="D872" s="12"/>
      <c r="F872" s="3"/>
      <c r="G872" s="4"/>
      <c r="H872" s="3"/>
      <c r="I872" s="4"/>
      <c r="J872" s="3"/>
    </row>
    <row r="873" spans="1:10" x14ac:dyDescent="0.35">
      <c r="A873"/>
      <c r="B873"/>
      <c r="C873"/>
      <c r="D873" s="12"/>
      <c r="F873" s="3"/>
      <c r="G873" s="4"/>
      <c r="H873" s="3"/>
      <c r="I873" s="4"/>
      <c r="J873" s="3"/>
    </row>
    <row r="874" spans="1:10" x14ac:dyDescent="0.35">
      <c r="A874"/>
      <c r="B874"/>
      <c r="C874"/>
      <c r="D874" s="12"/>
      <c r="F874" s="3"/>
      <c r="G874" s="4"/>
      <c r="H874" s="3"/>
      <c r="I874" s="4"/>
      <c r="J874" s="3"/>
    </row>
    <row r="875" spans="1:10" x14ac:dyDescent="0.35">
      <c r="A875"/>
      <c r="B875"/>
      <c r="C875"/>
      <c r="D875" s="12"/>
      <c r="F875" s="3"/>
      <c r="G875" s="4"/>
      <c r="H875" s="3"/>
      <c r="I875" s="4"/>
      <c r="J875" s="3"/>
    </row>
    <row r="876" spans="1:10" x14ac:dyDescent="0.35">
      <c r="A876"/>
      <c r="B876"/>
      <c r="C876"/>
      <c r="D876" s="12"/>
      <c r="F876" s="3"/>
      <c r="G876" s="4"/>
      <c r="H876" s="3"/>
      <c r="I876" s="4"/>
      <c r="J876" s="3"/>
    </row>
    <row r="877" spans="1:10" x14ac:dyDescent="0.35">
      <c r="A877"/>
      <c r="B877"/>
      <c r="C877"/>
      <c r="D877" s="12"/>
      <c r="F877" s="3"/>
      <c r="G877" s="4"/>
      <c r="H877" s="3"/>
      <c r="I877" s="4"/>
      <c r="J877" s="3"/>
    </row>
    <row r="878" spans="1:10" x14ac:dyDescent="0.35">
      <c r="A878"/>
      <c r="B878"/>
      <c r="C878"/>
      <c r="D878" s="12"/>
      <c r="F878" s="3"/>
      <c r="G878" s="4"/>
      <c r="H878" s="3"/>
      <c r="I878" s="4"/>
      <c r="J878" s="3"/>
    </row>
    <row r="879" spans="1:10" x14ac:dyDescent="0.35">
      <c r="A879"/>
      <c r="B879"/>
      <c r="C879"/>
      <c r="D879" s="12"/>
      <c r="F879" s="3"/>
      <c r="G879" s="4"/>
      <c r="H879" s="3"/>
      <c r="I879" s="4"/>
      <c r="J879" s="3"/>
    </row>
    <row r="880" spans="1:10" x14ac:dyDescent="0.35">
      <c r="A880"/>
      <c r="B880"/>
      <c r="C880"/>
      <c r="D880" s="12"/>
      <c r="F880" s="3"/>
      <c r="G880" s="4"/>
      <c r="H880" s="3"/>
      <c r="I880" s="4"/>
      <c r="J880" s="3"/>
    </row>
    <row r="881" spans="1:10" x14ac:dyDescent="0.35">
      <c r="A881"/>
      <c r="B881"/>
      <c r="C881"/>
      <c r="D881" s="12"/>
      <c r="F881" s="3"/>
      <c r="G881" s="4"/>
      <c r="H881" s="3"/>
      <c r="I881" s="4"/>
      <c r="J881" s="3"/>
    </row>
    <row r="882" spans="1:10" x14ac:dyDescent="0.35">
      <c r="A882"/>
      <c r="B882"/>
      <c r="C882"/>
      <c r="D882" s="12"/>
      <c r="F882" s="3"/>
      <c r="G882" s="4"/>
      <c r="H882" s="3"/>
      <c r="I882" s="4"/>
      <c r="J882" s="3"/>
    </row>
    <row r="883" spans="1:10" x14ac:dyDescent="0.35">
      <c r="A883"/>
      <c r="B883"/>
      <c r="C883"/>
      <c r="D883" s="12"/>
      <c r="F883" s="3"/>
      <c r="G883" s="4"/>
      <c r="H883" s="3"/>
      <c r="I883" s="4"/>
      <c r="J883" s="3"/>
    </row>
    <row r="884" spans="1:10" x14ac:dyDescent="0.35">
      <c r="A884"/>
      <c r="B884"/>
      <c r="C884"/>
      <c r="D884" s="12"/>
      <c r="F884" s="3"/>
      <c r="G884" s="4"/>
      <c r="H884" s="3"/>
      <c r="I884" s="4"/>
      <c r="J884" s="3"/>
    </row>
    <row r="885" spans="1:10" x14ac:dyDescent="0.35">
      <c r="A885"/>
      <c r="B885"/>
      <c r="C885"/>
      <c r="D885" s="12"/>
      <c r="F885" s="3"/>
      <c r="G885" s="4"/>
      <c r="H885" s="3"/>
      <c r="I885" s="4"/>
      <c r="J885" s="3"/>
    </row>
    <row r="886" spans="1:10" x14ac:dyDescent="0.35">
      <c r="A886"/>
      <c r="B886"/>
      <c r="C886"/>
      <c r="D886" s="12"/>
      <c r="F886" s="3"/>
      <c r="G886" s="4"/>
      <c r="H886" s="3"/>
      <c r="I886" s="4"/>
      <c r="J886" s="3"/>
    </row>
    <row r="887" spans="1:10" x14ac:dyDescent="0.35">
      <c r="A887"/>
      <c r="B887"/>
      <c r="C887"/>
      <c r="D887" s="12"/>
      <c r="F887" s="3"/>
      <c r="G887" s="4"/>
      <c r="H887" s="3"/>
      <c r="I887" s="4"/>
      <c r="J887" s="3"/>
    </row>
    <row r="888" spans="1:10" x14ac:dyDescent="0.35">
      <c r="A888"/>
      <c r="B888"/>
      <c r="C888"/>
      <c r="D888" s="12"/>
      <c r="F888" s="3"/>
      <c r="G888" s="4"/>
      <c r="H888" s="3"/>
      <c r="I888" s="4"/>
      <c r="J888" s="3"/>
    </row>
    <row r="889" spans="1:10" x14ac:dyDescent="0.35">
      <c r="A889"/>
      <c r="B889"/>
      <c r="C889"/>
      <c r="D889" s="12"/>
      <c r="F889" s="3"/>
      <c r="G889" s="4"/>
      <c r="H889" s="3"/>
      <c r="I889" s="4"/>
      <c r="J889" s="3"/>
    </row>
    <row r="890" spans="1:10" x14ac:dyDescent="0.35">
      <c r="A890"/>
      <c r="B890"/>
      <c r="C890"/>
      <c r="D890" s="12"/>
      <c r="F890" s="3"/>
      <c r="G890" s="4"/>
      <c r="H890" s="3"/>
      <c r="I890" s="4"/>
      <c r="J890" s="3"/>
    </row>
    <row r="891" spans="1:10" x14ac:dyDescent="0.35">
      <c r="A891"/>
      <c r="B891"/>
      <c r="C891"/>
      <c r="D891" s="12"/>
      <c r="F891" s="3"/>
      <c r="G891" s="4"/>
      <c r="H891" s="3"/>
      <c r="I891" s="4"/>
      <c r="J891" s="3"/>
    </row>
    <row r="892" spans="1:10" x14ac:dyDescent="0.35">
      <c r="A892"/>
      <c r="B892"/>
      <c r="C892"/>
      <c r="D892" s="12"/>
      <c r="F892" s="3"/>
      <c r="G892" s="4"/>
      <c r="H892" s="3"/>
      <c r="I892" s="4"/>
      <c r="J892" s="3"/>
    </row>
    <row r="893" spans="1:10" x14ac:dyDescent="0.35">
      <c r="A893"/>
      <c r="B893"/>
      <c r="C893"/>
      <c r="D893" s="12"/>
      <c r="F893" s="3"/>
      <c r="G893" s="4"/>
      <c r="H893" s="3"/>
      <c r="I893" s="4"/>
      <c r="J893" s="3"/>
    </row>
    <row r="894" spans="1:10" x14ac:dyDescent="0.35">
      <c r="A894"/>
      <c r="B894"/>
      <c r="C894"/>
      <c r="D894" s="12"/>
      <c r="F894" s="3"/>
      <c r="G894" s="4"/>
      <c r="H894" s="3"/>
      <c r="I894" s="4"/>
      <c r="J894" s="3"/>
    </row>
    <row r="895" spans="1:10" x14ac:dyDescent="0.35">
      <c r="A895"/>
      <c r="B895"/>
      <c r="C895"/>
      <c r="D895" s="12"/>
      <c r="F895" s="3"/>
      <c r="G895" s="4"/>
      <c r="H895" s="3"/>
      <c r="I895" s="4"/>
      <c r="J895" s="3"/>
    </row>
    <row r="896" spans="1:10" x14ac:dyDescent="0.35">
      <c r="A896"/>
      <c r="B896"/>
      <c r="C896"/>
      <c r="D896" s="12"/>
      <c r="F896" s="3"/>
      <c r="G896" s="4"/>
      <c r="H896" s="3"/>
      <c r="I896" s="4"/>
      <c r="J896" s="3"/>
    </row>
    <row r="897" spans="1:10" x14ac:dyDescent="0.35">
      <c r="A897"/>
      <c r="B897"/>
      <c r="C897"/>
      <c r="D897" s="12"/>
      <c r="F897" s="3"/>
      <c r="G897" s="4"/>
      <c r="H897" s="3"/>
      <c r="I897" s="4"/>
      <c r="J897" s="3"/>
    </row>
    <row r="898" spans="1:10" x14ac:dyDescent="0.35">
      <c r="A898"/>
      <c r="B898"/>
      <c r="C898"/>
      <c r="D898" s="12"/>
      <c r="F898" s="3"/>
      <c r="G898" s="4"/>
      <c r="H898" s="3"/>
      <c r="I898" s="4"/>
      <c r="J898" s="3"/>
    </row>
    <row r="899" spans="1:10" x14ac:dyDescent="0.35">
      <c r="A899"/>
      <c r="B899"/>
      <c r="C899"/>
      <c r="D899" s="12"/>
      <c r="F899" s="3"/>
      <c r="G899" s="4"/>
      <c r="H899" s="3"/>
      <c r="I899" s="4"/>
      <c r="J899" s="3"/>
    </row>
    <row r="900" spans="1:10" x14ac:dyDescent="0.35">
      <c r="A900"/>
      <c r="B900"/>
      <c r="C900"/>
      <c r="D900" s="12"/>
      <c r="F900" s="3"/>
      <c r="G900" s="4"/>
      <c r="H900" s="3"/>
      <c r="I900" s="4"/>
      <c r="J900" s="3"/>
    </row>
    <row r="901" spans="1:10" x14ac:dyDescent="0.35">
      <c r="A901"/>
      <c r="B901"/>
      <c r="C901"/>
      <c r="D901" s="12"/>
      <c r="F901" s="3"/>
      <c r="G901" s="4"/>
      <c r="H901" s="3"/>
      <c r="I901" s="4"/>
      <c r="J901" s="3"/>
    </row>
    <row r="902" spans="1:10" x14ac:dyDescent="0.35">
      <c r="A902"/>
      <c r="B902"/>
      <c r="C902"/>
      <c r="D902" s="12"/>
      <c r="F902" s="3"/>
      <c r="G902" s="4"/>
      <c r="H902" s="3"/>
      <c r="I902" s="4"/>
      <c r="J902" s="3"/>
    </row>
    <row r="903" spans="1:10" x14ac:dyDescent="0.35">
      <c r="A903"/>
      <c r="B903"/>
      <c r="C903"/>
      <c r="D903" s="12"/>
      <c r="F903" s="3"/>
      <c r="G903" s="4"/>
      <c r="H903" s="3"/>
      <c r="I903" s="4"/>
      <c r="J903" s="3"/>
    </row>
    <row r="904" spans="1:10" x14ac:dyDescent="0.35">
      <c r="A904"/>
      <c r="B904"/>
      <c r="C904"/>
      <c r="D904" s="12"/>
      <c r="F904" s="3"/>
      <c r="G904" s="4"/>
      <c r="H904" s="3"/>
      <c r="I904" s="4"/>
      <c r="J904" s="3"/>
    </row>
    <row r="905" spans="1:10" x14ac:dyDescent="0.35">
      <c r="A905"/>
      <c r="B905"/>
      <c r="C905"/>
      <c r="D905" s="12"/>
      <c r="F905" s="3"/>
      <c r="G905" s="4"/>
      <c r="H905" s="3"/>
      <c r="I905" s="4"/>
      <c r="J905" s="3"/>
    </row>
    <row r="906" spans="1:10" x14ac:dyDescent="0.35">
      <c r="A906"/>
      <c r="B906"/>
      <c r="C906"/>
      <c r="D906" s="12"/>
      <c r="F906" s="3"/>
      <c r="G906" s="4"/>
      <c r="H906" s="3"/>
      <c r="I906" s="4"/>
      <c r="J906" s="3"/>
    </row>
    <row r="907" spans="1:10" x14ac:dyDescent="0.35">
      <c r="A907"/>
      <c r="B907"/>
      <c r="C907"/>
      <c r="D907" s="12"/>
      <c r="F907" s="3"/>
      <c r="G907" s="4"/>
      <c r="H907" s="3"/>
      <c r="I907" s="4"/>
      <c r="J907" s="3"/>
    </row>
    <row r="908" spans="1:10" x14ac:dyDescent="0.35">
      <c r="A908"/>
      <c r="B908"/>
      <c r="C908"/>
      <c r="D908" s="12"/>
      <c r="F908" s="3"/>
      <c r="G908" s="4"/>
      <c r="H908" s="3"/>
      <c r="I908" s="4"/>
      <c r="J908" s="3"/>
    </row>
    <row r="909" spans="1:10" x14ac:dyDescent="0.35">
      <c r="A909"/>
      <c r="B909"/>
      <c r="C909"/>
      <c r="D909" s="12"/>
      <c r="F909" s="3"/>
      <c r="G909" s="4"/>
      <c r="H909" s="3"/>
      <c r="I909" s="4"/>
      <c r="J909" s="3"/>
    </row>
    <row r="910" spans="1:10" x14ac:dyDescent="0.35">
      <c r="A910"/>
      <c r="B910"/>
      <c r="C910"/>
      <c r="D910" s="12"/>
      <c r="F910" s="3"/>
      <c r="G910" s="4"/>
      <c r="H910" s="3"/>
      <c r="I910" s="4"/>
      <c r="J910" s="3"/>
    </row>
    <row r="911" spans="1:10" x14ac:dyDescent="0.35">
      <c r="A911"/>
      <c r="B911"/>
      <c r="C911"/>
      <c r="D911" s="12"/>
      <c r="F911" s="3"/>
      <c r="G911" s="4"/>
      <c r="H911" s="3"/>
      <c r="I911" s="4"/>
      <c r="J911" s="3"/>
    </row>
    <row r="912" spans="1:10" x14ac:dyDescent="0.35">
      <c r="A912"/>
      <c r="B912"/>
      <c r="C912"/>
      <c r="D912" s="12"/>
      <c r="F912" s="3"/>
      <c r="G912" s="4"/>
      <c r="H912" s="3"/>
      <c r="I912" s="4"/>
      <c r="J912" s="3"/>
    </row>
    <row r="913" spans="1:10" x14ac:dyDescent="0.35">
      <c r="A913"/>
      <c r="B913"/>
      <c r="C913"/>
      <c r="D913" s="12"/>
      <c r="F913" s="3"/>
      <c r="G913" s="4"/>
      <c r="H913" s="3"/>
      <c r="I913" s="4"/>
      <c r="J913" s="3"/>
    </row>
    <row r="914" spans="1:10" x14ac:dyDescent="0.35">
      <c r="A914"/>
      <c r="B914"/>
      <c r="C914"/>
      <c r="D914" s="12"/>
      <c r="F914" s="3"/>
      <c r="G914" s="4"/>
      <c r="H914" s="3"/>
      <c r="I914" s="4"/>
      <c r="J914" s="3"/>
    </row>
    <row r="915" spans="1:10" x14ac:dyDescent="0.35">
      <c r="A915"/>
      <c r="B915"/>
      <c r="C915"/>
      <c r="D915" s="12"/>
      <c r="F915" s="3"/>
      <c r="G915" s="4"/>
      <c r="H915" s="3"/>
      <c r="I915" s="4"/>
      <c r="J915" s="3"/>
    </row>
    <row r="916" spans="1:10" x14ac:dyDescent="0.35">
      <c r="A916"/>
      <c r="B916"/>
      <c r="C916"/>
      <c r="D916" s="12"/>
      <c r="F916" s="3"/>
      <c r="G916" s="4"/>
      <c r="H916" s="3"/>
      <c r="I916" s="4"/>
      <c r="J916" s="3"/>
    </row>
    <row r="917" spans="1:10" x14ac:dyDescent="0.35">
      <c r="A917"/>
      <c r="B917"/>
      <c r="C917"/>
      <c r="D917" s="12"/>
      <c r="F917" s="3"/>
      <c r="G917" s="4"/>
      <c r="H917" s="3"/>
      <c r="I917" s="4"/>
      <c r="J917" s="3"/>
    </row>
    <row r="918" spans="1:10" x14ac:dyDescent="0.35">
      <c r="A918"/>
      <c r="B918"/>
      <c r="C918"/>
      <c r="D918" s="12"/>
      <c r="F918" s="3"/>
      <c r="G918" s="4"/>
      <c r="H918" s="3"/>
      <c r="I918" s="4"/>
      <c r="J918" s="3"/>
    </row>
    <row r="919" spans="1:10" x14ac:dyDescent="0.35">
      <c r="A919"/>
      <c r="B919"/>
      <c r="C919"/>
      <c r="D919" s="12"/>
      <c r="F919" s="3"/>
      <c r="G919" s="4"/>
      <c r="H919" s="3"/>
      <c r="I919" s="4"/>
      <c r="J919" s="3"/>
    </row>
    <row r="920" spans="1:10" x14ac:dyDescent="0.35">
      <c r="A920"/>
      <c r="B920"/>
      <c r="C920"/>
      <c r="D920" s="12"/>
      <c r="F920" s="3"/>
      <c r="G920" s="4"/>
      <c r="H920" s="3"/>
      <c r="I920" s="4"/>
      <c r="J920" s="3"/>
    </row>
    <row r="921" spans="1:10" x14ac:dyDescent="0.35">
      <c r="A921"/>
      <c r="B921"/>
      <c r="C921"/>
      <c r="D921" s="12"/>
      <c r="F921" s="3"/>
      <c r="G921" s="4"/>
      <c r="H921" s="3"/>
      <c r="I921" s="4"/>
      <c r="J921" s="3"/>
    </row>
    <row r="922" spans="1:10" x14ac:dyDescent="0.35">
      <c r="A922"/>
      <c r="B922"/>
      <c r="C922"/>
      <c r="D922" s="12"/>
      <c r="F922" s="3"/>
      <c r="G922" s="4"/>
      <c r="H922" s="3"/>
      <c r="I922" s="4"/>
      <c r="J922" s="3"/>
    </row>
    <row r="923" spans="1:10" x14ac:dyDescent="0.35">
      <c r="A923"/>
      <c r="B923"/>
      <c r="C923"/>
      <c r="D923" s="12"/>
      <c r="F923" s="3"/>
      <c r="G923" s="4"/>
      <c r="H923" s="3"/>
      <c r="I923" s="4"/>
      <c r="J923" s="3"/>
    </row>
    <row r="924" spans="1:10" x14ac:dyDescent="0.35">
      <c r="A924"/>
      <c r="B924"/>
      <c r="C924"/>
      <c r="D924" s="12"/>
      <c r="F924" s="3"/>
      <c r="G924" s="4"/>
      <c r="H924" s="3"/>
      <c r="I924" s="4"/>
      <c r="J924" s="3"/>
    </row>
    <row r="925" spans="1:10" x14ac:dyDescent="0.35">
      <c r="A925"/>
      <c r="B925"/>
      <c r="C925"/>
      <c r="D925" s="12"/>
      <c r="F925" s="3"/>
      <c r="G925" s="4"/>
      <c r="H925" s="3"/>
      <c r="I925" s="4"/>
      <c r="J925" s="3"/>
    </row>
    <row r="926" spans="1:10" x14ac:dyDescent="0.35">
      <c r="A926"/>
      <c r="B926"/>
      <c r="C926"/>
      <c r="D926" s="12"/>
      <c r="F926" s="3"/>
      <c r="G926" s="4"/>
      <c r="H926" s="3"/>
      <c r="I926" s="4"/>
      <c r="J926" s="3"/>
    </row>
    <row r="927" spans="1:10" x14ac:dyDescent="0.35">
      <c r="A927"/>
      <c r="B927"/>
      <c r="C927"/>
      <c r="D927" s="12"/>
      <c r="F927" s="3"/>
      <c r="G927" s="4"/>
      <c r="H927" s="3"/>
      <c r="I927" s="4"/>
      <c r="J927" s="3"/>
    </row>
    <row r="928" spans="1:10" x14ac:dyDescent="0.35">
      <c r="A928"/>
      <c r="B928"/>
      <c r="C928"/>
      <c r="D928" s="12"/>
      <c r="F928" s="3"/>
      <c r="G928" s="4"/>
      <c r="H928" s="3"/>
      <c r="I928" s="4"/>
      <c r="J928" s="3"/>
    </row>
    <row r="929" spans="1:10" x14ac:dyDescent="0.35">
      <c r="A929"/>
      <c r="B929"/>
      <c r="C929"/>
      <c r="D929" s="12"/>
      <c r="F929" s="3"/>
      <c r="G929" s="4"/>
      <c r="H929" s="3"/>
      <c r="I929" s="4"/>
      <c r="J929" s="3"/>
    </row>
    <row r="930" spans="1:10" x14ac:dyDescent="0.35">
      <c r="A930"/>
      <c r="B930"/>
      <c r="C930"/>
      <c r="D930" s="12"/>
      <c r="F930" s="3"/>
      <c r="G930" s="4"/>
      <c r="H930" s="3"/>
      <c r="I930" s="4"/>
      <c r="J930" s="3"/>
    </row>
    <row r="931" spans="1:10" x14ac:dyDescent="0.35">
      <c r="A931"/>
      <c r="B931"/>
      <c r="C931"/>
      <c r="D931" s="12"/>
      <c r="F931" s="3"/>
      <c r="G931" s="4"/>
      <c r="H931" s="3"/>
      <c r="I931" s="4"/>
      <c r="J931" s="3"/>
    </row>
    <row r="932" spans="1:10" x14ac:dyDescent="0.35">
      <c r="A932"/>
      <c r="B932"/>
      <c r="C932"/>
      <c r="D932" s="12"/>
      <c r="F932" s="3"/>
      <c r="G932" s="4"/>
      <c r="H932" s="3"/>
      <c r="I932" s="4"/>
      <c r="J932" s="3"/>
    </row>
    <row r="933" spans="1:10" x14ac:dyDescent="0.35">
      <c r="A933"/>
      <c r="B933"/>
      <c r="C933"/>
      <c r="D933" s="12"/>
      <c r="F933" s="3"/>
      <c r="G933" s="4"/>
      <c r="H933" s="3"/>
      <c r="I933" s="4"/>
      <c r="J933" s="3"/>
    </row>
    <row r="934" spans="1:10" x14ac:dyDescent="0.35">
      <c r="A934"/>
      <c r="B934"/>
      <c r="C934"/>
      <c r="D934" s="12"/>
      <c r="F934" s="3"/>
      <c r="G934" s="4"/>
      <c r="H934" s="3"/>
      <c r="I934" s="4"/>
      <c r="J934" s="3"/>
    </row>
    <row r="935" spans="1:10" x14ac:dyDescent="0.35">
      <c r="A935"/>
      <c r="B935"/>
      <c r="C935"/>
      <c r="D935" s="12"/>
      <c r="F935" s="3"/>
      <c r="G935" s="4"/>
      <c r="H935" s="3"/>
      <c r="I935" s="4"/>
      <c r="J935" s="3"/>
    </row>
    <row r="936" spans="1:10" x14ac:dyDescent="0.35">
      <c r="A936"/>
      <c r="B936"/>
      <c r="C936"/>
      <c r="D936" s="12"/>
      <c r="F936" s="3"/>
      <c r="G936" s="4"/>
      <c r="H936" s="3"/>
      <c r="I936" s="4"/>
      <c r="J936" s="3"/>
    </row>
    <row r="937" spans="1:10" x14ac:dyDescent="0.35">
      <c r="A937"/>
      <c r="B937"/>
      <c r="C937"/>
      <c r="D937" s="12"/>
      <c r="F937" s="3"/>
      <c r="G937" s="4"/>
      <c r="H937" s="3"/>
      <c r="I937" s="4"/>
      <c r="J937" s="3"/>
    </row>
    <row r="938" spans="1:10" x14ac:dyDescent="0.35">
      <c r="A938"/>
      <c r="B938"/>
      <c r="C938"/>
      <c r="D938" s="12"/>
      <c r="F938" s="3"/>
      <c r="G938" s="4"/>
      <c r="H938" s="3"/>
      <c r="I938" s="4"/>
      <c r="J938" s="3"/>
    </row>
    <row r="939" spans="1:10" x14ac:dyDescent="0.35">
      <c r="A939"/>
      <c r="B939"/>
      <c r="C939"/>
      <c r="D939" s="12"/>
      <c r="F939" s="3"/>
      <c r="G939" s="4"/>
      <c r="H939" s="3"/>
      <c r="I939" s="4"/>
      <c r="J939" s="3"/>
    </row>
    <row r="940" spans="1:10" x14ac:dyDescent="0.35">
      <c r="A940"/>
      <c r="B940"/>
      <c r="C940"/>
      <c r="D940" s="12"/>
      <c r="F940" s="3"/>
      <c r="G940" s="4"/>
      <c r="H940" s="3"/>
      <c r="I940" s="4"/>
      <c r="J940" s="3"/>
    </row>
    <row r="941" spans="1:10" x14ac:dyDescent="0.35">
      <c r="A941"/>
      <c r="B941"/>
      <c r="C941"/>
      <c r="D941" s="12"/>
      <c r="F941" s="3"/>
      <c r="G941" s="4"/>
      <c r="H941" s="3"/>
      <c r="I941" s="4"/>
      <c r="J941" s="3"/>
    </row>
    <row r="942" spans="1:10" x14ac:dyDescent="0.35">
      <c r="A942"/>
      <c r="B942"/>
      <c r="C942"/>
      <c r="D942" s="12"/>
      <c r="F942" s="3"/>
      <c r="G942" s="4"/>
      <c r="H942" s="3"/>
      <c r="I942" s="4"/>
      <c r="J942" s="3"/>
    </row>
    <row r="943" spans="1:10" x14ac:dyDescent="0.35">
      <c r="A943"/>
      <c r="B943"/>
      <c r="C943"/>
      <c r="D943" s="12"/>
      <c r="F943" s="3"/>
      <c r="G943" s="4"/>
      <c r="H943" s="3"/>
      <c r="I943" s="4"/>
      <c r="J943" s="3"/>
    </row>
    <row r="944" spans="1:10" x14ac:dyDescent="0.35">
      <c r="A944"/>
      <c r="B944"/>
      <c r="C944"/>
      <c r="D944" s="12"/>
      <c r="F944" s="3"/>
      <c r="G944" s="4"/>
      <c r="H944" s="3"/>
      <c r="I944" s="4"/>
      <c r="J944" s="3"/>
    </row>
    <row r="945" spans="1:10" x14ac:dyDescent="0.35">
      <c r="A945"/>
      <c r="B945"/>
      <c r="C945"/>
      <c r="D945" s="12"/>
      <c r="F945" s="3"/>
      <c r="G945" s="4"/>
      <c r="H945" s="3"/>
      <c r="I945" s="4"/>
      <c r="J945" s="3"/>
    </row>
    <row r="946" spans="1:10" x14ac:dyDescent="0.35">
      <c r="A946"/>
      <c r="B946"/>
      <c r="C946"/>
      <c r="D946" s="12"/>
      <c r="F946" s="3"/>
      <c r="G946" s="4"/>
      <c r="H946" s="3"/>
      <c r="I946" s="4"/>
      <c r="J946" s="3"/>
    </row>
    <row r="947" spans="1:10" x14ac:dyDescent="0.35">
      <c r="A947"/>
      <c r="B947"/>
      <c r="C947"/>
      <c r="D947" s="12"/>
      <c r="F947" s="3"/>
      <c r="G947" s="4"/>
      <c r="H947" s="3"/>
      <c r="I947" s="4"/>
      <c r="J947" s="3"/>
    </row>
    <row r="948" spans="1:10" x14ac:dyDescent="0.35">
      <c r="A948"/>
      <c r="B948"/>
      <c r="C948"/>
      <c r="D948" s="12"/>
      <c r="F948" s="3"/>
      <c r="G948" s="4"/>
      <c r="H948" s="3"/>
      <c r="I948" s="4"/>
      <c r="J948" s="3"/>
    </row>
    <row r="949" spans="1:10" x14ac:dyDescent="0.35">
      <c r="A949"/>
      <c r="B949"/>
      <c r="C949"/>
      <c r="D949" s="12"/>
      <c r="F949" s="3"/>
      <c r="G949" s="4"/>
      <c r="H949" s="3"/>
      <c r="I949" s="4"/>
      <c r="J949" s="3"/>
    </row>
    <row r="950" spans="1:10" x14ac:dyDescent="0.35">
      <c r="A950"/>
      <c r="B950"/>
      <c r="C950"/>
      <c r="D950" s="12"/>
      <c r="F950" s="3"/>
      <c r="G950" s="4"/>
      <c r="H950" s="3"/>
      <c r="I950" s="4"/>
      <c r="J950" s="3"/>
    </row>
    <row r="951" spans="1:10" x14ac:dyDescent="0.35">
      <c r="A951"/>
      <c r="B951"/>
      <c r="C951"/>
      <c r="D951" s="12"/>
      <c r="F951" s="3"/>
      <c r="G951" s="4"/>
      <c r="H951" s="3"/>
      <c r="I951" s="4"/>
      <c r="J951" s="3"/>
    </row>
    <row r="952" spans="1:10" x14ac:dyDescent="0.35">
      <c r="A952"/>
      <c r="B952"/>
      <c r="C952"/>
      <c r="D952" s="12"/>
      <c r="F952" s="3"/>
      <c r="G952" s="4"/>
      <c r="H952" s="3"/>
      <c r="I952" s="4"/>
      <c r="J952" s="3"/>
    </row>
    <row r="953" spans="1:10" x14ac:dyDescent="0.35">
      <c r="A953"/>
      <c r="B953"/>
      <c r="C953"/>
      <c r="D953" s="12"/>
      <c r="F953" s="3"/>
      <c r="G953" s="4"/>
      <c r="H953" s="3"/>
      <c r="I953" s="4"/>
      <c r="J953" s="3"/>
    </row>
    <row r="954" spans="1:10" x14ac:dyDescent="0.35">
      <c r="A954"/>
      <c r="B954"/>
      <c r="C954"/>
      <c r="D954" s="12"/>
      <c r="F954" s="3"/>
      <c r="G954" s="4"/>
      <c r="H954" s="3"/>
      <c r="I954" s="4"/>
      <c r="J954" s="3"/>
    </row>
    <row r="955" spans="1:10" x14ac:dyDescent="0.35">
      <c r="A955"/>
      <c r="B955"/>
      <c r="C955"/>
      <c r="D955" s="12"/>
      <c r="F955" s="3"/>
      <c r="G955" s="4"/>
      <c r="H955" s="3"/>
      <c r="I955" s="4"/>
      <c r="J955" s="3"/>
    </row>
    <row r="956" spans="1:10" x14ac:dyDescent="0.35">
      <c r="A956"/>
      <c r="B956"/>
      <c r="C956"/>
      <c r="D956" s="12"/>
      <c r="F956" s="3"/>
      <c r="G956" s="4"/>
      <c r="H956" s="3"/>
      <c r="I956" s="4"/>
      <c r="J956" s="3"/>
    </row>
    <row r="957" spans="1:10" x14ac:dyDescent="0.35">
      <c r="A957"/>
      <c r="B957"/>
      <c r="C957"/>
      <c r="D957" s="12"/>
      <c r="F957" s="3"/>
      <c r="G957" s="4"/>
      <c r="H957" s="3"/>
      <c r="I957" s="4"/>
      <c r="J957" s="3"/>
    </row>
    <row r="958" spans="1:10" x14ac:dyDescent="0.35">
      <c r="A958"/>
      <c r="B958"/>
      <c r="C958"/>
      <c r="D958" s="12"/>
      <c r="F958" s="3"/>
      <c r="G958" s="4"/>
      <c r="H958" s="3"/>
      <c r="I958" s="4"/>
      <c r="J958" s="3"/>
    </row>
    <row r="959" spans="1:10" x14ac:dyDescent="0.35">
      <c r="A959"/>
      <c r="B959"/>
      <c r="C959"/>
      <c r="D959" s="12"/>
      <c r="F959" s="3"/>
      <c r="G959" s="4"/>
      <c r="H959" s="3"/>
      <c r="I959" s="4"/>
      <c r="J959" s="3"/>
    </row>
    <row r="960" spans="1:10" x14ac:dyDescent="0.35">
      <c r="A960"/>
      <c r="B960"/>
      <c r="C960"/>
      <c r="D960" s="12"/>
      <c r="F960" s="3"/>
      <c r="G960" s="4"/>
      <c r="H960" s="3"/>
      <c r="I960" s="4"/>
      <c r="J960" s="3"/>
    </row>
    <row r="961" spans="1:10" x14ac:dyDescent="0.35">
      <c r="A961"/>
      <c r="B961"/>
      <c r="C961"/>
      <c r="D961" s="12"/>
      <c r="F961" s="3"/>
      <c r="G961" s="4"/>
      <c r="H961" s="3"/>
      <c r="I961" s="4"/>
      <c r="J961" s="3"/>
    </row>
    <row r="962" spans="1:10" x14ac:dyDescent="0.35">
      <c r="A962"/>
      <c r="B962"/>
      <c r="C962"/>
      <c r="D962" s="12"/>
      <c r="F962" s="3"/>
      <c r="G962" s="4"/>
      <c r="H962" s="3"/>
      <c r="I962" s="4"/>
      <c r="J962" s="3"/>
    </row>
    <row r="963" spans="1:10" x14ac:dyDescent="0.35">
      <c r="A963"/>
      <c r="B963"/>
      <c r="C963"/>
      <c r="D963" s="12"/>
      <c r="F963" s="3"/>
      <c r="G963" s="4"/>
      <c r="H963" s="3"/>
      <c r="I963" s="4"/>
      <c r="J963" s="3"/>
    </row>
    <row r="964" spans="1:10" x14ac:dyDescent="0.35">
      <c r="A964"/>
      <c r="B964"/>
      <c r="C964"/>
      <c r="D964" s="12"/>
      <c r="F964" s="3"/>
      <c r="G964" s="4"/>
      <c r="H964" s="3"/>
      <c r="I964" s="4"/>
      <c r="J964" s="3"/>
    </row>
    <row r="965" spans="1:10" x14ac:dyDescent="0.35">
      <c r="A965"/>
      <c r="B965"/>
      <c r="C965"/>
      <c r="D965" s="12"/>
      <c r="F965" s="3"/>
      <c r="G965" s="4"/>
      <c r="H965" s="3"/>
      <c r="I965" s="4"/>
      <c r="J965" s="3"/>
    </row>
    <row r="966" spans="1:10" x14ac:dyDescent="0.35">
      <c r="A966"/>
      <c r="B966"/>
      <c r="C966"/>
      <c r="D966" s="12"/>
      <c r="F966" s="3"/>
      <c r="G966" s="4"/>
      <c r="H966" s="3"/>
      <c r="I966" s="4"/>
      <c r="J966" s="3"/>
    </row>
    <row r="967" spans="1:10" x14ac:dyDescent="0.35">
      <c r="A967"/>
      <c r="B967"/>
      <c r="C967"/>
      <c r="D967" s="12"/>
      <c r="F967" s="3"/>
      <c r="G967" s="4"/>
      <c r="H967" s="3"/>
      <c r="I967" s="4"/>
      <c r="J967" s="3"/>
    </row>
    <row r="968" spans="1:10" x14ac:dyDescent="0.35">
      <c r="A968"/>
      <c r="B968"/>
      <c r="C968"/>
      <c r="D968" s="12"/>
      <c r="F968" s="3"/>
      <c r="G968" s="4"/>
      <c r="H968" s="3"/>
      <c r="I968" s="4"/>
      <c r="J968" s="3"/>
    </row>
    <row r="969" spans="1:10" x14ac:dyDescent="0.35">
      <c r="A969"/>
      <c r="B969"/>
      <c r="C969"/>
      <c r="D969" s="12"/>
      <c r="F969" s="3"/>
      <c r="G969" s="4"/>
      <c r="H969" s="3"/>
      <c r="I969" s="4"/>
      <c r="J969" s="3"/>
    </row>
    <row r="970" spans="1:10" x14ac:dyDescent="0.35">
      <c r="A970"/>
      <c r="B970"/>
      <c r="C970"/>
      <c r="D970" s="12"/>
      <c r="F970" s="3"/>
      <c r="G970" s="4"/>
      <c r="H970" s="3"/>
      <c r="I970" s="4"/>
      <c r="J970" s="3"/>
    </row>
    <row r="971" spans="1:10" x14ac:dyDescent="0.35">
      <c r="A971"/>
      <c r="B971"/>
      <c r="C971"/>
      <c r="D971" s="12"/>
      <c r="F971" s="3"/>
      <c r="G971" s="4"/>
      <c r="H971" s="3"/>
      <c r="I971" s="4"/>
      <c r="J971" s="3"/>
    </row>
    <row r="972" spans="1:10" x14ac:dyDescent="0.35">
      <c r="A972"/>
      <c r="B972"/>
      <c r="C972"/>
      <c r="D972" s="12"/>
      <c r="F972" s="3"/>
      <c r="G972" s="4"/>
      <c r="H972" s="3"/>
      <c r="I972" s="4"/>
      <c r="J972" s="3"/>
    </row>
    <row r="973" spans="1:10" x14ac:dyDescent="0.35">
      <c r="A973"/>
      <c r="B973"/>
      <c r="C973"/>
      <c r="D973" s="12"/>
      <c r="F973" s="3"/>
      <c r="G973" s="4"/>
      <c r="H973" s="3"/>
      <c r="I973" s="4"/>
      <c r="J973" s="3"/>
    </row>
    <row r="974" spans="1:10" x14ac:dyDescent="0.35">
      <c r="A974"/>
      <c r="B974"/>
      <c r="C974"/>
      <c r="D974" s="12"/>
      <c r="F974" s="3"/>
      <c r="G974" s="4"/>
      <c r="H974" s="3"/>
      <c r="I974" s="4"/>
      <c r="J974" s="3"/>
    </row>
    <row r="975" spans="1:10" x14ac:dyDescent="0.35">
      <c r="A975"/>
      <c r="B975"/>
      <c r="C975"/>
      <c r="D975" s="12"/>
      <c r="F975" s="3"/>
      <c r="G975" s="4"/>
      <c r="H975" s="3"/>
      <c r="I975" s="4"/>
      <c r="J975" s="3"/>
    </row>
    <row r="976" spans="1:10" x14ac:dyDescent="0.35">
      <c r="A976"/>
      <c r="B976"/>
      <c r="C976"/>
      <c r="D976" s="12"/>
      <c r="F976" s="3"/>
      <c r="G976" s="4"/>
      <c r="H976" s="3"/>
      <c r="I976" s="4"/>
      <c r="J976" s="3"/>
    </row>
    <row r="977" spans="1:10" x14ac:dyDescent="0.35">
      <c r="A977"/>
      <c r="B977"/>
      <c r="C977"/>
      <c r="D977" s="12"/>
      <c r="F977" s="3"/>
      <c r="G977" s="4"/>
      <c r="H977" s="3"/>
      <c r="I977" s="4"/>
      <c r="J977" s="3"/>
    </row>
    <row r="978" spans="1:10" x14ac:dyDescent="0.35">
      <c r="A978"/>
      <c r="B978"/>
      <c r="C978"/>
      <c r="D978" s="12"/>
      <c r="F978" s="3"/>
      <c r="G978" s="4"/>
      <c r="H978" s="3"/>
      <c r="I978" s="4"/>
      <c r="J978" s="3"/>
    </row>
    <row r="979" spans="1:10" x14ac:dyDescent="0.35">
      <c r="A979"/>
      <c r="B979"/>
      <c r="C979"/>
      <c r="D979" s="12"/>
      <c r="F979" s="3"/>
      <c r="G979" s="4"/>
      <c r="H979" s="3"/>
      <c r="I979" s="4"/>
      <c r="J979" s="3"/>
    </row>
    <row r="980" spans="1:10" x14ac:dyDescent="0.35">
      <c r="A980"/>
      <c r="B980"/>
      <c r="C980"/>
      <c r="D980" s="12"/>
      <c r="F980" s="3"/>
      <c r="G980" s="4"/>
      <c r="H980" s="3"/>
      <c r="I980" s="4"/>
      <c r="J980" s="3"/>
    </row>
    <row r="981" spans="1:10" x14ac:dyDescent="0.35">
      <c r="A981"/>
      <c r="B981"/>
      <c r="C981"/>
      <c r="D981" s="12"/>
      <c r="F981" s="3"/>
      <c r="G981" s="4"/>
      <c r="H981" s="3"/>
      <c r="I981" s="4"/>
      <c r="J981" s="3"/>
    </row>
    <row r="982" spans="1:10" x14ac:dyDescent="0.35">
      <c r="A982"/>
      <c r="B982"/>
      <c r="C982"/>
      <c r="D982" s="12"/>
      <c r="F982" s="3"/>
      <c r="G982" s="4"/>
      <c r="H982" s="3"/>
      <c r="I982" s="4"/>
      <c r="J982" s="3"/>
    </row>
    <row r="983" spans="1:10" x14ac:dyDescent="0.35">
      <c r="A983"/>
      <c r="B983"/>
      <c r="C983"/>
      <c r="D983" s="12"/>
      <c r="F983" s="3"/>
      <c r="G983" s="4"/>
      <c r="H983" s="3"/>
      <c r="I983" s="4"/>
      <c r="J983" s="3"/>
    </row>
    <row r="984" spans="1:10" x14ac:dyDescent="0.35">
      <c r="A984"/>
      <c r="B984"/>
      <c r="C984"/>
      <c r="D984" s="12"/>
      <c r="F984" s="3"/>
      <c r="G984" s="4"/>
      <c r="H984" s="3"/>
      <c r="I984" s="4"/>
      <c r="J984" s="3"/>
    </row>
    <row r="985" spans="1:10" x14ac:dyDescent="0.35">
      <c r="A985"/>
      <c r="B985"/>
      <c r="C985"/>
      <c r="D985" s="12"/>
      <c r="F985" s="3"/>
      <c r="G985" s="4"/>
      <c r="H985" s="3"/>
      <c r="I985" s="4"/>
      <c r="J985" s="3"/>
    </row>
    <row r="986" spans="1:10" x14ac:dyDescent="0.35">
      <c r="A986"/>
      <c r="B986"/>
      <c r="C986"/>
      <c r="D986" s="12"/>
      <c r="F986" s="3"/>
      <c r="G986" s="4"/>
      <c r="H986" s="3"/>
      <c r="I986" s="4"/>
      <c r="J986" s="3"/>
    </row>
    <row r="987" spans="1:10" x14ac:dyDescent="0.35">
      <c r="A987"/>
      <c r="B987"/>
      <c r="C987"/>
      <c r="D987" s="12"/>
      <c r="F987" s="3"/>
      <c r="G987" s="4"/>
      <c r="H987" s="3"/>
      <c r="I987" s="4"/>
      <c r="J987" s="3"/>
    </row>
    <row r="988" spans="1:10" x14ac:dyDescent="0.35">
      <c r="A988"/>
      <c r="B988"/>
      <c r="C988"/>
      <c r="D988" s="12"/>
      <c r="F988" s="3"/>
      <c r="G988" s="4"/>
      <c r="H988" s="3"/>
      <c r="I988" s="4"/>
      <c r="J988" s="3"/>
    </row>
    <row r="989" spans="1:10" x14ac:dyDescent="0.35">
      <c r="A989"/>
      <c r="B989"/>
      <c r="C989"/>
      <c r="D989" s="12"/>
      <c r="F989" s="3"/>
      <c r="G989" s="4"/>
      <c r="H989" s="3"/>
      <c r="I989" s="4"/>
      <c r="J989" s="3"/>
    </row>
    <row r="990" spans="1:10" x14ac:dyDescent="0.35">
      <c r="A990"/>
      <c r="B990"/>
      <c r="C990"/>
      <c r="D990" s="12"/>
      <c r="F990" s="3"/>
      <c r="G990" s="4"/>
      <c r="H990" s="3"/>
      <c r="I990" s="4"/>
      <c r="J990" s="3"/>
    </row>
    <row r="991" spans="1:10" x14ac:dyDescent="0.35">
      <c r="A991"/>
      <c r="B991"/>
      <c r="C991"/>
      <c r="D991" s="12"/>
      <c r="F991" s="3"/>
      <c r="G991" s="4"/>
      <c r="H991" s="3"/>
      <c r="I991" s="4"/>
      <c r="J991" s="3"/>
    </row>
    <row r="992" spans="1:10" x14ac:dyDescent="0.35">
      <c r="A992"/>
      <c r="B992"/>
      <c r="C992"/>
      <c r="D992" s="12"/>
      <c r="F992" s="3"/>
      <c r="G992" s="4"/>
      <c r="H992" s="3"/>
      <c r="I992" s="4"/>
      <c r="J992" s="3"/>
    </row>
    <row r="993" spans="1:10" x14ac:dyDescent="0.35">
      <c r="A993"/>
      <c r="B993"/>
      <c r="C993"/>
      <c r="D993" s="12"/>
      <c r="F993" s="3"/>
      <c r="G993" s="4"/>
      <c r="H993" s="3"/>
      <c r="I993" s="4"/>
      <c r="J993" s="3"/>
    </row>
    <row r="994" spans="1:10" x14ac:dyDescent="0.35">
      <c r="A994"/>
      <c r="B994"/>
      <c r="C994"/>
      <c r="D994" s="12"/>
      <c r="F994" s="3"/>
      <c r="G994" s="4"/>
      <c r="H994" s="3"/>
      <c r="I994" s="4"/>
      <c r="J994" s="3"/>
    </row>
    <row r="995" spans="1:10" x14ac:dyDescent="0.35">
      <c r="A995"/>
      <c r="B995"/>
      <c r="C995"/>
      <c r="D995" s="12"/>
      <c r="F995" s="3"/>
      <c r="G995" s="4"/>
      <c r="H995" s="3"/>
      <c r="I995" s="4"/>
      <c r="J995" s="3"/>
    </row>
    <row r="996" spans="1:10" x14ac:dyDescent="0.35">
      <c r="A996"/>
      <c r="B996"/>
      <c r="C996"/>
      <c r="D996" s="12"/>
      <c r="F996" s="3"/>
      <c r="G996" s="4"/>
      <c r="H996" s="3"/>
      <c r="I996" s="4"/>
      <c r="J996" s="3"/>
    </row>
    <row r="997" spans="1:10" x14ac:dyDescent="0.35">
      <c r="A997"/>
      <c r="B997"/>
      <c r="C997"/>
      <c r="D997" s="12"/>
      <c r="F997" s="3"/>
      <c r="G997" s="4"/>
      <c r="H997" s="3"/>
      <c r="I997" s="4"/>
      <c r="J997" s="3"/>
    </row>
    <row r="998" spans="1:10" x14ac:dyDescent="0.35">
      <c r="A998"/>
      <c r="B998"/>
      <c r="C998"/>
      <c r="D998" s="12"/>
      <c r="F998" s="3"/>
      <c r="G998" s="4"/>
      <c r="H998" s="3"/>
      <c r="I998" s="4"/>
      <c r="J998" s="3"/>
    </row>
    <row r="999" spans="1:10" x14ac:dyDescent="0.35">
      <c r="A999"/>
      <c r="B999"/>
      <c r="C999"/>
      <c r="D999" s="12"/>
      <c r="F999" s="3"/>
      <c r="G999" s="4"/>
      <c r="H999" s="3"/>
      <c r="I999" s="4"/>
      <c r="J999" s="3"/>
    </row>
    <row r="1000" spans="1:10" x14ac:dyDescent="0.35">
      <c r="A1000"/>
      <c r="B1000"/>
      <c r="C1000"/>
      <c r="D1000" s="12"/>
      <c r="F1000" s="3"/>
      <c r="G1000" s="4"/>
      <c r="H1000" s="3"/>
      <c r="I1000" s="4"/>
      <c r="J1000" s="3"/>
    </row>
    <row r="1001" spans="1:10" x14ac:dyDescent="0.35">
      <c r="A1001"/>
      <c r="B1001"/>
      <c r="C1001"/>
      <c r="D1001" s="12"/>
      <c r="F1001" s="3"/>
      <c r="G1001" s="4"/>
      <c r="H1001" s="3"/>
      <c r="I1001" s="4"/>
      <c r="J1001" s="3"/>
    </row>
    <row r="1002" spans="1:10" x14ac:dyDescent="0.35">
      <c r="A1002"/>
      <c r="B1002"/>
      <c r="C1002"/>
      <c r="D1002" s="12"/>
      <c r="F1002" s="3"/>
      <c r="G1002" s="4"/>
      <c r="H1002" s="3"/>
      <c r="I1002" s="4"/>
      <c r="J1002" s="3"/>
    </row>
    <row r="1003" spans="1:10" x14ac:dyDescent="0.35">
      <c r="A1003"/>
      <c r="B1003"/>
      <c r="C1003"/>
      <c r="D1003" s="12"/>
      <c r="F1003" s="3"/>
      <c r="G1003" s="4"/>
      <c r="H1003" s="3"/>
      <c r="I1003" s="4"/>
      <c r="J1003" s="3"/>
    </row>
    <row r="1004" spans="1:10" x14ac:dyDescent="0.35">
      <c r="A1004"/>
      <c r="B1004"/>
      <c r="C1004"/>
      <c r="D1004" s="12"/>
      <c r="F1004" s="3"/>
      <c r="G1004" s="4"/>
      <c r="H1004" s="3"/>
      <c r="I1004" s="4"/>
      <c r="J1004" s="3"/>
    </row>
    <row r="1005" spans="1:10" x14ac:dyDescent="0.35">
      <c r="A1005"/>
      <c r="B1005"/>
      <c r="C1005"/>
      <c r="D1005" s="12"/>
      <c r="F1005" s="3"/>
      <c r="G1005" s="4"/>
      <c r="H1005" s="3"/>
      <c r="I1005" s="4"/>
      <c r="J1005" s="3"/>
    </row>
    <row r="1006" spans="1:10" x14ac:dyDescent="0.35">
      <c r="A1006"/>
      <c r="B1006"/>
      <c r="C1006"/>
      <c r="D1006" s="12"/>
      <c r="F1006" s="3"/>
      <c r="G1006" s="4"/>
      <c r="H1006" s="3"/>
      <c r="I1006" s="4"/>
      <c r="J1006" s="3"/>
    </row>
    <row r="1007" spans="1:10" x14ac:dyDescent="0.35">
      <c r="A1007"/>
      <c r="B1007"/>
      <c r="C1007"/>
      <c r="D1007" s="12"/>
      <c r="F1007" s="3"/>
      <c r="G1007" s="4"/>
      <c r="H1007" s="3"/>
      <c r="I1007" s="4"/>
      <c r="J1007" s="3"/>
    </row>
    <row r="1008" spans="1:10" x14ac:dyDescent="0.35">
      <c r="A1008"/>
      <c r="B1008"/>
      <c r="C1008"/>
      <c r="D1008" s="12"/>
      <c r="F1008" s="3"/>
      <c r="G1008" s="4"/>
      <c r="H1008" s="3"/>
      <c r="I1008" s="4"/>
      <c r="J1008" s="3"/>
    </row>
    <row r="1009" spans="1:10" x14ac:dyDescent="0.35">
      <c r="A1009"/>
      <c r="B1009"/>
      <c r="C1009"/>
      <c r="D1009" s="12"/>
      <c r="F1009" s="3"/>
      <c r="G1009" s="4"/>
      <c r="H1009" s="3"/>
      <c r="I1009" s="4"/>
      <c r="J1009" s="3"/>
    </row>
    <row r="1010" spans="1:10" x14ac:dyDescent="0.35">
      <c r="A1010"/>
      <c r="B1010"/>
      <c r="C1010"/>
      <c r="D1010" s="12"/>
      <c r="F1010" s="3"/>
      <c r="G1010" s="4"/>
      <c r="H1010" s="3"/>
      <c r="I1010" s="4"/>
      <c r="J1010" s="3"/>
    </row>
    <row r="1011" spans="1:10" x14ac:dyDescent="0.35">
      <c r="A1011"/>
      <c r="B1011"/>
      <c r="C1011"/>
      <c r="D1011" s="12"/>
      <c r="F1011" s="3"/>
      <c r="G1011" s="4"/>
      <c r="H1011" s="3"/>
      <c r="I1011" s="4"/>
      <c r="J1011" s="3"/>
    </row>
    <row r="1012" spans="1:10" x14ac:dyDescent="0.35">
      <c r="A1012"/>
      <c r="B1012"/>
      <c r="C1012"/>
      <c r="D1012" s="12"/>
      <c r="F1012" s="3"/>
      <c r="G1012" s="4"/>
      <c r="H1012" s="3"/>
      <c r="I1012" s="4"/>
      <c r="J1012" s="3"/>
    </row>
    <row r="1013" spans="1:10" x14ac:dyDescent="0.35">
      <c r="A1013"/>
      <c r="B1013"/>
      <c r="C1013"/>
      <c r="D1013" s="12"/>
      <c r="F1013" s="3"/>
      <c r="G1013" s="4"/>
      <c r="H1013" s="3"/>
      <c r="I1013" s="4"/>
      <c r="J1013" s="3"/>
    </row>
    <row r="1014" spans="1:10" x14ac:dyDescent="0.35">
      <c r="A1014"/>
      <c r="B1014"/>
      <c r="C1014"/>
      <c r="D1014" s="12"/>
      <c r="F1014" s="3"/>
      <c r="G1014" s="4"/>
      <c r="H1014" s="3"/>
      <c r="I1014" s="4"/>
      <c r="J1014" s="3"/>
    </row>
    <row r="1015" spans="1:10" x14ac:dyDescent="0.35">
      <c r="A1015"/>
      <c r="B1015"/>
      <c r="C1015"/>
      <c r="D1015" s="12"/>
      <c r="F1015" s="3"/>
      <c r="G1015" s="4"/>
      <c r="H1015" s="3"/>
      <c r="I1015" s="4"/>
      <c r="J1015" s="3"/>
    </row>
    <row r="1016" spans="1:10" x14ac:dyDescent="0.35">
      <c r="A1016"/>
      <c r="B1016"/>
      <c r="C1016"/>
      <c r="D1016" s="12"/>
      <c r="F1016" s="3"/>
      <c r="G1016" s="4"/>
      <c r="H1016" s="3"/>
      <c r="I1016" s="4"/>
      <c r="J1016" s="3"/>
    </row>
    <row r="1017" spans="1:10" x14ac:dyDescent="0.35">
      <c r="A1017"/>
      <c r="B1017"/>
      <c r="C1017"/>
      <c r="D1017" s="12"/>
      <c r="F1017" s="3"/>
      <c r="G1017" s="4"/>
      <c r="H1017" s="3"/>
      <c r="I1017" s="4"/>
      <c r="J1017" s="3"/>
    </row>
    <row r="1018" spans="1:10" x14ac:dyDescent="0.35">
      <c r="A1018"/>
      <c r="B1018"/>
      <c r="C1018"/>
      <c r="D1018" s="12"/>
      <c r="F1018" s="3"/>
      <c r="G1018" s="4"/>
      <c r="H1018" s="3"/>
      <c r="I1018" s="4"/>
      <c r="J1018" s="3"/>
    </row>
    <row r="1019" spans="1:10" x14ac:dyDescent="0.35">
      <c r="A1019"/>
      <c r="B1019"/>
      <c r="C1019"/>
      <c r="D1019" s="12"/>
      <c r="F1019" s="3"/>
      <c r="G1019" s="4"/>
      <c r="H1019" s="3"/>
      <c r="I1019" s="4"/>
      <c r="J1019" s="3"/>
    </row>
    <row r="1020" spans="1:10" x14ac:dyDescent="0.35">
      <c r="A1020"/>
      <c r="B1020"/>
      <c r="C1020"/>
      <c r="D1020" s="12"/>
      <c r="F1020" s="3"/>
      <c r="G1020" s="4"/>
      <c r="H1020" s="3"/>
      <c r="I1020" s="4"/>
      <c r="J1020" s="3"/>
    </row>
    <row r="1021" spans="1:10" x14ac:dyDescent="0.35">
      <c r="A1021"/>
      <c r="B1021"/>
      <c r="C1021"/>
      <c r="D1021" s="12"/>
      <c r="F1021" s="3"/>
      <c r="G1021" s="4"/>
      <c r="H1021" s="3"/>
      <c r="I1021" s="4"/>
      <c r="J1021" s="3"/>
    </row>
    <row r="1022" spans="1:10" x14ac:dyDescent="0.35">
      <c r="A1022"/>
      <c r="B1022"/>
      <c r="C1022"/>
      <c r="D1022" s="12"/>
      <c r="F1022" s="3"/>
      <c r="G1022" s="4"/>
      <c r="H1022" s="3"/>
      <c r="I1022" s="4"/>
      <c r="J1022" s="3"/>
    </row>
    <row r="1023" spans="1:10" x14ac:dyDescent="0.35">
      <c r="A1023"/>
      <c r="B1023"/>
      <c r="C1023"/>
      <c r="D1023" s="12"/>
      <c r="F1023" s="3"/>
      <c r="G1023" s="4"/>
      <c r="H1023" s="3"/>
      <c r="I1023" s="4"/>
      <c r="J1023" s="3"/>
    </row>
    <row r="1024" spans="1:10" x14ac:dyDescent="0.35">
      <c r="A1024"/>
      <c r="B1024"/>
      <c r="C1024"/>
      <c r="D1024" s="12"/>
      <c r="F1024" s="3"/>
      <c r="G1024" s="4"/>
      <c r="H1024" s="3"/>
      <c r="I1024" s="4"/>
      <c r="J1024" s="3"/>
    </row>
    <row r="1025" spans="1:10" x14ac:dyDescent="0.35">
      <c r="A1025"/>
      <c r="B1025"/>
      <c r="C1025"/>
      <c r="D1025" s="12"/>
      <c r="F1025" s="3"/>
      <c r="G1025" s="4"/>
      <c r="H1025" s="3"/>
      <c r="I1025" s="4"/>
      <c r="J1025" s="3"/>
    </row>
    <row r="1026" spans="1:10" x14ac:dyDescent="0.35">
      <c r="A1026"/>
      <c r="B1026"/>
      <c r="C1026"/>
      <c r="D1026" s="12"/>
      <c r="F1026" s="3"/>
      <c r="G1026" s="4"/>
      <c r="H1026" s="3"/>
      <c r="I1026" s="4"/>
      <c r="J1026" s="3"/>
    </row>
    <row r="1027" spans="1:10" x14ac:dyDescent="0.35">
      <c r="A1027"/>
      <c r="B1027"/>
      <c r="C1027"/>
      <c r="D1027" s="12"/>
      <c r="F1027" s="3"/>
      <c r="G1027" s="4"/>
      <c r="H1027" s="3"/>
      <c r="I1027" s="4"/>
      <c r="J1027" s="3"/>
    </row>
    <row r="1028" spans="1:10" x14ac:dyDescent="0.35">
      <c r="A1028"/>
      <c r="B1028"/>
      <c r="C1028"/>
      <c r="D1028" s="12"/>
      <c r="F1028" s="3"/>
      <c r="G1028" s="4"/>
      <c r="H1028" s="3"/>
      <c r="I1028" s="4"/>
      <c r="J1028" s="3"/>
    </row>
    <row r="1029" spans="1:10" x14ac:dyDescent="0.35">
      <c r="A1029"/>
      <c r="B1029"/>
      <c r="C1029"/>
      <c r="D1029" s="12"/>
      <c r="F1029" s="3"/>
      <c r="G1029" s="4"/>
      <c r="H1029" s="3"/>
      <c r="I1029" s="4"/>
      <c r="J1029" s="3"/>
    </row>
    <row r="1030" spans="1:10" x14ac:dyDescent="0.35">
      <c r="A1030"/>
      <c r="B1030"/>
      <c r="C1030"/>
      <c r="D1030" s="12"/>
      <c r="F1030" s="3"/>
      <c r="G1030" s="4"/>
      <c r="H1030" s="3"/>
      <c r="I1030" s="4"/>
      <c r="J1030" s="3"/>
    </row>
    <row r="1031" spans="1:10" x14ac:dyDescent="0.35">
      <c r="A1031"/>
      <c r="B1031"/>
      <c r="C1031"/>
      <c r="D1031" s="12"/>
      <c r="F1031" s="3"/>
      <c r="G1031" s="4"/>
      <c r="H1031" s="3"/>
      <c r="I1031" s="4"/>
      <c r="J1031" s="3"/>
    </row>
    <row r="1032" spans="1:10" x14ac:dyDescent="0.35">
      <c r="A1032"/>
      <c r="B1032"/>
      <c r="C1032"/>
      <c r="D1032" s="12"/>
      <c r="F1032" s="3"/>
      <c r="G1032" s="4"/>
      <c r="H1032" s="3"/>
      <c r="I1032" s="4"/>
      <c r="J1032" s="3"/>
    </row>
    <row r="1033" spans="1:10" x14ac:dyDescent="0.35">
      <c r="A1033"/>
      <c r="B1033"/>
      <c r="C1033"/>
      <c r="D1033" s="12"/>
      <c r="F1033" s="3"/>
      <c r="G1033" s="4"/>
      <c r="H1033" s="3"/>
      <c r="I1033" s="4"/>
      <c r="J1033" s="3"/>
    </row>
    <row r="1034" spans="1:10" x14ac:dyDescent="0.35">
      <c r="A1034"/>
      <c r="B1034"/>
      <c r="C1034"/>
      <c r="D1034" s="12"/>
      <c r="F1034" s="3"/>
      <c r="G1034" s="4"/>
      <c r="H1034" s="3"/>
      <c r="I1034" s="4"/>
      <c r="J1034" s="3"/>
    </row>
    <row r="1035" spans="1:10" x14ac:dyDescent="0.35">
      <c r="A1035"/>
      <c r="B1035"/>
      <c r="C1035"/>
      <c r="D1035" s="12"/>
      <c r="F1035" s="3"/>
      <c r="G1035" s="4"/>
      <c r="H1035" s="3"/>
      <c r="I1035" s="4"/>
      <c r="J1035" s="3"/>
    </row>
    <row r="1036" spans="1:10" x14ac:dyDescent="0.35">
      <c r="A1036"/>
      <c r="B1036"/>
      <c r="C1036"/>
      <c r="D1036" s="12"/>
      <c r="F1036" s="3"/>
      <c r="G1036" s="4"/>
      <c r="H1036" s="3"/>
      <c r="I1036" s="4"/>
      <c r="J1036" s="3"/>
    </row>
    <row r="1037" spans="1:10" x14ac:dyDescent="0.35">
      <c r="A1037"/>
      <c r="B1037"/>
      <c r="C1037"/>
      <c r="D1037" s="12"/>
      <c r="F1037" s="3"/>
      <c r="G1037" s="4"/>
      <c r="H1037" s="3"/>
      <c r="I1037" s="4"/>
      <c r="J1037" s="3"/>
    </row>
    <row r="1038" spans="1:10" x14ac:dyDescent="0.35">
      <c r="A1038"/>
      <c r="B1038"/>
      <c r="C1038"/>
      <c r="D1038" s="12"/>
      <c r="F1038" s="3"/>
      <c r="G1038" s="4"/>
      <c r="H1038" s="3"/>
      <c r="I1038" s="4"/>
      <c r="J1038" s="3"/>
    </row>
    <row r="1039" spans="1:10" x14ac:dyDescent="0.35">
      <c r="A1039"/>
      <c r="B1039"/>
      <c r="C1039"/>
      <c r="D1039" s="12"/>
      <c r="F1039" s="3"/>
      <c r="G1039" s="4"/>
      <c r="H1039" s="3"/>
      <c r="I1039" s="4"/>
      <c r="J1039" s="3"/>
    </row>
    <row r="1040" spans="1:10" x14ac:dyDescent="0.35">
      <c r="A1040"/>
      <c r="B1040"/>
      <c r="C1040"/>
      <c r="D1040" s="12"/>
      <c r="F1040" s="3"/>
      <c r="G1040" s="4"/>
      <c r="H1040" s="3"/>
      <c r="I1040" s="4"/>
      <c r="J1040" s="3"/>
    </row>
    <row r="1041" spans="1:10" x14ac:dyDescent="0.35">
      <c r="A1041"/>
      <c r="B1041"/>
      <c r="C1041"/>
      <c r="D1041" s="12"/>
      <c r="F1041" s="3"/>
      <c r="G1041" s="4"/>
      <c r="H1041" s="3"/>
      <c r="I1041" s="4"/>
      <c r="J1041" s="3"/>
    </row>
    <row r="1042" spans="1:10" x14ac:dyDescent="0.35">
      <c r="A1042"/>
      <c r="B1042"/>
      <c r="C1042"/>
      <c r="D1042" s="12"/>
      <c r="F1042" s="5"/>
      <c r="G1042" s="6"/>
      <c r="H1042" s="3"/>
      <c r="I1042" s="6"/>
      <c r="J1042" s="5"/>
    </row>
    <row r="1043" spans="1:10" x14ac:dyDescent="0.35">
      <c r="A1043"/>
      <c r="B1043"/>
      <c r="C1043"/>
      <c r="D1043" s="12"/>
      <c r="F1043" s="3"/>
      <c r="G1043" s="4"/>
      <c r="H1043" s="3"/>
      <c r="I1043" s="4"/>
      <c r="J1043" s="3"/>
    </row>
    <row r="1044" spans="1:10" x14ac:dyDescent="0.35">
      <c r="A1044"/>
      <c r="B1044"/>
      <c r="C1044"/>
      <c r="D1044" s="12"/>
      <c r="F1044" s="3"/>
      <c r="G1044" s="4"/>
      <c r="H1044" s="3"/>
      <c r="I1044" s="4"/>
      <c r="J1044" s="3"/>
    </row>
    <row r="1045" spans="1:10" x14ac:dyDescent="0.35">
      <c r="A1045"/>
      <c r="B1045"/>
      <c r="C1045"/>
      <c r="D1045" s="12"/>
      <c r="F1045" s="3"/>
      <c r="G1045" s="4"/>
      <c r="H1045" s="3"/>
      <c r="I1045" s="4"/>
      <c r="J1045" s="3"/>
    </row>
    <row r="1046" spans="1:10" x14ac:dyDescent="0.35">
      <c r="A1046"/>
      <c r="B1046"/>
      <c r="C1046"/>
      <c r="D1046" s="12"/>
      <c r="F1046" s="3"/>
      <c r="G1046" s="4"/>
      <c r="H1046" s="3"/>
      <c r="I1046" s="4"/>
      <c r="J1046" s="3"/>
    </row>
    <row r="1047" spans="1:10" x14ac:dyDescent="0.35">
      <c r="A1047"/>
      <c r="B1047"/>
      <c r="C1047"/>
      <c r="D1047" s="12"/>
      <c r="F1047" s="3"/>
      <c r="G1047" s="4"/>
      <c r="H1047" s="3"/>
      <c r="I1047" s="4"/>
      <c r="J1047" s="3"/>
    </row>
    <row r="1048" spans="1:10" x14ac:dyDescent="0.35">
      <c r="A1048"/>
      <c r="B1048"/>
      <c r="C1048"/>
      <c r="D1048" s="12"/>
      <c r="F1048" s="3"/>
      <c r="G1048" s="4"/>
      <c r="H1048" s="3"/>
      <c r="I1048" s="4"/>
      <c r="J1048" s="3"/>
    </row>
    <row r="1049" spans="1:10" x14ac:dyDescent="0.35">
      <c r="A1049"/>
      <c r="B1049"/>
      <c r="C1049"/>
      <c r="D1049" s="12"/>
      <c r="F1049" s="3"/>
      <c r="G1049" s="4"/>
      <c r="H1049" s="3"/>
      <c r="I1049" s="4"/>
      <c r="J1049" s="3"/>
    </row>
    <row r="1050" spans="1:10" x14ac:dyDescent="0.35">
      <c r="A1050"/>
      <c r="B1050"/>
      <c r="C1050"/>
      <c r="D1050" s="12"/>
      <c r="F1050" s="3"/>
      <c r="G1050" s="4"/>
      <c r="H1050" s="3"/>
      <c r="I1050" s="4"/>
      <c r="J1050" s="3"/>
    </row>
    <row r="1051" spans="1:10" x14ac:dyDescent="0.35">
      <c r="A1051"/>
      <c r="B1051"/>
      <c r="C1051"/>
      <c r="D1051" s="12"/>
      <c r="F1051" s="3"/>
      <c r="G1051" s="4"/>
      <c r="H1051" s="3"/>
      <c r="I1051" s="4"/>
      <c r="J1051" s="3"/>
    </row>
    <row r="1052" spans="1:10" x14ac:dyDescent="0.35">
      <c r="A1052"/>
      <c r="B1052"/>
      <c r="C1052"/>
      <c r="D1052" s="12"/>
      <c r="F1052" s="3"/>
      <c r="G1052" s="4"/>
      <c r="H1052" s="3"/>
      <c r="I1052" s="4"/>
      <c r="J1052" s="3"/>
    </row>
    <row r="1053" spans="1:10" x14ac:dyDescent="0.35">
      <c r="A1053"/>
      <c r="B1053"/>
      <c r="C1053"/>
      <c r="D1053" s="12"/>
      <c r="F1053" s="3"/>
      <c r="G1053" s="4"/>
      <c r="H1053" s="3"/>
      <c r="I1053" s="4"/>
      <c r="J1053" s="3"/>
    </row>
    <row r="1054" spans="1:10" x14ac:dyDescent="0.35">
      <c r="A1054"/>
      <c r="B1054"/>
      <c r="C1054"/>
      <c r="D1054" s="12"/>
      <c r="F1054" s="3"/>
      <c r="G1054" s="4"/>
      <c r="H1054" s="3"/>
      <c r="I1054" s="4"/>
      <c r="J1054" s="3"/>
    </row>
    <row r="1055" spans="1:10" x14ac:dyDescent="0.35">
      <c r="A1055"/>
      <c r="B1055"/>
      <c r="C1055"/>
      <c r="D1055" s="12"/>
      <c r="F1055" s="3"/>
      <c r="G1055" s="4"/>
      <c r="H1055" s="3"/>
      <c r="I1055" s="4"/>
      <c r="J1055" s="3"/>
    </row>
    <row r="1056" spans="1:10" x14ac:dyDescent="0.35">
      <c r="A1056"/>
      <c r="B1056"/>
      <c r="C1056"/>
      <c r="D1056" s="12"/>
      <c r="F1056" s="3"/>
      <c r="G1056" s="4"/>
      <c r="H1056" s="3"/>
      <c r="I1056" s="4"/>
      <c r="J1056" s="3"/>
    </row>
    <row r="1057" spans="1:10" x14ac:dyDescent="0.35">
      <c r="A1057"/>
      <c r="B1057"/>
      <c r="C1057"/>
      <c r="D1057" s="12"/>
      <c r="F1057" s="3"/>
      <c r="G1057" s="4"/>
      <c r="H1057" s="3"/>
      <c r="I1057" s="4"/>
      <c r="J1057" s="3"/>
    </row>
    <row r="1058" spans="1:10" x14ac:dyDescent="0.35">
      <c r="A1058"/>
      <c r="B1058"/>
      <c r="C1058"/>
      <c r="D1058" s="12"/>
      <c r="F1058" s="3"/>
      <c r="G1058" s="4"/>
      <c r="H1058" s="3"/>
      <c r="I1058" s="4"/>
      <c r="J1058" s="3"/>
    </row>
    <row r="1059" spans="1:10" x14ac:dyDescent="0.35">
      <c r="A1059"/>
      <c r="B1059"/>
      <c r="C1059"/>
      <c r="D1059" s="12"/>
      <c r="F1059" s="3"/>
      <c r="G1059" s="4"/>
      <c r="H1059" s="3"/>
      <c r="I1059" s="4"/>
      <c r="J1059" s="3"/>
    </row>
    <row r="1060" spans="1:10" x14ac:dyDescent="0.35">
      <c r="A1060"/>
      <c r="B1060"/>
      <c r="C1060"/>
      <c r="D1060" s="12"/>
      <c r="F1060" s="3"/>
      <c r="G1060" s="4"/>
      <c r="H1060" s="3"/>
      <c r="I1060" s="4"/>
      <c r="J1060" s="3"/>
    </row>
    <row r="1061" spans="1:10" x14ac:dyDescent="0.35">
      <c r="A1061"/>
      <c r="B1061"/>
      <c r="C1061"/>
      <c r="D1061" s="12"/>
      <c r="F1061" s="3"/>
      <c r="G1061" s="4"/>
      <c r="H1061" s="3"/>
      <c r="I1061" s="4"/>
      <c r="J1061" s="3"/>
    </row>
    <row r="1062" spans="1:10" x14ac:dyDescent="0.35">
      <c r="A1062"/>
      <c r="B1062"/>
      <c r="C1062"/>
      <c r="D1062" s="12"/>
      <c r="F1062" s="3"/>
      <c r="G1062" s="4"/>
      <c r="H1062" s="3"/>
      <c r="I1062" s="4"/>
      <c r="J1062" s="3"/>
    </row>
    <row r="1063" spans="1:10" x14ac:dyDescent="0.35">
      <c r="A1063"/>
      <c r="B1063"/>
      <c r="C1063"/>
      <c r="D1063" s="12"/>
      <c r="F1063" s="3"/>
      <c r="G1063" s="4"/>
      <c r="H1063" s="3"/>
      <c r="I1063" s="4"/>
      <c r="J1063" s="3"/>
    </row>
    <row r="1064" spans="1:10" x14ac:dyDescent="0.35">
      <c r="A1064"/>
      <c r="B1064"/>
      <c r="C1064"/>
      <c r="D1064" s="12"/>
      <c r="F1064" s="3"/>
      <c r="G1064" s="4"/>
      <c r="H1064" s="3"/>
      <c r="I1064" s="4"/>
      <c r="J1064" s="3"/>
    </row>
    <row r="1065" spans="1:10" x14ac:dyDescent="0.35">
      <c r="A1065"/>
      <c r="B1065"/>
      <c r="C1065"/>
      <c r="D1065" s="12"/>
      <c r="F1065" s="3"/>
      <c r="G1065" s="4"/>
      <c r="H1065" s="3"/>
      <c r="I1065" s="4"/>
      <c r="J1065" s="3"/>
    </row>
    <row r="1066" spans="1:10" x14ac:dyDescent="0.35">
      <c r="A1066"/>
      <c r="B1066"/>
      <c r="C1066"/>
      <c r="D1066" s="12"/>
      <c r="F1066" s="3"/>
      <c r="G1066" s="4"/>
      <c r="H1066" s="3"/>
      <c r="I1066" s="4"/>
      <c r="J1066" s="3"/>
    </row>
    <row r="1067" spans="1:10" x14ac:dyDescent="0.35">
      <c r="A1067"/>
      <c r="B1067"/>
      <c r="C1067"/>
      <c r="D1067" s="12"/>
      <c r="F1067" s="3"/>
      <c r="G1067" s="4"/>
      <c r="H1067" s="3"/>
      <c r="I1067" s="4"/>
      <c r="J1067" s="3"/>
    </row>
    <row r="1068" spans="1:10" x14ac:dyDescent="0.35">
      <c r="A1068"/>
      <c r="B1068"/>
      <c r="C1068"/>
      <c r="D1068" s="12"/>
      <c r="F1068" s="3"/>
      <c r="G1068" s="4"/>
      <c r="H1068" s="3"/>
      <c r="I1068" s="4"/>
      <c r="J1068" s="3"/>
    </row>
    <row r="1069" spans="1:10" x14ac:dyDescent="0.35">
      <c r="A1069"/>
      <c r="B1069"/>
      <c r="C1069"/>
      <c r="D1069" s="12"/>
      <c r="F1069" s="3"/>
      <c r="G1069" s="4"/>
      <c r="H1069" s="3"/>
      <c r="I1069" s="4"/>
      <c r="J1069" s="3"/>
    </row>
    <row r="1070" spans="1:10" x14ac:dyDescent="0.35">
      <c r="A1070"/>
      <c r="B1070"/>
      <c r="C1070"/>
      <c r="D1070" s="12"/>
      <c r="F1070" s="3"/>
      <c r="G1070" s="4"/>
      <c r="H1070" s="3"/>
      <c r="I1070" s="4"/>
      <c r="J1070" s="3"/>
    </row>
    <row r="1071" spans="1:10" x14ac:dyDescent="0.35">
      <c r="A1071"/>
      <c r="B1071"/>
      <c r="C1071"/>
      <c r="D1071" s="12"/>
      <c r="F1071" s="3"/>
      <c r="G1071" s="4"/>
      <c r="H1071" s="3"/>
      <c r="I1071" s="4"/>
      <c r="J1071" s="3"/>
    </row>
    <row r="1072" spans="1:10" x14ac:dyDescent="0.35">
      <c r="A1072"/>
      <c r="B1072"/>
      <c r="C1072"/>
      <c r="D1072" s="12"/>
      <c r="F1072" s="3"/>
      <c r="G1072" s="4"/>
      <c r="H1072" s="3"/>
      <c r="I1072" s="4"/>
      <c r="J1072" s="3"/>
    </row>
    <row r="1073" spans="1:10" x14ac:dyDescent="0.35">
      <c r="A1073"/>
      <c r="B1073"/>
      <c r="C1073"/>
      <c r="D1073" s="12"/>
      <c r="F1073" s="3"/>
      <c r="G1073" s="4"/>
      <c r="H1073" s="3"/>
      <c r="I1073" s="4"/>
      <c r="J1073" s="3"/>
    </row>
    <row r="1074" spans="1:10" x14ac:dyDescent="0.35">
      <c r="A1074"/>
      <c r="B1074"/>
      <c r="C1074"/>
      <c r="D1074" s="12"/>
      <c r="F1074" s="3"/>
      <c r="G1074" s="4"/>
      <c r="H1074" s="3"/>
      <c r="I1074" s="4"/>
      <c r="J1074" s="3"/>
    </row>
    <row r="1075" spans="1:10" x14ac:dyDescent="0.35">
      <c r="A1075"/>
      <c r="B1075"/>
      <c r="C1075"/>
      <c r="D1075" s="12"/>
      <c r="F1075" s="3"/>
      <c r="G1075" s="4"/>
      <c r="H1075" s="3"/>
      <c r="I1075" s="4"/>
      <c r="J1075" s="3"/>
    </row>
    <row r="1076" spans="1:10" x14ac:dyDescent="0.35">
      <c r="A1076"/>
      <c r="B1076"/>
      <c r="C1076"/>
      <c r="D1076" s="12"/>
      <c r="F1076" s="3"/>
      <c r="G1076" s="4"/>
      <c r="H1076" s="3"/>
      <c r="I1076" s="4"/>
      <c r="J1076" s="3"/>
    </row>
    <row r="1077" spans="1:10" x14ac:dyDescent="0.35">
      <c r="A1077"/>
      <c r="B1077"/>
      <c r="C1077"/>
      <c r="D1077" s="12"/>
      <c r="F1077" s="3"/>
      <c r="G1077" s="4"/>
      <c r="H1077" s="3"/>
      <c r="I1077" s="4"/>
      <c r="J1077" s="3"/>
    </row>
    <row r="1078" spans="1:10" x14ac:dyDescent="0.35">
      <c r="A1078"/>
      <c r="B1078"/>
      <c r="C1078"/>
      <c r="D1078" s="12"/>
      <c r="F1078" s="3"/>
      <c r="G1078" s="4"/>
      <c r="H1078" s="3"/>
      <c r="I1078" s="4"/>
      <c r="J1078" s="3"/>
    </row>
    <row r="1079" spans="1:10" x14ac:dyDescent="0.35">
      <c r="A1079"/>
      <c r="B1079"/>
      <c r="C1079"/>
      <c r="D1079" s="12"/>
      <c r="F1079" s="3"/>
      <c r="G1079" s="4"/>
      <c r="H1079" s="3"/>
      <c r="I1079" s="4"/>
      <c r="J1079" s="3"/>
    </row>
    <row r="1080" spans="1:10" x14ac:dyDescent="0.35">
      <c r="A1080"/>
      <c r="B1080"/>
      <c r="C1080"/>
      <c r="D1080" s="12"/>
      <c r="F1080" s="3"/>
      <c r="G1080" s="4"/>
      <c r="H1080" s="3"/>
      <c r="I1080" s="4"/>
      <c r="J1080" s="3"/>
    </row>
    <row r="1081" spans="1:10" x14ac:dyDescent="0.35">
      <c r="A1081"/>
      <c r="B1081"/>
      <c r="C1081"/>
      <c r="D1081" s="12"/>
      <c r="F1081" s="3"/>
      <c r="G1081" s="4"/>
      <c r="H1081" s="3"/>
      <c r="I1081" s="4"/>
      <c r="J1081" s="3"/>
    </row>
    <row r="1082" spans="1:10" x14ac:dyDescent="0.35">
      <c r="A1082"/>
      <c r="B1082"/>
      <c r="C1082"/>
      <c r="D1082" s="12"/>
      <c r="F1082" s="3"/>
      <c r="G1082" s="4"/>
      <c r="H1082" s="3"/>
      <c r="I1082" s="4"/>
      <c r="J1082" s="3"/>
    </row>
    <row r="1083" spans="1:10" x14ac:dyDescent="0.35">
      <c r="A1083"/>
      <c r="B1083"/>
      <c r="C1083"/>
      <c r="D1083" s="12"/>
      <c r="F1083" s="3"/>
      <c r="G1083" s="4"/>
      <c r="H1083" s="3"/>
      <c r="I1083" s="4"/>
      <c r="J1083" s="3"/>
    </row>
    <row r="1084" spans="1:10" x14ac:dyDescent="0.35">
      <c r="A1084"/>
      <c r="B1084"/>
      <c r="C1084"/>
      <c r="D1084" s="12"/>
      <c r="F1084" s="3"/>
      <c r="G1084" s="4"/>
      <c r="H1084" s="3"/>
      <c r="I1084" s="4"/>
      <c r="J1084" s="3"/>
    </row>
    <row r="1085" spans="1:10" x14ac:dyDescent="0.35">
      <c r="A1085"/>
      <c r="B1085"/>
      <c r="C1085"/>
      <c r="D1085" s="12"/>
      <c r="F1085" s="3"/>
      <c r="G1085" s="4"/>
      <c r="H1085" s="3"/>
      <c r="I1085" s="4"/>
      <c r="J1085" s="3"/>
    </row>
    <row r="1086" spans="1:10" x14ac:dyDescent="0.35">
      <c r="A1086"/>
      <c r="B1086"/>
      <c r="C1086"/>
      <c r="D1086" s="12"/>
      <c r="F1086" s="3"/>
      <c r="G1086" s="4"/>
      <c r="H1086" s="3"/>
      <c r="I1086" s="4"/>
      <c r="J1086" s="3"/>
    </row>
    <row r="1087" spans="1:10" x14ac:dyDescent="0.35">
      <c r="A1087"/>
      <c r="B1087"/>
      <c r="C1087"/>
      <c r="D1087" s="12"/>
      <c r="F1087" s="3"/>
      <c r="G1087" s="4"/>
      <c r="H1087" s="3"/>
      <c r="I1087" s="4"/>
      <c r="J1087" s="3"/>
    </row>
    <row r="1088" spans="1:10" x14ac:dyDescent="0.35">
      <c r="A1088"/>
      <c r="B1088"/>
      <c r="C1088"/>
      <c r="D1088" s="12"/>
      <c r="F1088" s="3"/>
      <c r="G1088" s="4"/>
      <c r="H1088" s="3"/>
      <c r="I1088" s="4"/>
      <c r="J1088" s="3"/>
    </row>
    <row r="1089" spans="1:10" x14ac:dyDescent="0.35">
      <c r="A1089"/>
      <c r="B1089"/>
      <c r="C1089"/>
      <c r="D1089" s="12"/>
      <c r="F1089" s="3"/>
      <c r="G1089" s="4"/>
      <c r="H1089" s="3"/>
      <c r="I1089" s="4"/>
      <c r="J1089" s="3"/>
    </row>
    <row r="1090" spans="1:10" x14ac:dyDescent="0.35">
      <c r="A1090"/>
      <c r="B1090"/>
      <c r="C1090"/>
      <c r="D1090" s="12"/>
      <c r="F1090" s="3"/>
      <c r="G1090" s="4"/>
      <c r="H1090" s="3"/>
      <c r="I1090" s="4"/>
      <c r="J1090" s="3"/>
    </row>
    <row r="1091" spans="1:10" x14ac:dyDescent="0.35">
      <c r="A1091"/>
      <c r="B1091"/>
      <c r="C1091"/>
      <c r="D1091" s="12"/>
      <c r="F1091" s="3"/>
      <c r="G1091" s="4"/>
      <c r="H1091" s="3"/>
      <c r="I1091" s="4"/>
      <c r="J1091" s="3"/>
    </row>
    <row r="1092" spans="1:10" x14ac:dyDescent="0.35">
      <c r="A1092"/>
      <c r="B1092"/>
      <c r="C1092"/>
      <c r="D1092" s="12"/>
      <c r="F1092" s="3"/>
      <c r="G1092" s="4"/>
      <c r="H1092" s="3"/>
      <c r="I1092" s="4"/>
      <c r="J1092" s="3"/>
    </row>
    <row r="1093" spans="1:10" x14ac:dyDescent="0.35">
      <c r="A1093"/>
      <c r="B1093"/>
      <c r="C1093"/>
      <c r="D1093" s="12"/>
      <c r="F1093" s="3"/>
      <c r="G1093" s="4"/>
      <c r="H1093" s="3"/>
      <c r="I1093" s="4"/>
      <c r="J1093" s="3"/>
    </row>
    <row r="1094" spans="1:10" x14ac:dyDescent="0.35">
      <c r="A1094"/>
      <c r="B1094"/>
      <c r="C1094"/>
      <c r="D1094" s="12"/>
      <c r="F1094" s="3"/>
      <c r="G1094" s="4"/>
      <c r="H1094" s="3"/>
      <c r="I1094" s="4"/>
      <c r="J1094" s="3"/>
    </row>
    <row r="1095" spans="1:10" x14ac:dyDescent="0.35">
      <c r="A1095"/>
      <c r="B1095"/>
      <c r="C1095"/>
      <c r="D1095" s="12"/>
      <c r="F1095" s="3"/>
      <c r="G1095" s="4"/>
      <c r="H1095" s="3"/>
      <c r="I1095" s="4"/>
      <c r="J1095" s="3"/>
    </row>
    <row r="1096" spans="1:10" x14ac:dyDescent="0.35">
      <c r="A1096"/>
      <c r="B1096"/>
      <c r="C1096"/>
      <c r="D1096" s="12"/>
      <c r="F1096" s="3"/>
      <c r="G1096" s="4"/>
      <c r="H1096" s="3"/>
      <c r="I1096" s="4"/>
      <c r="J1096" s="3"/>
    </row>
    <row r="1097" spans="1:10" x14ac:dyDescent="0.35">
      <c r="A1097"/>
      <c r="B1097"/>
      <c r="C1097"/>
      <c r="D1097" s="12"/>
      <c r="F1097" s="3"/>
      <c r="G1097" s="4"/>
      <c r="H1097" s="3"/>
      <c r="I1097" s="4"/>
      <c r="J1097" s="3"/>
    </row>
    <row r="1098" spans="1:10" x14ac:dyDescent="0.35">
      <c r="A1098"/>
      <c r="B1098"/>
      <c r="C1098"/>
      <c r="D1098" s="12"/>
      <c r="F1098" s="3"/>
      <c r="G1098" s="4"/>
      <c r="H1098" s="3"/>
      <c r="I1098" s="4"/>
      <c r="J1098" s="3"/>
    </row>
    <row r="1099" spans="1:10" x14ac:dyDescent="0.35">
      <c r="A1099"/>
      <c r="B1099"/>
      <c r="C1099"/>
      <c r="D1099" s="12"/>
      <c r="F1099" s="3"/>
      <c r="G1099" s="4"/>
      <c r="H1099" s="3"/>
      <c r="I1099" s="4"/>
      <c r="J1099" s="3"/>
    </row>
    <row r="1100" spans="1:10" x14ac:dyDescent="0.35">
      <c r="A1100"/>
      <c r="B1100"/>
      <c r="C1100"/>
      <c r="D1100" s="12"/>
      <c r="F1100" s="3"/>
      <c r="G1100" s="4"/>
      <c r="H1100" s="3"/>
      <c r="I1100" s="4"/>
      <c r="J1100" s="3"/>
    </row>
    <row r="1101" spans="1:10" x14ac:dyDescent="0.35">
      <c r="A1101"/>
      <c r="B1101"/>
      <c r="C1101"/>
      <c r="D1101" s="12"/>
      <c r="F1101" s="3"/>
      <c r="G1101" s="4"/>
      <c r="H1101" s="3"/>
      <c r="I1101" s="4"/>
      <c r="J1101" s="3"/>
    </row>
    <row r="1102" spans="1:10" x14ac:dyDescent="0.35">
      <c r="A1102"/>
      <c r="B1102"/>
      <c r="C1102"/>
      <c r="D1102" s="12"/>
      <c r="F1102" s="3"/>
      <c r="G1102" s="4"/>
      <c r="H1102" s="3"/>
      <c r="I1102" s="4"/>
      <c r="J1102" s="3"/>
    </row>
    <row r="1103" spans="1:10" x14ac:dyDescent="0.35">
      <c r="A1103"/>
      <c r="B1103"/>
      <c r="C1103"/>
      <c r="D1103" s="12"/>
      <c r="F1103" s="3"/>
      <c r="G1103" s="4"/>
      <c r="H1103" s="3"/>
      <c r="I1103" s="4"/>
      <c r="J1103" s="3"/>
    </row>
    <row r="1104" spans="1:10" x14ac:dyDescent="0.35">
      <c r="A1104"/>
      <c r="B1104"/>
      <c r="C1104"/>
      <c r="D1104" s="12"/>
      <c r="F1104" s="3"/>
      <c r="G1104" s="4"/>
      <c r="H1104" s="3"/>
      <c r="I1104" s="4"/>
      <c r="J1104" s="3"/>
    </row>
    <row r="1105" spans="1:10" x14ac:dyDescent="0.35">
      <c r="A1105"/>
      <c r="B1105"/>
      <c r="C1105"/>
      <c r="D1105" s="12"/>
      <c r="F1105" s="3"/>
      <c r="G1105" s="4"/>
      <c r="H1105" s="3"/>
      <c r="I1105" s="4"/>
      <c r="J1105" s="3"/>
    </row>
    <row r="1106" spans="1:10" x14ac:dyDescent="0.35">
      <c r="A1106"/>
      <c r="B1106"/>
      <c r="C1106"/>
      <c r="D1106" s="12"/>
      <c r="F1106" s="3"/>
      <c r="G1106" s="4"/>
      <c r="H1106" s="3"/>
      <c r="I1106" s="4"/>
      <c r="J1106" s="3"/>
    </row>
    <row r="1107" spans="1:10" x14ac:dyDescent="0.35">
      <c r="A1107"/>
      <c r="B1107"/>
      <c r="C1107"/>
      <c r="D1107" s="12"/>
      <c r="F1107" s="3"/>
      <c r="G1107" s="4"/>
      <c r="H1107" s="3"/>
      <c r="I1107" s="4"/>
      <c r="J1107" s="3"/>
    </row>
    <row r="1108" spans="1:10" x14ac:dyDescent="0.35">
      <c r="A1108"/>
      <c r="B1108"/>
      <c r="C1108"/>
      <c r="D1108" s="12"/>
      <c r="F1108" s="3"/>
      <c r="G1108" s="4"/>
      <c r="H1108" s="3"/>
      <c r="I1108" s="4"/>
      <c r="J1108" s="3"/>
    </row>
    <row r="1109" spans="1:10" x14ac:dyDescent="0.35">
      <c r="A1109"/>
      <c r="B1109"/>
      <c r="C1109"/>
      <c r="D1109" s="12"/>
      <c r="F1109" s="3"/>
      <c r="G1109" s="4"/>
      <c r="H1109" s="3"/>
      <c r="I1109" s="4"/>
      <c r="J1109" s="3"/>
    </row>
    <row r="1110" spans="1:10" x14ac:dyDescent="0.35">
      <c r="A1110"/>
      <c r="B1110"/>
      <c r="C1110"/>
      <c r="D1110" s="12"/>
      <c r="F1110" s="3"/>
      <c r="G1110" s="4"/>
      <c r="H1110" s="3"/>
      <c r="I1110" s="4"/>
      <c r="J1110" s="3"/>
    </row>
    <row r="1111" spans="1:10" x14ac:dyDescent="0.35">
      <c r="A1111"/>
      <c r="B1111"/>
      <c r="C1111"/>
      <c r="D1111" s="12"/>
      <c r="F1111" s="3"/>
      <c r="G1111" s="4"/>
      <c r="H1111" s="3"/>
      <c r="I1111" s="4"/>
      <c r="J1111" s="3"/>
    </row>
    <row r="1112" spans="1:10" x14ac:dyDescent="0.35">
      <c r="A1112"/>
      <c r="B1112"/>
      <c r="C1112"/>
      <c r="D1112" s="12"/>
      <c r="F1112" s="3"/>
      <c r="G1112" s="4"/>
      <c r="H1112" s="3"/>
      <c r="I1112" s="4"/>
      <c r="J1112" s="3"/>
    </row>
    <row r="1113" spans="1:10" x14ac:dyDescent="0.35">
      <c r="A1113"/>
      <c r="B1113"/>
      <c r="C1113"/>
      <c r="D1113" s="12"/>
      <c r="F1113" s="3"/>
      <c r="G1113" s="4"/>
      <c r="H1113" s="3"/>
      <c r="I1113" s="4"/>
      <c r="J1113" s="3"/>
    </row>
    <row r="1114" spans="1:10" x14ac:dyDescent="0.35">
      <c r="A1114"/>
      <c r="B1114"/>
      <c r="C1114"/>
      <c r="D1114" s="12"/>
      <c r="F1114" s="3"/>
      <c r="G1114" s="4"/>
      <c r="H1114" s="3"/>
      <c r="I1114" s="4"/>
      <c r="J1114" s="3"/>
    </row>
    <row r="1115" spans="1:10" x14ac:dyDescent="0.35">
      <c r="A1115"/>
      <c r="B1115"/>
      <c r="C1115"/>
      <c r="D1115" s="12"/>
      <c r="F1115" s="3"/>
      <c r="G1115" s="4"/>
      <c r="H1115" s="3"/>
      <c r="I1115" s="4"/>
      <c r="J1115" s="3"/>
    </row>
    <row r="1116" spans="1:10" x14ac:dyDescent="0.35">
      <c r="A1116"/>
      <c r="B1116"/>
      <c r="C1116"/>
      <c r="D1116" s="12"/>
      <c r="F1116" s="3"/>
      <c r="G1116" s="4"/>
      <c r="H1116" s="3"/>
      <c r="I1116" s="4"/>
      <c r="J1116" s="3"/>
    </row>
    <row r="1117" spans="1:10" x14ac:dyDescent="0.35">
      <c r="A1117"/>
      <c r="B1117"/>
      <c r="C1117"/>
      <c r="D1117" s="12"/>
      <c r="F1117" s="3"/>
      <c r="G1117" s="4"/>
      <c r="H1117" s="3"/>
      <c r="I1117" s="4"/>
      <c r="J1117" s="3"/>
    </row>
    <row r="1118" spans="1:10" x14ac:dyDescent="0.35">
      <c r="A1118"/>
      <c r="B1118"/>
      <c r="C1118"/>
      <c r="D1118" s="12"/>
      <c r="F1118" s="3"/>
      <c r="G1118" s="4"/>
      <c r="H1118" s="3"/>
      <c r="I1118" s="4"/>
      <c r="J1118" s="3"/>
    </row>
    <row r="1119" spans="1:10" x14ac:dyDescent="0.35">
      <c r="A1119"/>
      <c r="B1119"/>
      <c r="C1119"/>
      <c r="D1119" s="12"/>
      <c r="F1119" s="3"/>
      <c r="G1119" s="4"/>
      <c r="H1119" s="3"/>
      <c r="I1119" s="4"/>
      <c r="J1119" s="3"/>
    </row>
    <row r="1120" spans="1:10" x14ac:dyDescent="0.35">
      <c r="A1120"/>
      <c r="B1120"/>
      <c r="C1120"/>
      <c r="D1120" s="12"/>
      <c r="F1120" s="3"/>
      <c r="G1120" s="4"/>
      <c r="H1120" s="3"/>
      <c r="I1120" s="4"/>
      <c r="J1120" s="3"/>
    </row>
    <row r="1121" spans="1:10" x14ac:dyDescent="0.35">
      <c r="A1121"/>
      <c r="B1121"/>
      <c r="C1121"/>
      <c r="D1121" s="12"/>
      <c r="F1121" s="3"/>
      <c r="G1121" s="4"/>
      <c r="H1121" s="3"/>
      <c r="I1121" s="4"/>
      <c r="J1121" s="3"/>
    </row>
    <row r="1122" spans="1:10" x14ac:dyDescent="0.35">
      <c r="A1122"/>
      <c r="B1122"/>
      <c r="C1122"/>
      <c r="D1122" s="12"/>
      <c r="F1122" s="3"/>
      <c r="G1122" s="4"/>
      <c r="H1122" s="3"/>
      <c r="I1122" s="4"/>
      <c r="J1122" s="3"/>
    </row>
    <row r="1123" spans="1:10" x14ac:dyDescent="0.35">
      <c r="A1123"/>
      <c r="B1123"/>
      <c r="C1123"/>
      <c r="D1123" s="12"/>
      <c r="F1123" s="3"/>
      <c r="G1123" s="4"/>
      <c r="H1123" s="3"/>
      <c r="I1123" s="4"/>
      <c r="J1123" s="3"/>
    </row>
    <row r="1124" spans="1:10" x14ac:dyDescent="0.35">
      <c r="A1124"/>
      <c r="B1124"/>
      <c r="C1124"/>
      <c r="D1124" s="12"/>
      <c r="F1124" s="3"/>
      <c r="G1124" s="4"/>
      <c r="H1124" s="3"/>
      <c r="I1124" s="4"/>
      <c r="J1124" s="3"/>
    </row>
    <row r="1125" spans="1:10" x14ac:dyDescent="0.35">
      <c r="A1125"/>
      <c r="B1125"/>
      <c r="C1125"/>
      <c r="D1125" s="12"/>
      <c r="F1125" s="3"/>
      <c r="G1125" s="4"/>
      <c r="H1125" s="3"/>
      <c r="I1125" s="4"/>
      <c r="J1125" s="3"/>
    </row>
    <row r="1126" spans="1:10" x14ac:dyDescent="0.35">
      <c r="A1126"/>
      <c r="B1126"/>
      <c r="C1126"/>
      <c r="D1126" s="12"/>
      <c r="F1126" s="3"/>
      <c r="G1126" s="4"/>
      <c r="H1126" s="3"/>
      <c r="I1126" s="4"/>
      <c r="J1126" s="3"/>
    </row>
    <row r="1127" spans="1:10" x14ac:dyDescent="0.35">
      <c r="A1127"/>
      <c r="B1127"/>
      <c r="C1127"/>
      <c r="D1127" s="12"/>
      <c r="F1127" s="3"/>
      <c r="G1127" s="4"/>
      <c r="H1127" s="3"/>
      <c r="I1127" s="4"/>
      <c r="J1127" s="3"/>
    </row>
    <row r="1128" spans="1:10" x14ac:dyDescent="0.35">
      <c r="A1128"/>
      <c r="B1128"/>
      <c r="C1128"/>
      <c r="D1128" s="12"/>
      <c r="F1128" s="3"/>
      <c r="G1128" s="4"/>
      <c r="H1128" s="3"/>
      <c r="I1128" s="4"/>
      <c r="J1128" s="3"/>
    </row>
    <row r="1129" spans="1:10" x14ac:dyDescent="0.35">
      <c r="A1129"/>
      <c r="B1129"/>
      <c r="C1129"/>
      <c r="D1129" s="12"/>
      <c r="F1129" s="3"/>
      <c r="G1129" s="4"/>
      <c r="H1129" s="3"/>
      <c r="I1129" s="4"/>
      <c r="J1129" s="3"/>
    </row>
    <row r="1130" spans="1:10" x14ac:dyDescent="0.35">
      <c r="A1130"/>
      <c r="B1130"/>
      <c r="C1130"/>
      <c r="D1130" s="12"/>
      <c r="F1130" s="3"/>
      <c r="G1130" s="4"/>
      <c r="H1130" s="3"/>
      <c r="I1130" s="4"/>
      <c r="J1130" s="3"/>
    </row>
    <row r="1131" spans="1:10" x14ac:dyDescent="0.35">
      <c r="A1131"/>
      <c r="B1131"/>
      <c r="C1131"/>
      <c r="D1131" s="12"/>
      <c r="F1131" s="3"/>
      <c r="G1131" s="4"/>
      <c r="H1131" s="3"/>
      <c r="I1131" s="4"/>
      <c r="J1131" s="3"/>
    </row>
    <row r="1132" spans="1:10" x14ac:dyDescent="0.35">
      <c r="A1132"/>
      <c r="B1132"/>
      <c r="C1132"/>
      <c r="D1132" s="12"/>
      <c r="F1132" s="3"/>
      <c r="G1132" s="4"/>
      <c r="H1132" s="3"/>
      <c r="I1132" s="4"/>
      <c r="J1132" s="3"/>
    </row>
    <row r="1133" spans="1:10" x14ac:dyDescent="0.35">
      <c r="A1133"/>
      <c r="B1133"/>
      <c r="C1133"/>
      <c r="D1133" s="12"/>
      <c r="F1133" s="3"/>
      <c r="G1133" s="4"/>
      <c r="H1133" s="3"/>
      <c r="I1133" s="4"/>
      <c r="J1133" s="3"/>
    </row>
    <row r="1134" spans="1:10" x14ac:dyDescent="0.35">
      <c r="A1134"/>
      <c r="B1134"/>
      <c r="C1134"/>
      <c r="D1134" s="12"/>
      <c r="F1134" s="3"/>
      <c r="G1134" s="4"/>
      <c r="H1134" s="3"/>
      <c r="I1134" s="4"/>
      <c r="J1134" s="3"/>
    </row>
    <row r="1135" spans="1:10" x14ac:dyDescent="0.35">
      <c r="A1135"/>
      <c r="B1135"/>
      <c r="C1135"/>
      <c r="D1135" s="12"/>
      <c r="F1135" s="3"/>
      <c r="G1135" s="4"/>
      <c r="H1135" s="3"/>
      <c r="I1135" s="4"/>
      <c r="J1135" s="3"/>
    </row>
    <row r="1136" spans="1:10" x14ac:dyDescent="0.35">
      <c r="A1136"/>
      <c r="B1136"/>
      <c r="C1136"/>
      <c r="D1136" s="12"/>
      <c r="F1136" s="3"/>
      <c r="G1136" s="4"/>
      <c r="H1136" s="3"/>
      <c r="I1136" s="4"/>
      <c r="J1136" s="3"/>
    </row>
    <row r="1137" spans="1:10" x14ac:dyDescent="0.35">
      <c r="A1137"/>
      <c r="B1137"/>
      <c r="C1137"/>
      <c r="D1137" s="12"/>
      <c r="F1137" s="3"/>
      <c r="G1137" s="4"/>
      <c r="H1137" s="3"/>
      <c r="I1137" s="4"/>
      <c r="J1137" s="3"/>
    </row>
    <row r="1138" spans="1:10" x14ac:dyDescent="0.35">
      <c r="A1138"/>
      <c r="B1138"/>
      <c r="C1138"/>
      <c r="D1138" s="12"/>
      <c r="F1138" s="3"/>
      <c r="G1138" s="4"/>
      <c r="H1138" s="3"/>
      <c r="I1138" s="4"/>
      <c r="J1138" s="3"/>
    </row>
    <row r="1139" spans="1:10" x14ac:dyDescent="0.35">
      <c r="A1139"/>
      <c r="B1139"/>
      <c r="C1139"/>
      <c r="D1139" s="12"/>
      <c r="F1139" s="3"/>
      <c r="G1139" s="4"/>
      <c r="H1139" s="3"/>
      <c r="I1139" s="4"/>
      <c r="J1139" s="3"/>
    </row>
    <row r="1140" spans="1:10" x14ac:dyDescent="0.35">
      <c r="A1140"/>
      <c r="B1140"/>
      <c r="C1140"/>
      <c r="D1140" s="12"/>
      <c r="F1140" s="3"/>
      <c r="G1140" s="4"/>
      <c r="H1140" s="3"/>
      <c r="I1140" s="4"/>
      <c r="J1140" s="3"/>
    </row>
    <row r="1141" spans="1:10" x14ac:dyDescent="0.35">
      <c r="A1141"/>
      <c r="B1141"/>
      <c r="C1141"/>
      <c r="D1141" s="12"/>
      <c r="F1141" s="3"/>
      <c r="G1141" s="4"/>
      <c r="H1141" s="3"/>
      <c r="I1141" s="4"/>
      <c r="J1141" s="3"/>
    </row>
    <row r="1142" spans="1:10" x14ac:dyDescent="0.35">
      <c r="A1142"/>
      <c r="B1142"/>
      <c r="C1142"/>
      <c r="D1142" s="12"/>
      <c r="F1142" s="3"/>
      <c r="G1142" s="4"/>
      <c r="H1142" s="3"/>
      <c r="I1142" s="4"/>
      <c r="J1142" s="3"/>
    </row>
    <row r="1143" spans="1:10" x14ac:dyDescent="0.35">
      <c r="A1143"/>
      <c r="B1143"/>
      <c r="C1143"/>
      <c r="D1143" s="12"/>
      <c r="F1143" s="5"/>
      <c r="G1143" s="6"/>
      <c r="H1143" s="3"/>
      <c r="I1143" s="6"/>
      <c r="J1143" s="5"/>
    </row>
    <row r="1144" spans="1:10" x14ac:dyDescent="0.35">
      <c r="A1144"/>
      <c r="B1144"/>
      <c r="C1144"/>
      <c r="D1144" s="12"/>
      <c r="F1144" s="3"/>
      <c r="G1144" s="4"/>
      <c r="H1144" s="3"/>
      <c r="I1144" s="4"/>
      <c r="J1144" s="3"/>
    </row>
    <row r="1145" spans="1:10" x14ac:dyDescent="0.35">
      <c r="A1145"/>
      <c r="B1145"/>
      <c r="C1145"/>
      <c r="D1145" s="12"/>
      <c r="F1145" s="3"/>
      <c r="G1145" s="4"/>
      <c r="H1145" s="3"/>
      <c r="I1145" s="4"/>
      <c r="J1145" s="3"/>
    </row>
    <row r="1146" spans="1:10" x14ac:dyDescent="0.35">
      <c r="A1146"/>
      <c r="B1146"/>
      <c r="C1146"/>
      <c r="D1146" s="12"/>
      <c r="F1146" s="3"/>
      <c r="G1146" s="4"/>
      <c r="H1146" s="3"/>
      <c r="I1146" s="4"/>
      <c r="J1146" s="3"/>
    </row>
    <row r="1147" spans="1:10" x14ac:dyDescent="0.35">
      <c r="A1147"/>
      <c r="B1147"/>
      <c r="C1147"/>
      <c r="D1147" s="12"/>
      <c r="F1147" s="3"/>
      <c r="G1147" s="4"/>
      <c r="H1147" s="3"/>
      <c r="I1147" s="4"/>
      <c r="J1147" s="3"/>
    </row>
    <row r="1148" spans="1:10" x14ac:dyDescent="0.35">
      <c r="A1148"/>
      <c r="B1148"/>
      <c r="C1148"/>
      <c r="D1148" s="12"/>
      <c r="F1148" s="3"/>
      <c r="G1148" s="4"/>
      <c r="H1148" s="3"/>
      <c r="I1148" s="4"/>
      <c r="J1148" s="3"/>
    </row>
    <row r="1149" spans="1:10" x14ac:dyDescent="0.35">
      <c r="A1149"/>
      <c r="B1149"/>
      <c r="C1149"/>
      <c r="D1149" s="12"/>
      <c r="F1149" s="3"/>
      <c r="G1149" s="4"/>
      <c r="H1149" s="3"/>
      <c r="I1149" s="4"/>
      <c r="J1149" s="3"/>
    </row>
    <row r="1150" spans="1:10" x14ac:dyDescent="0.35">
      <c r="A1150"/>
      <c r="B1150"/>
      <c r="C1150"/>
      <c r="D1150" s="12"/>
      <c r="F1150" s="3"/>
      <c r="G1150" s="4"/>
      <c r="H1150" s="3"/>
      <c r="I1150" s="4"/>
      <c r="J1150" s="3"/>
    </row>
    <row r="1151" spans="1:10" x14ac:dyDescent="0.35">
      <c r="A1151"/>
      <c r="B1151"/>
      <c r="C1151"/>
      <c r="D1151" s="12"/>
      <c r="F1151" s="3"/>
      <c r="G1151" s="4"/>
      <c r="H1151" s="3"/>
      <c r="I1151" s="4"/>
      <c r="J1151" s="3"/>
    </row>
    <row r="1152" spans="1:10" x14ac:dyDescent="0.35">
      <c r="A1152"/>
      <c r="B1152"/>
      <c r="C1152"/>
      <c r="D1152" s="12"/>
      <c r="F1152" s="3"/>
      <c r="G1152" s="4"/>
      <c r="H1152" s="3"/>
      <c r="I1152" s="4"/>
      <c r="J1152" s="3"/>
    </row>
    <row r="1153" spans="1:10" x14ac:dyDescent="0.35">
      <c r="A1153"/>
      <c r="B1153"/>
      <c r="C1153"/>
      <c r="D1153" s="12"/>
      <c r="F1153" s="3"/>
      <c r="G1153" s="4"/>
      <c r="H1153" s="3"/>
      <c r="I1153" s="4"/>
      <c r="J1153" s="3"/>
    </row>
    <row r="1154" spans="1:10" x14ac:dyDescent="0.35">
      <c r="A1154"/>
      <c r="B1154"/>
      <c r="C1154"/>
      <c r="D1154" s="12"/>
      <c r="F1154" s="3"/>
      <c r="G1154" s="4"/>
      <c r="H1154" s="3"/>
      <c r="I1154" s="4"/>
      <c r="J1154" s="3"/>
    </row>
    <row r="1155" spans="1:10" x14ac:dyDescent="0.35">
      <c r="A1155"/>
      <c r="B1155"/>
      <c r="C1155"/>
      <c r="D1155" s="12"/>
      <c r="F1155" s="3"/>
      <c r="G1155" s="4"/>
      <c r="H1155" s="3"/>
      <c r="I1155" s="4"/>
      <c r="J1155" s="3"/>
    </row>
    <row r="1156" spans="1:10" x14ac:dyDescent="0.35">
      <c r="A1156"/>
      <c r="B1156"/>
      <c r="C1156"/>
      <c r="D1156" s="12"/>
      <c r="F1156" s="3"/>
      <c r="G1156" s="4"/>
      <c r="H1156" s="3"/>
      <c r="I1156" s="4"/>
      <c r="J1156" s="3"/>
    </row>
    <row r="1157" spans="1:10" x14ac:dyDescent="0.35">
      <c r="A1157"/>
      <c r="B1157"/>
      <c r="C1157"/>
      <c r="D1157" s="12"/>
      <c r="F1157" s="3"/>
      <c r="G1157" s="4"/>
      <c r="H1157" s="3"/>
      <c r="I1157" s="4"/>
      <c r="J1157" s="3"/>
    </row>
    <row r="1158" spans="1:10" x14ac:dyDescent="0.35">
      <c r="A1158"/>
      <c r="B1158"/>
      <c r="C1158"/>
      <c r="D1158" s="12"/>
      <c r="F1158" s="3"/>
      <c r="G1158" s="4"/>
      <c r="H1158" s="3"/>
      <c r="I1158" s="4"/>
      <c r="J1158" s="3"/>
    </row>
    <row r="1159" spans="1:10" x14ac:dyDescent="0.35">
      <c r="A1159"/>
      <c r="B1159"/>
      <c r="C1159"/>
      <c r="D1159" s="12"/>
      <c r="F1159" s="3"/>
      <c r="G1159" s="4"/>
      <c r="H1159" s="3"/>
      <c r="I1159" s="4"/>
      <c r="J1159" s="3"/>
    </row>
    <row r="1160" spans="1:10" x14ac:dyDescent="0.35">
      <c r="A1160"/>
      <c r="B1160"/>
      <c r="C1160"/>
      <c r="D1160" s="12"/>
      <c r="F1160" s="3"/>
      <c r="G1160" s="4"/>
      <c r="H1160" s="3"/>
      <c r="I1160" s="4"/>
      <c r="J1160" s="3"/>
    </row>
    <row r="1161" spans="1:10" x14ac:dyDescent="0.35">
      <c r="A1161"/>
      <c r="B1161"/>
      <c r="C1161"/>
      <c r="D1161" s="12"/>
      <c r="F1161" s="3"/>
      <c r="G1161" s="4"/>
      <c r="H1161" s="3"/>
      <c r="I1161" s="4"/>
      <c r="J1161" s="3"/>
    </row>
    <row r="1162" spans="1:10" x14ac:dyDescent="0.35">
      <c r="A1162"/>
      <c r="B1162"/>
      <c r="C1162"/>
      <c r="D1162" s="12"/>
      <c r="F1162" s="3"/>
      <c r="G1162" s="4"/>
      <c r="H1162" s="3"/>
      <c r="I1162" s="4"/>
      <c r="J1162" s="3"/>
    </row>
    <row r="1163" spans="1:10" x14ac:dyDescent="0.35">
      <c r="A1163"/>
      <c r="B1163"/>
      <c r="C1163"/>
      <c r="D1163" s="12"/>
      <c r="F1163" s="3"/>
      <c r="G1163" s="4"/>
      <c r="H1163" s="3"/>
      <c r="I1163" s="4"/>
      <c r="J1163" s="3"/>
    </row>
    <row r="1164" spans="1:10" x14ac:dyDescent="0.35">
      <c r="A1164"/>
      <c r="B1164"/>
      <c r="C1164"/>
      <c r="D1164" s="12"/>
      <c r="F1164" s="3"/>
      <c r="G1164" s="4"/>
      <c r="H1164" s="3"/>
      <c r="I1164" s="4"/>
      <c r="J1164" s="3"/>
    </row>
    <row r="1165" spans="1:10" x14ac:dyDescent="0.35">
      <c r="A1165"/>
      <c r="B1165"/>
      <c r="C1165"/>
      <c r="D1165" s="12"/>
      <c r="F1165" s="3"/>
      <c r="G1165" s="4"/>
      <c r="H1165" s="3"/>
      <c r="I1165" s="4"/>
      <c r="J1165" s="3"/>
    </row>
    <row r="1166" spans="1:10" x14ac:dyDescent="0.35">
      <c r="A1166"/>
      <c r="B1166"/>
      <c r="C1166"/>
      <c r="D1166" s="12"/>
      <c r="F1166" s="3"/>
      <c r="G1166" s="4"/>
      <c r="H1166" s="3"/>
      <c r="I1166" s="4"/>
      <c r="J1166" s="3"/>
    </row>
    <row r="1167" spans="1:10" x14ac:dyDescent="0.35">
      <c r="A1167"/>
      <c r="B1167"/>
      <c r="C1167"/>
      <c r="D1167" s="12"/>
      <c r="F1167" s="3"/>
      <c r="G1167" s="4"/>
      <c r="H1167" s="3"/>
      <c r="I1167" s="4"/>
      <c r="J1167" s="3"/>
    </row>
    <row r="1168" spans="1:10" x14ac:dyDescent="0.35">
      <c r="A1168"/>
      <c r="B1168"/>
      <c r="C1168"/>
      <c r="D1168" s="12"/>
      <c r="F1168" s="3"/>
      <c r="G1168" s="4"/>
      <c r="H1168" s="3"/>
      <c r="I1168" s="4"/>
      <c r="J1168" s="3"/>
    </row>
    <row r="1169" spans="1:10" x14ac:dyDescent="0.35">
      <c r="A1169"/>
      <c r="B1169"/>
      <c r="C1169"/>
      <c r="D1169" s="12"/>
      <c r="F1169" s="3"/>
      <c r="G1169" s="4"/>
      <c r="H1169" s="3"/>
      <c r="I1169" s="4"/>
      <c r="J1169" s="3"/>
    </row>
    <row r="1170" spans="1:10" x14ac:dyDescent="0.35">
      <c r="A1170"/>
      <c r="B1170"/>
      <c r="C1170"/>
      <c r="D1170" s="12"/>
      <c r="F1170" s="3"/>
      <c r="G1170" s="4"/>
      <c r="H1170" s="3"/>
      <c r="I1170" s="4"/>
      <c r="J1170" s="3"/>
    </row>
    <row r="1171" spans="1:10" x14ac:dyDescent="0.35">
      <c r="A1171"/>
      <c r="B1171"/>
      <c r="C1171"/>
      <c r="D1171" s="12"/>
      <c r="F1171" s="3"/>
      <c r="G1171" s="4"/>
      <c r="H1171" s="3"/>
      <c r="I1171" s="4"/>
      <c r="J1171" s="3"/>
    </row>
    <row r="1172" spans="1:10" x14ac:dyDescent="0.35">
      <c r="A1172"/>
      <c r="B1172"/>
      <c r="C1172"/>
      <c r="D1172" s="12"/>
      <c r="F1172" s="3"/>
      <c r="G1172" s="4"/>
      <c r="H1172" s="3"/>
      <c r="I1172" s="4"/>
      <c r="J1172" s="3"/>
    </row>
    <row r="1173" spans="1:10" x14ac:dyDescent="0.35">
      <c r="A1173"/>
      <c r="B1173"/>
      <c r="C1173"/>
      <c r="D1173" s="12"/>
      <c r="F1173" s="3"/>
      <c r="G1173" s="4"/>
      <c r="H1173" s="3"/>
      <c r="I1173" s="4"/>
      <c r="J1173" s="3"/>
    </row>
    <row r="1174" spans="1:10" x14ac:dyDescent="0.35">
      <c r="A1174"/>
      <c r="B1174"/>
      <c r="C1174"/>
      <c r="D1174" s="12"/>
      <c r="F1174" s="3"/>
      <c r="G1174" s="4"/>
      <c r="H1174" s="3"/>
      <c r="I1174" s="4"/>
      <c r="J1174" s="3"/>
    </row>
    <row r="1175" spans="1:10" x14ac:dyDescent="0.35">
      <c r="A1175"/>
      <c r="B1175"/>
      <c r="C1175"/>
      <c r="D1175" s="12"/>
      <c r="F1175" s="3"/>
      <c r="G1175" s="4"/>
      <c r="H1175" s="3"/>
      <c r="I1175" s="4"/>
      <c r="J1175" s="3"/>
    </row>
    <row r="1176" spans="1:10" x14ac:dyDescent="0.35">
      <c r="A1176"/>
      <c r="B1176"/>
      <c r="C1176"/>
      <c r="D1176" s="12"/>
      <c r="F1176" s="3"/>
      <c r="G1176" s="4"/>
      <c r="H1176" s="3"/>
      <c r="I1176" s="4"/>
      <c r="J1176" s="3"/>
    </row>
    <row r="1177" spans="1:10" x14ac:dyDescent="0.35">
      <c r="A1177"/>
      <c r="B1177"/>
      <c r="C1177"/>
      <c r="D1177" s="12"/>
      <c r="F1177" s="3"/>
      <c r="G1177" s="4"/>
      <c r="H1177" s="3"/>
      <c r="I1177" s="4"/>
      <c r="J1177" s="3"/>
    </row>
    <row r="1178" spans="1:10" x14ac:dyDescent="0.35">
      <c r="A1178"/>
      <c r="B1178"/>
      <c r="C1178"/>
      <c r="D1178" s="12"/>
      <c r="F1178" s="3"/>
      <c r="G1178" s="4"/>
      <c r="H1178" s="3"/>
      <c r="I1178" s="4"/>
      <c r="J1178" s="3"/>
    </row>
    <row r="1179" spans="1:10" x14ac:dyDescent="0.35">
      <c r="A1179"/>
      <c r="B1179"/>
      <c r="C1179"/>
      <c r="D1179" s="12"/>
      <c r="F1179" s="3"/>
      <c r="G1179" s="4"/>
      <c r="H1179" s="3"/>
      <c r="I1179" s="4"/>
      <c r="J1179" s="3"/>
    </row>
    <row r="1180" spans="1:10" x14ac:dyDescent="0.35">
      <c r="A1180"/>
      <c r="B1180"/>
      <c r="C1180"/>
      <c r="D1180" s="12"/>
      <c r="F1180" s="3"/>
      <c r="G1180" s="4"/>
      <c r="H1180" s="3"/>
      <c r="I1180" s="4"/>
      <c r="J1180" s="3"/>
    </row>
    <row r="1181" spans="1:10" x14ac:dyDescent="0.35">
      <c r="A1181"/>
      <c r="B1181"/>
      <c r="C1181"/>
      <c r="D1181" s="12"/>
      <c r="F1181" s="3"/>
      <c r="G1181" s="4"/>
      <c r="H1181" s="3"/>
      <c r="I1181" s="4"/>
      <c r="J1181" s="3"/>
    </row>
    <row r="1182" spans="1:10" x14ac:dyDescent="0.35">
      <c r="A1182"/>
      <c r="B1182"/>
      <c r="C1182"/>
      <c r="D1182" s="12"/>
      <c r="F1182" s="3"/>
      <c r="G1182" s="4"/>
      <c r="H1182" s="3"/>
      <c r="I1182" s="4"/>
      <c r="J1182" s="3"/>
    </row>
    <row r="1183" spans="1:10" x14ac:dyDescent="0.35">
      <c r="A1183"/>
      <c r="B1183"/>
      <c r="C1183"/>
      <c r="D1183" s="12"/>
      <c r="F1183" s="3"/>
      <c r="G1183" s="4"/>
      <c r="H1183" s="3"/>
      <c r="I1183" s="4"/>
      <c r="J1183" s="3"/>
    </row>
    <row r="1184" spans="1:10" x14ac:dyDescent="0.35">
      <c r="A1184"/>
      <c r="B1184"/>
      <c r="C1184"/>
      <c r="D1184" s="12"/>
      <c r="F1184" s="3"/>
      <c r="G1184" s="4"/>
      <c r="H1184" s="3"/>
      <c r="I1184" s="4"/>
      <c r="J1184" s="3"/>
    </row>
    <row r="1185" spans="1:10" x14ac:dyDescent="0.35">
      <c r="A1185"/>
      <c r="B1185"/>
      <c r="C1185"/>
      <c r="D1185" s="12"/>
      <c r="F1185" s="3"/>
      <c r="G1185" s="4"/>
      <c r="H1185" s="3"/>
      <c r="I1185" s="4"/>
      <c r="J1185" s="3"/>
    </row>
    <row r="1186" spans="1:10" x14ac:dyDescent="0.35">
      <c r="A1186"/>
      <c r="B1186"/>
      <c r="C1186"/>
      <c r="D1186" s="12"/>
      <c r="F1186" s="3"/>
      <c r="G1186" s="4"/>
      <c r="H1186" s="3"/>
      <c r="I1186" s="4"/>
      <c r="J1186" s="3"/>
    </row>
    <row r="1187" spans="1:10" x14ac:dyDescent="0.35">
      <c r="A1187"/>
      <c r="B1187"/>
      <c r="C1187"/>
      <c r="D1187" s="12"/>
      <c r="F1187" s="3"/>
      <c r="G1187" s="4"/>
      <c r="H1187" s="3"/>
      <c r="I1187" s="4"/>
      <c r="J1187" s="3"/>
    </row>
    <row r="1188" spans="1:10" x14ac:dyDescent="0.35">
      <c r="A1188"/>
      <c r="B1188"/>
      <c r="C1188"/>
      <c r="D1188" s="12"/>
      <c r="F1188" s="3"/>
      <c r="G1188" s="4"/>
      <c r="H1188" s="3"/>
      <c r="I1188" s="4"/>
      <c r="J1188" s="3"/>
    </row>
    <row r="1189" spans="1:10" x14ac:dyDescent="0.35">
      <c r="A1189"/>
      <c r="B1189"/>
      <c r="C1189"/>
      <c r="D1189" s="12"/>
      <c r="F1189" s="3"/>
      <c r="G1189" s="4"/>
      <c r="H1189" s="3"/>
      <c r="I1189" s="4"/>
      <c r="J1189" s="3"/>
    </row>
    <row r="1190" spans="1:10" x14ac:dyDescent="0.35">
      <c r="A1190"/>
      <c r="B1190"/>
      <c r="C1190"/>
      <c r="D1190" s="12"/>
      <c r="F1190" s="3"/>
      <c r="G1190" s="4"/>
      <c r="H1190" s="3"/>
      <c r="I1190" s="4"/>
      <c r="J1190" s="3"/>
    </row>
    <row r="1191" spans="1:10" x14ac:dyDescent="0.35">
      <c r="A1191"/>
      <c r="B1191"/>
      <c r="C1191"/>
      <c r="D1191" s="12"/>
      <c r="F1191" s="3"/>
      <c r="G1191" s="4"/>
      <c r="H1191" s="3"/>
      <c r="I1191" s="4"/>
      <c r="J1191" s="3"/>
    </row>
    <row r="1192" spans="1:10" x14ac:dyDescent="0.35">
      <c r="A1192"/>
      <c r="B1192"/>
      <c r="C1192"/>
      <c r="D1192" s="12"/>
      <c r="F1192" s="3"/>
      <c r="G1192" s="4"/>
      <c r="H1192" s="3"/>
      <c r="I1192" s="4"/>
      <c r="J1192" s="3"/>
    </row>
    <row r="1193" spans="1:10" x14ac:dyDescent="0.35">
      <c r="A1193"/>
      <c r="B1193"/>
      <c r="C1193"/>
      <c r="D1193" s="12"/>
      <c r="F1193" s="3"/>
      <c r="G1193" s="4"/>
      <c r="H1193" s="3"/>
      <c r="I1193" s="4"/>
      <c r="J1193" s="3"/>
    </row>
    <row r="1194" spans="1:10" x14ac:dyDescent="0.35">
      <c r="A1194"/>
      <c r="B1194"/>
      <c r="C1194"/>
      <c r="D1194" s="12"/>
      <c r="F1194" s="3"/>
      <c r="G1194" s="4"/>
      <c r="H1194" s="3"/>
      <c r="I1194" s="4"/>
      <c r="J1194" s="3"/>
    </row>
    <row r="1195" spans="1:10" x14ac:dyDescent="0.35">
      <c r="A1195"/>
      <c r="B1195"/>
      <c r="C1195"/>
      <c r="D1195" s="12"/>
      <c r="F1195" s="3"/>
      <c r="G1195" s="4"/>
      <c r="H1195" s="3"/>
      <c r="I1195" s="4"/>
      <c r="J1195" s="3"/>
    </row>
    <row r="1196" spans="1:10" x14ac:dyDescent="0.35">
      <c r="A1196"/>
      <c r="B1196"/>
      <c r="C1196"/>
      <c r="D1196" s="12"/>
      <c r="F1196" s="3"/>
      <c r="G1196" s="4"/>
      <c r="H1196" s="3"/>
      <c r="I1196" s="4"/>
      <c r="J1196" s="3"/>
    </row>
    <row r="1197" spans="1:10" x14ac:dyDescent="0.35">
      <c r="A1197"/>
      <c r="B1197"/>
      <c r="C1197"/>
      <c r="D1197" s="12"/>
      <c r="F1197" s="3"/>
      <c r="G1197" s="4"/>
      <c r="H1197" s="3"/>
      <c r="I1197" s="4"/>
      <c r="J1197" s="3"/>
    </row>
    <row r="1198" spans="1:10" x14ac:dyDescent="0.35">
      <c r="A1198"/>
      <c r="B1198"/>
      <c r="C1198"/>
      <c r="D1198" s="12"/>
      <c r="F1198" s="3"/>
      <c r="G1198" s="4"/>
      <c r="H1198" s="3"/>
      <c r="I1198" s="4"/>
      <c r="J1198" s="3"/>
    </row>
    <row r="1199" spans="1:10" x14ac:dyDescent="0.35">
      <c r="A1199"/>
      <c r="B1199"/>
      <c r="C1199"/>
      <c r="D1199" s="12"/>
      <c r="F1199" s="3"/>
      <c r="G1199" s="4"/>
      <c r="H1199" s="3"/>
      <c r="I1199" s="4"/>
      <c r="J1199" s="3"/>
    </row>
    <row r="1200" spans="1:10" x14ac:dyDescent="0.35">
      <c r="A1200"/>
      <c r="B1200"/>
      <c r="C1200"/>
      <c r="D1200" s="12"/>
      <c r="F1200" s="3"/>
      <c r="G1200" s="4"/>
      <c r="H1200" s="3"/>
      <c r="I1200" s="4"/>
      <c r="J1200" s="3"/>
    </row>
    <row r="1201" spans="1:10" x14ac:dyDescent="0.35">
      <c r="A1201"/>
      <c r="B1201"/>
      <c r="C1201"/>
      <c r="D1201" s="12"/>
      <c r="F1201" s="3"/>
      <c r="G1201" s="4"/>
      <c r="H1201" s="3"/>
      <c r="I1201" s="4"/>
      <c r="J1201" s="3"/>
    </row>
    <row r="1202" spans="1:10" x14ac:dyDescent="0.35">
      <c r="A1202"/>
      <c r="B1202"/>
      <c r="C1202"/>
      <c r="D1202" s="12"/>
      <c r="F1202" s="3"/>
      <c r="G1202" s="4"/>
      <c r="H1202" s="3"/>
      <c r="I1202" s="4"/>
      <c r="J1202" s="3"/>
    </row>
    <row r="1203" spans="1:10" x14ac:dyDescent="0.35">
      <c r="A1203"/>
      <c r="B1203"/>
      <c r="C1203"/>
      <c r="D1203" s="12"/>
      <c r="F1203" s="3"/>
      <c r="G1203" s="4"/>
      <c r="H1203" s="3"/>
      <c r="I1203" s="4"/>
      <c r="J1203" s="3"/>
    </row>
    <row r="1204" spans="1:10" x14ac:dyDescent="0.35">
      <c r="A1204"/>
      <c r="B1204"/>
      <c r="C1204"/>
      <c r="D1204" s="12"/>
      <c r="F1204" s="3"/>
      <c r="G1204" s="4"/>
      <c r="H1204" s="3"/>
      <c r="I1204" s="4"/>
      <c r="J1204" s="3"/>
    </row>
    <row r="1205" spans="1:10" x14ac:dyDescent="0.35">
      <c r="A1205"/>
      <c r="B1205"/>
      <c r="C1205"/>
      <c r="D1205" s="12"/>
      <c r="F1205" s="3"/>
      <c r="G1205" s="4"/>
      <c r="H1205" s="3"/>
      <c r="I1205" s="4"/>
      <c r="J1205" s="3"/>
    </row>
    <row r="1206" spans="1:10" x14ac:dyDescent="0.35">
      <c r="A1206"/>
      <c r="B1206"/>
      <c r="C1206"/>
      <c r="D1206" s="12"/>
      <c r="F1206" s="3"/>
      <c r="G1206" s="4"/>
      <c r="H1206" s="3"/>
      <c r="I1206" s="4"/>
      <c r="J1206" s="3"/>
    </row>
    <row r="1207" spans="1:10" x14ac:dyDescent="0.35">
      <c r="A1207"/>
      <c r="B1207"/>
      <c r="C1207"/>
      <c r="D1207" s="12"/>
      <c r="F1207" s="3"/>
      <c r="G1207" s="4"/>
      <c r="H1207" s="3"/>
      <c r="I1207" s="4"/>
      <c r="J1207" s="3"/>
    </row>
    <row r="1208" spans="1:10" x14ac:dyDescent="0.35">
      <c r="A1208"/>
      <c r="B1208"/>
      <c r="C1208"/>
      <c r="D1208" s="12"/>
      <c r="F1208" s="3"/>
      <c r="G1208" s="4"/>
      <c r="H1208" s="3"/>
      <c r="I1208" s="4"/>
      <c r="J1208" s="3"/>
    </row>
    <row r="1209" spans="1:10" x14ac:dyDescent="0.35">
      <c r="A1209"/>
      <c r="B1209"/>
      <c r="C1209"/>
      <c r="D1209" s="12"/>
      <c r="F1209" s="3"/>
      <c r="G1209" s="4"/>
      <c r="H1209" s="3"/>
      <c r="I1209" s="4"/>
      <c r="J1209" s="3"/>
    </row>
    <row r="1210" spans="1:10" x14ac:dyDescent="0.35">
      <c r="A1210"/>
      <c r="B1210"/>
      <c r="C1210"/>
      <c r="D1210" s="12"/>
      <c r="F1210" s="3"/>
      <c r="G1210" s="4"/>
      <c r="H1210" s="3"/>
      <c r="I1210" s="4"/>
      <c r="J1210" s="3"/>
    </row>
    <row r="1211" spans="1:10" x14ac:dyDescent="0.35">
      <c r="A1211"/>
      <c r="B1211"/>
      <c r="C1211"/>
      <c r="D1211" s="12"/>
      <c r="F1211" s="3"/>
      <c r="G1211" s="4"/>
      <c r="H1211" s="3"/>
      <c r="I1211" s="4"/>
      <c r="J1211" s="3"/>
    </row>
    <row r="1212" spans="1:10" x14ac:dyDescent="0.35">
      <c r="A1212"/>
      <c r="B1212"/>
      <c r="C1212"/>
      <c r="D1212" s="12"/>
      <c r="F1212" s="3"/>
      <c r="G1212" s="4"/>
      <c r="H1212" s="3"/>
      <c r="I1212" s="4"/>
      <c r="J1212" s="3"/>
    </row>
    <row r="1213" spans="1:10" x14ac:dyDescent="0.35">
      <c r="A1213"/>
      <c r="B1213"/>
      <c r="C1213"/>
      <c r="D1213" s="12"/>
      <c r="F1213" s="3"/>
      <c r="G1213" s="4"/>
      <c r="H1213" s="3"/>
      <c r="I1213" s="4"/>
      <c r="J1213" s="3"/>
    </row>
    <row r="1214" spans="1:10" x14ac:dyDescent="0.35">
      <c r="A1214"/>
      <c r="B1214"/>
      <c r="C1214"/>
      <c r="D1214" s="12"/>
      <c r="F1214" s="3"/>
      <c r="G1214" s="4"/>
      <c r="H1214" s="3"/>
      <c r="I1214" s="4"/>
      <c r="J1214" s="3"/>
    </row>
    <row r="1215" spans="1:10" x14ac:dyDescent="0.35">
      <c r="A1215"/>
      <c r="B1215"/>
      <c r="C1215"/>
      <c r="D1215" s="12"/>
      <c r="F1215" s="3"/>
      <c r="G1215" s="4"/>
      <c r="H1215" s="3"/>
      <c r="I1215" s="4"/>
      <c r="J1215" s="3"/>
    </row>
    <row r="1216" spans="1:10" x14ac:dyDescent="0.35">
      <c r="A1216"/>
      <c r="B1216"/>
      <c r="C1216"/>
      <c r="D1216" s="12"/>
      <c r="F1216" s="3"/>
      <c r="G1216" s="4"/>
      <c r="H1216" s="3"/>
      <c r="I1216" s="4"/>
      <c r="J1216" s="3"/>
    </row>
    <row r="1217" spans="1:10" x14ac:dyDescent="0.35">
      <c r="A1217"/>
      <c r="B1217"/>
      <c r="C1217"/>
      <c r="D1217" s="12"/>
      <c r="F1217" s="3"/>
      <c r="G1217" s="4"/>
      <c r="H1217" s="3"/>
      <c r="I1217" s="4"/>
      <c r="J1217" s="3"/>
    </row>
    <row r="1218" spans="1:10" x14ac:dyDescent="0.35">
      <c r="A1218"/>
      <c r="B1218"/>
      <c r="C1218"/>
      <c r="D1218" s="12"/>
      <c r="F1218" s="3"/>
      <c r="G1218" s="4"/>
      <c r="H1218" s="3"/>
      <c r="I1218" s="4"/>
      <c r="J1218" s="3"/>
    </row>
    <row r="1219" spans="1:10" x14ac:dyDescent="0.35">
      <c r="A1219"/>
      <c r="B1219"/>
      <c r="C1219"/>
      <c r="D1219" s="12"/>
      <c r="F1219" s="3"/>
      <c r="G1219" s="4"/>
      <c r="H1219" s="3"/>
      <c r="I1219" s="4"/>
      <c r="J1219" s="3"/>
    </row>
    <row r="1220" spans="1:10" x14ac:dyDescent="0.35">
      <c r="A1220"/>
      <c r="B1220"/>
      <c r="C1220"/>
      <c r="D1220" s="12"/>
      <c r="F1220" s="3"/>
      <c r="G1220" s="4"/>
      <c r="H1220" s="3"/>
      <c r="I1220" s="4"/>
      <c r="J1220" s="3"/>
    </row>
    <row r="1221" spans="1:10" x14ac:dyDescent="0.35">
      <c r="A1221"/>
      <c r="B1221"/>
      <c r="C1221"/>
      <c r="D1221" s="12"/>
      <c r="F1221" s="3"/>
      <c r="G1221" s="4"/>
      <c r="H1221" s="3"/>
      <c r="I1221" s="4"/>
      <c r="J1221" s="3"/>
    </row>
    <row r="1222" spans="1:10" x14ac:dyDescent="0.35">
      <c r="A1222"/>
      <c r="B1222"/>
      <c r="C1222"/>
      <c r="D1222" s="12"/>
      <c r="F1222" s="3"/>
      <c r="G1222" s="4"/>
      <c r="H1222" s="3"/>
      <c r="I1222" s="4"/>
      <c r="J1222" s="3"/>
    </row>
    <row r="1223" spans="1:10" x14ac:dyDescent="0.35">
      <c r="A1223"/>
      <c r="B1223"/>
      <c r="C1223"/>
      <c r="D1223" s="12"/>
      <c r="F1223" s="3"/>
      <c r="G1223" s="4"/>
      <c r="H1223" s="3"/>
      <c r="I1223" s="4"/>
      <c r="J1223" s="3"/>
    </row>
    <row r="1224" spans="1:10" x14ac:dyDescent="0.35">
      <c r="A1224"/>
      <c r="B1224"/>
      <c r="C1224"/>
      <c r="D1224" s="12"/>
      <c r="F1224" s="3"/>
      <c r="G1224" s="4"/>
      <c r="H1224" s="3"/>
      <c r="I1224" s="4"/>
      <c r="J1224" s="3"/>
    </row>
    <row r="1225" spans="1:10" x14ac:dyDescent="0.35">
      <c r="A1225"/>
      <c r="B1225"/>
      <c r="C1225"/>
      <c r="D1225" s="12"/>
      <c r="F1225" s="3"/>
      <c r="G1225" s="4"/>
      <c r="H1225" s="3"/>
      <c r="I1225" s="4"/>
      <c r="J1225" s="3"/>
    </row>
    <row r="1226" spans="1:10" x14ac:dyDescent="0.35">
      <c r="A1226"/>
      <c r="B1226"/>
      <c r="C1226"/>
      <c r="D1226" s="12"/>
      <c r="F1226" s="3"/>
      <c r="G1226" s="4"/>
      <c r="H1226" s="3"/>
      <c r="I1226" s="4"/>
      <c r="J1226" s="3"/>
    </row>
    <row r="1227" spans="1:10" x14ac:dyDescent="0.35">
      <c r="A1227"/>
      <c r="B1227"/>
      <c r="C1227"/>
      <c r="D1227" s="12"/>
      <c r="F1227" s="3"/>
      <c r="G1227" s="4"/>
      <c r="H1227" s="3"/>
      <c r="I1227" s="4"/>
      <c r="J1227" s="3"/>
    </row>
    <row r="1228" spans="1:10" x14ac:dyDescent="0.35">
      <c r="A1228"/>
      <c r="B1228"/>
      <c r="C1228"/>
      <c r="D1228" s="12"/>
      <c r="F1228" s="3"/>
      <c r="G1228" s="4"/>
      <c r="H1228" s="3"/>
      <c r="I1228" s="4"/>
      <c r="J1228" s="3"/>
    </row>
    <row r="1229" spans="1:10" x14ac:dyDescent="0.35">
      <c r="A1229"/>
      <c r="B1229"/>
      <c r="C1229"/>
      <c r="D1229" s="12"/>
      <c r="F1229" s="3"/>
      <c r="G1229" s="4"/>
      <c r="H1229" s="3"/>
      <c r="I1229" s="4"/>
      <c r="J1229" s="3"/>
    </row>
    <row r="1230" spans="1:10" x14ac:dyDescent="0.35">
      <c r="A1230"/>
      <c r="B1230"/>
      <c r="C1230"/>
      <c r="D1230" s="12"/>
      <c r="F1230" s="3"/>
      <c r="G1230" s="4"/>
      <c r="H1230" s="3"/>
      <c r="I1230" s="4"/>
      <c r="J1230" s="3"/>
    </row>
    <row r="1231" spans="1:10" x14ac:dyDescent="0.35">
      <c r="A1231"/>
      <c r="B1231"/>
      <c r="C1231"/>
      <c r="D1231" s="12"/>
      <c r="F1231" s="3"/>
      <c r="G1231" s="4"/>
      <c r="H1231" s="3"/>
      <c r="I1231" s="4"/>
      <c r="J1231" s="3"/>
    </row>
    <row r="1232" spans="1:10" x14ac:dyDescent="0.35">
      <c r="A1232"/>
      <c r="B1232"/>
      <c r="C1232"/>
      <c r="D1232" s="12"/>
      <c r="F1232" s="3"/>
      <c r="G1232" s="4"/>
      <c r="H1232" s="3"/>
      <c r="I1232" s="4"/>
      <c r="J1232" s="3"/>
    </row>
    <row r="1233" spans="1:10" x14ac:dyDescent="0.35">
      <c r="A1233"/>
      <c r="B1233"/>
      <c r="C1233"/>
      <c r="D1233" s="12"/>
      <c r="F1233" s="3"/>
      <c r="G1233" s="4"/>
      <c r="H1233" s="3"/>
      <c r="I1233" s="4"/>
      <c r="J1233" s="3"/>
    </row>
    <row r="1234" spans="1:10" x14ac:dyDescent="0.35">
      <c r="A1234"/>
      <c r="B1234"/>
      <c r="C1234"/>
      <c r="D1234" s="12"/>
      <c r="F1234" s="3"/>
      <c r="G1234" s="4"/>
      <c r="H1234" s="3"/>
      <c r="I1234" s="4"/>
      <c r="J1234" s="3"/>
    </row>
    <row r="1235" spans="1:10" x14ac:dyDescent="0.35">
      <c r="A1235"/>
      <c r="B1235"/>
      <c r="C1235"/>
      <c r="D1235" s="12"/>
      <c r="F1235" s="3"/>
      <c r="G1235" s="4"/>
      <c r="H1235" s="3"/>
      <c r="I1235" s="4"/>
      <c r="J1235" s="3"/>
    </row>
    <row r="1236" spans="1:10" x14ac:dyDescent="0.35">
      <c r="A1236"/>
      <c r="B1236"/>
      <c r="C1236"/>
      <c r="D1236" s="12"/>
      <c r="F1236" s="3"/>
      <c r="G1236" s="4"/>
      <c r="H1236" s="3"/>
      <c r="I1236" s="4"/>
      <c r="J1236" s="3"/>
    </row>
    <row r="1237" spans="1:10" x14ac:dyDescent="0.35">
      <c r="A1237"/>
      <c r="B1237"/>
      <c r="C1237"/>
      <c r="D1237" s="12"/>
      <c r="F1237"/>
      <c r="G1237"/>
      <c r="H1237"/>
      <c r="I1237"/>
      <c r="J1237"/>
    </row>
    <row r="1238" spans="1:10" x14ac:dyDescent="0.35">
      <c r="A1238"/>
      <c r="B1238"/>
      <c r="C1238"/>
      <c r="D1238" s="12"/>
      <c r="F1238"/>
      <c r="G1238"/>
      <c r="H1238"/>
      <c r="I1238"/>
      <c r="J1238"/>
    </row>
    <row r="1239" spans="1:10" x14ac:dyDescent="0.35">
      <c r="A1239"/>
      <c r="B1239"/>
      <c r="C1239"/>
      <c r="D1239" s="12"/>
      <c r="F1239"/>
      <c r="G1239"/>
      <c r="H1239"/>
      <c r="I1239"/>
      <c r="J1239"/>
    </row>
    <row r="1240" spans="1:10" x14ac:dyDescent="0.35">
      <c r="A1240"/>
      <c r="B1240"/>
      <c r="C1240"/>
      <c r="D1240" s="12"/>
      <c r="F1240"/>
      <c r="G1240"/>
      <c r="H1240"/>
      <c r="I1240"/>
      <c r="J1240"/>
    </row>
    <row r="1241" spans="1:10" x14ac:dyDescent="0.35">
      <c r="A1241"/>
      <c r="B1241"/>
      <c r="C1241"/>
      <c r="D1241" s="12"/>
      <c r="F1241"/>
      <c r="G1241"/>
      <c r="H1241"/>
      <c r="I1241"/>
      <c r="J1241"/>
    </row>
    <row r="1242" spans="1:10" x14ac:dyDescent="0.35">
      <c r="A1242"/>
      <c r="B1242"/>
      <c r="C1242"/>
      <c r="D1242" s="12"/>
      <c r="F1242"/>
      <c r="G1242"/>
      <c r="H1242"/>
      <c r="I1242"/>
      <c r="J1242"/>
    </row>
    <row r="1243" spans="1:10" x14ac:dyDescent="0.35">
      <c r="A1243"/>
      <c r="B1243"/>
      <c r="C1243"/>
      <c r="D1243" s="12"/>
      <c r="F1243"/>
      <c r="G1243"/>
      <c r="H1243"/>
      <c r="I1243"/>
      <c r="J1243"/>
    </row>
    <row r="1244" spans="1:10" x14ac:dyDescent="0.35">
      <c r="A1244"/>
      <c r="B1244"/>
      <c r="C1244"/>
      <c r="D1244" s="12"/>
      <c r="F1244"/>
      <c r="G1244"/>
      <c r="H1244"/>
      <c r="I1244"/>
      <c r="J1244"/>
    </row>
    <row r="1245" spans="1:10" x14ac:dyDescent="0.35">
      <c r="A1245"/>
      <c r="B1245"/>
      <c r="C1245"/>
      <c r="D1245" s="12"/>
      <c r="F1245"/>
      <c r="G1245"/>
      <c r="H1245"/>
      <c r="I1245"/>
      <c r="J1245"/>
    </row>
    <row r="1246" spans="1:10" x14ac:dyDescent="0.35">
      <c r="A1246"/>
      <c r="B1246"/>
      <c r="C1246"/>
      <c r="D1246" s="12"/>
      <c r="F1246"/>
      <c r="G1246"/>
      <c r="H1246"/>
      <c r="I1246"/>
      <c r="J1246"/>
    </row>
    <row r="1247" spans="1:10" x14ac:dyDescent="0.35">
      <c r="A1247"/>
      <c r="B1247"/>
      <c r="C1247"/>
      <c r="D1247" s="12"/>
      <c r="F1247"/>
      <c r="G1247"/>
      <c r="H1247"/>
      <c r="I1247"/>
      <c r="J1247"/>
    </row>
    <row r="1248" spans="1:10" x14ac:dyDescent="0.35">
      <c r="A1248"/>
      <c r="B1248"/>
      <c r="C1248"/>
      <c r="D1248" s="12"/>
      <c r="F1248"/>
      <c r="G1248"/>
      <c r="H1248"/>
      <c r="I1248"/>
      <c r="J1248"/>
    </row>
    <row r="1249" spans="4:4" customFormat="1" x14ac:dyDescent="0.35">
      <c r="D1249" s="12"/>
    </row>
    <row r="1250" spans="4:4" customFormat="1" x14ac:dyDescent="0.35">
      <c r="D1250" s="12"/>
    </row>
    <row r="1251" spans="4:4" customFormat="1" x14ac:dyDescent="0.35">
      <c r="D1251" s="12"/>
    </row>
    <row r="1252" spans="4:4" customFormat="1" x14ac:dyDescent="0.35">
      <c r="D1252" s="12"/>
    </row>
    <row r="1253" spans="4:4" customFormat="1" x14ac:dyDescent="0.35">
      <c r="D1253" s="12"/>
    </row>
    <row r="1254" spans="4:4" customFormat="1" x14ac:dyDescent="0.35">
      <c r="D1254" s="12"/>
    </row>
    <row r="1255" spans="4:4" customFormat="1" x14ac:dyDescent="0.35">
      <c r="D1255" s="12"/>
    </row>
    <row r="1256" spans="4:4" customFormat="1" x14ac:dyDescent="0.35">
      <c r="D1256" s="12"/>
    </row>
    <row r="1257" spans="4:4" customFormat="1" x14ac:dyDescent="0.35">
      <c r="D1257" s="12"/>
    </row>
    <row r="1258" spans="4:4" customFormat="1" x14ac:dyDescent="0.35">
      <c r="D1258" s="12"/>
    </row>
    <row r="1259" spans="4:4" customFormat="1" x14ac:dyDescent="0.35">
      <c r="D1259" s="12"/>
    </row>
    <row r="1260" spans="4:4" customFormat="1" x14ac:dyDescent="0.35">
      <c r="D1260" s="12"/>
    </row>
    <row r="1261" spans="4:4" customFormat="1" x14ac:dyDescent="0.35">
      <c r="D1261" s="12"/>
    </row>
    <row r="1262" spans="4:4" customFormat="1" x14ac:dyDescent="0.35">
      <c r="D1262" s="12"/>
    </row>
    <row r="1263" spans="4:4" customFormat="1" x14ac:dyDescent="0.35">
      <c r="D1263" s="12"/>
    </row>
    <row r="1264" spans="4:4" customFormat="1" x14ac:dyDescent="0.35">
      <c r="D1264" s="12"/>
    </row>
    <row r="1265" spans="4:4" customFormat="1" x14ac:dyDescent="0.35">
      <c r="D1265" s="12"/>
    </row>
    <row r="1266" spans="4:4" customFormat="1" x14ac:dyDescent="0.35">
      <c r="D1266" s="12"/>
    </row>
    <row r="1267" spans="4:4" customFormat="1" x14ac:dyDescent="0.35">
      <c r="D1267" s="12"/>
    </row>
    <row r="1268" spans="4:4" customFormat="1" x14ac:dyDescent="0.35">
      <c r="D1268" s="12"/>
    </row>
    <row r="1269" spans="4:4" customFormat="1" x14ac:dyDescent="0.35">
      <c r="D1269" s="12"/>
    </row>
    <row r="1270" spans="4:4" customFormat="1" x14ac:dyDescent="0.35">
      <c r="D1270" s="12"/>
    </row>
    <row r="1271" spans="4:4" customFormat="1" x14ac:dyDescent="0.35">
      <c r="D1271" s="12"/>
    </row>
    <row r="1272" spans="4:4" customFormat="1" x14ac:dyDescent="0.35">
      <c r="D1272" s="12"/>
    </row>
    <row r="1273" spans="4:4" customFormat="1" x14ac:dyDescent="0.35">
      <c r="D1273" s="12"/>
    </row>
    <row r="1274" spans="4:4" customFormat="1" x14ac:dyDescent="0.35">
      <c r="D1274" s="12"/>
    </row>
    <row r="1275" spans="4:4" customFormat="1" x14ac:dyDescent="0.35">
      <c r="D1275" s="12"/>
    </row>
    <row r="1276" spans="4:4" customFormat="1" x14ac:dyDescent="0.35">
      <c r="D1276" s="12"/>
    </row>
    <row r="1277" spans="4:4" customFormat="1" x14ac:dyDescent="0.35">
      <c r="D1277" s="12"/>
    </row>
    <row r="1278" spans="4:4" customFormat="1" x14ac:dyDescent="0.35">
      <c r="D1278" s="12"/>
    </row>
    <row r="1279" spans="4:4" customFormat="1" x14ac:dyDescent="0.35">
      <c r="D1279" s="12"/>
    </row>
    <row r="1280" spans="4:4" customFormat="1" x14ac:dyDescent="0.35">
      <c r="D1280" s="12"/>
    </row>
    <row r="1281" spans="4:4" customFormat="1" x14ac:dyDescent="0.35">
      <c r="D1281" s="12"/>
    </row>
    <row r="1282" spans="4:4" customFormat="1" x14ac:dyDescent="0.35">
      <c r="D1282" s="12"/>
    </row>
    <row r="1283" spans="4:4" customFormat="1" x14ac:dyDescent="0.35">
      <c r="D1283" s="12"/>
    </row>
    <row r="1284" spans="4:4" customFormat="1" x14ac:dyDescent="0.35">
      <c r="D1284" s="12"/>
    </row>
    <row r="1285" spans="4:4" customFormat="1" x14ac:dyDescent="0.35">
      <c r="D1285" s="12"/>
    </row>
    <row r="1286" spans="4:4" customFormat="1" x14ac:dyDescent="0.35">
      <c r="D1286" s="12"/>
    </row>
    <row r="1287" spans="4:4" customFormat="1" x14ac:dyDescent="0.35">
      <c r="D1287" s="12"/>
    </row>
    <row r="1288" spans="4:4" customFormat="1" x14ac:dyDescent="0.35">
      <c r="D1288" s="12"/>
    </row>
    <row r="1289" spans="4:4" customFormat="1" x14ac:dyDescent="0.35">
      <c r="D1289" s="12"/>
    </row>
    <row r="1290" spans="4:4" customFormat="1" x14ac:dyDescent="0.35">
      <c r="D1290" s="12"/>
    </row>
    <row r="1291" spans="4:4" customFormat="1" x14ac:dyDescent="0.35">
      <c r="D1291" s="12"/>
    </row>
    <row r="1292" spans="4:4" customFormat="1" x14ac:dyDescent="0.35">
      <c r="D1292" s="12"/>
    </row>
    <row r="1293" spans="4:4" customFormat="1" x14ac:dyDescent="0.35">
      <c r="D1293" s="12"/>
    </row>
    <row r="1294" spans="4:4" customFormat="1" x14ac:dyDescent="0.35">
      <c r="D1294" s="12"/>
    </row>
    <row r="1295" spans="4:4" customFormat="1" x14ac:dyDescent="0.35">
      <c r="D1295" s="12"/>
    </row>
    <row r="1296" spans="4:4" customFormat="1" x14ac:dyDescent="0.35">
      <c r="D1296" s="12"/>
    </row>
    <row r="1297" spans="4:4" customFormat="1" x14ac:dyDescent="0.35">
      <c r="D1297" s="12"/>
    </row>
    <row r="1298" spans="4:4" customFormat="1" x14ac:dyDescent="0.35">
      <c r="D1298" s="12"/>
    </row>
    <row r="1299" spans="4:4" customFormat="1" x14ac:dyDescent="0.35">
      <c r="D1299" s="12"/>
    </row>
    <row r="1300" spans="4:4" customFormat="1" x14ac:dyDescent="0.35">
      <c r="D1300" s="12"/>
    </row>
    <row r="1301" spans="4:4" customFormat="1" x14ac:dyDescent="0.35">
      <c r="D1301" s="12"/>
    </row>
    <row r="1302" spans="4:4" customFormat="1" x14ac:dyDescent="0.35">
      <c r="D1302" s="12"/>
    </row>
    <row r="1303" spans="4:4" customFormat="1" x14ac:dyDescent="0.35">
      <c r="D1303" s="12"/>
    </row>
    <row r="1304" spans="4:4" customFormat="1" x14ac:dyDescent="0.35">
      <c r="D1304" s="12"/>
    </row>
    <row r="1305" spans="4:4" customFormat="1" x14ac:dyDescent="0.35">
      <c r="D1305" s="12"/>
    </row>
    <row r="1306" spans="4:4" customFormat="1" x14ac:dyDescent="0.35">
      <c r="D1306" s="12"/>
    </row>
    <row r="1307" spans="4:4" customFormat="1" x14ac:dyDescent="0.35">
      <c r="D1307" s="12"/>
    </row>
    <row r="1308" spans="4:4" customFormat="1" x14ac:dyDescent="0.35">
      <c r="D1308" s="12"/>
    </row>
    <row r="1309" spans="4:4" customFormat="1" x14ac:dyDescent="0.35">
      <c r="D1309" s="12"/>
    </row>
    <row r="1310" spans="4:4" customFormat="1" x14ac:dyDescent="0.35">
      <c r="D1310" s="12"/>
    </row>
    <row r="1311" spans="4:4" customFormat="1" x14ac:dyDescent="0.35">
      <c r="D1311" s="12"/>
    </row>
    <row r="1312" spans="4:4" customFormat="1" x14ac:dyDescent="0.35">
      <c r="D1312" s="12"/>
    </row>
    <row r="1313" spans="4:4" customFormat="1" x14ac:dyDescent="0.35">
      <c r="D1313" s="12"/>
    </row>
    <row r="1314" spans="4:4" customFormat="1" x14ac:dyDescent="0.35">
      <c r="D1314" s="12"/>
    </row>
    <row r="1315" spans="4:4" customFormat="1" x14ac:dyDescent="0.35">
      <c r="D1315" s="12"/>
    </row>
    <row r="1316" spans="4:4" customFormat="1" x14ac:dyDescent="0.35">
      <c r="D1316" s="12"/>
    </row>
    <row r="1317" spans="4:4" customFormat="1" x14ac:dyDescent="0.35">
      <c r="D1317" s="12"/>
    </row>
    <row r="1318" spans="4:4" customFormat="1" x14ac:dyDescent="0.35">
      <c r="D1318" s="12"/>
    </row>
    <row r="1319" spans="4:4" customFormat="1" x14ac:dyDescent="0.35">
      <c r="D1319" s="12"/>
    </row>
    <row r="1320" spans="4:4" customFormat="1" x14ac:dyDescent="0.35">
      <c r="D1320" s="12"/>
    </row>
    <row r="1321" spans="4:4" customFormat="1" x14ac:dyDescent="0.35">
      <c r="D1321" s="12"/>
    </row>
    <row r="1322" spans="4:4" customFormat="1" x14ac:dyDescent="0.35">
      <c r="D1322" s="12"/>
    </row>
    <row r="1323" spans="4:4" customFormat="1" x14ac:dyDescent="0.35">
      <c r="D1323" s="12"/>
    </row>
    <row r="1324" spans="4:4" customFormat="1" x14ac:dyDescent="0.35">
      <c r="D1324" s="12"/>
    </row>
    <row r="1325" spans="4:4" customFormat="1" x14ac:dyDescent="0.35">
      <c r="D1325" s="12"/>
    </row>
    <row r="1326" spans="4:4" customFormat="1" x14ac:dyDescent="0.35">
      <c r="D1326" s="12"/>
    </row>
    <row r="1327" spans="4:4" customFormat="1" x14ac:dyDescent="0.35">
      <c r="D1327" s="12"/>
    </row>
    <row r="1328" spans="4:4" customFormat="1" x14ac:dyDescent="0.35">
      <c r="D1328" s="12"/>
    </row>
    <row r="1329" spans="4:4" customFormat="1" x14ac:dyDescent="0.35">
      <c r="D1329" s="12"/>
    </row>
    <row r="1330" spans="4:4" customFormat="1" x14ac:dyDescent="0.35">
      <c r="D1330" s="12"/>
    </row>
    <row r="1331" spans="4:4" customFormat="1" x14ac:dyDescent="0.35">
      <c r="D1331" s="12"/>
    </row>
    <row r="1332" spans="4:4" customFormat="1" x14ac:dyDescent="0.35">
      <c r="D1332" s="12"/>
    </row>
    <row r="1333" spans="4:4" customFormat="1" x14ac:dyDescent="0.35">
      <c r="D1333" s="12"/>
    </row>
    <row r="1334" spans="4:4" customFormat="1" x14ac:dyDescent="0.35">
      <c r="D1334" s="12"/>
    </row>
    <row r="1335" spans="4:4" customFormat="1" x14ac:dyDescent="0.35">
      <c r="D1335" s="12"/>
    </row>
    <row r="1336" spans="4:4" customFormat="1" x14ac:dyDescent="0.35">
      <c r="D1336" s="12"/>
    </row>
    <row r="1337" spans="4:4" customFormat="1" x14ac:dyDescent="0.35">
      <c r="D1337" s="12"/>
    </row>
    <row r="1338" spans="4:4" customFormat="1" x14ac:dyDescent="0.35">
      <c r="D1338" s="12"/>
    </row>
    <row r="1339" spans="4:4" customFormat="1" x14ac:dyDescent="0.35">
      <c r="D1339" s="12"/>
    </row>
    <row r="1340" spans="4:4" customFormat="1" x14ac:dyDescent="0.35">
      <c r="D1340" s="12"/>
    </row>
    <row r="1341" spans="4:4" customFormat="1" x14ac:dyDescent="0.35">
      <c r="D1341" s="12"/>
    </row>
    <row r="1342" spans="4:4" customFormat="1" x14ac:dyDescent="0.35">
      <c r="D1342" s="12"/>
    </row>
    <row r="1343" spans="4:4" customFormat="1" x14ac:dyDescent="0.35">
      <c r="D1343" s="12"/>
    </row>
    <row r="1344" spans="4:4" customFormat="1" x14ac:dyDescent="0.35">
      <c r="D1344" s="12"/>
    </row>
    <row r="1345" spans="4:4" customFormat="1" x14ac:dyDescent="0.35">
      <c r="D1345" s="12"/>
    </row>
    <row r="1346" spans="4:4" customFormat="1" x14ac:dyDescent="0.35">
      <c r="D1346" s="12"/>
    </row>
    <row r="1347" spans="4:4" customFormat="1" x14ac:dyDescent="0.35">
      <c r="D1347" s="12"/>
    </row>
    <row r="1348" spans="4:4" customFormat="1" x14ac:dyDescent="0.35">
      <c r="D1348" s="12"/>
    </row>
    <row r="1349" spans="4:4" customFormat="1" x14ac:dyDescent="0.35">
      <c r="D1349" s="12"/>
    </row>
    <row r="1350" spans="4:4" customFormat="1" x14ac:dyDescent="0.35">
      <c r="D1350" s="12"/>
    </row>
    <row r="1351" spans="4:4" customFormat="1" x14ac:dyDescent="0.35">
      <c r="D1351" s="12"/>
    </row>
    <row r="1352" spans="4:4" customFormat="1" x14ac:dyDescent="0.35">
      <c r="D1352" s="12"/>
    </row>
    <row r="1353" spans="4:4" customFormat="1" x14ac:dyDescent="0.35">
      <c r="D1353" s="12"/>
    </row>
    <row r="1354" spans="4:4" customFormat="1" x14ac:dyDescent="0.35">
      <c r="D1354" s="12"/>
    </row>
    <row r="1355" spans="4:4" customFormat="1" x14ac:dyDescent="0.35">
      <c r="D1355" s="12"/>
    </row>
    <row r="1356" spans="4:4" customFormat="1" x14ac:dyDescent="0.35">
      <c r="D1356" s="12"/>
    </row>
    <row r="1357" spans="4:4" customFormat="1" x14ac:dyDescent="0.35">
      <c r="D1357" s="12"/>
    </row>
    <row r="1358" spans="4:4" customFormat="1" x14ac:dyDescent="0.35">
      <c r="D1358" s="12"/>
    </row>
    <row r="1359" spans="4:4" customFormat="1" x14ac:dyDescent="0.35">
      <c r="D1359" s="12"/>
    </row>
    <row r="1360" spans="4:4" customFormat="1" x14ac:dyDescent="0.35">
      <c r="D1360" s="12"/>
    </row>
    <row r="1361" spans="4:4" customFormat="1" x14ac:dyDescent="0.35">
      <c r="D1361" s="12"/>
    </row>
    <row r="1362" spans="4:4" customFormat="1" x14ac:dyDescent="0.35">
      <c r="D1362" s="12"/>
    </row>
    <row r="1363" spans="4:4" customFormat="1" x14ac:dyDescent="0.35">
      <c r="D1363" s="12"/>
    </row>
    <row r="1364" spans="4:4" customFormat="1" x14ac:dyDescent="0.35">
      <c r="D1364" s="12"/>
    </row>
    <row r="1365" spans="4:4" customFormat="1" x14ac:dyDescent="0.35">
      <c r="D1365" s="12"/>
    </row>
    <row r="1366" spans="4:4" customFormat="1" x14ac:dyDescent="0.35">
      <c r="D1366" s="12"/>
    </row>
    <row r="1367" spans="4:4" customFormat="1" x14ac:dyDescent="0.35">
      <c r="D1367" s="12"/>
    </row>
    <row r="1368" spans="4:4" customFormat="1" x14ac:dyDescent="0.35">
      <c r="D1368" s="12"/>
    </row>
    <row r="1369" spans="4:4" customFormat="1" x14ac:dyDescent="0.35">
      <c r="D1369" s="12"/>
    </row>
    <row r="1370" spans="4:4" customFormat="1" x14ac:dyDescent="0.35">
      <c r="D1370" s="12"/>
    </row>
    <row r="1371" spans="4:4" customFormat="1" x14ac:dyDescent="0.35">
      <c r="D1371" s="12"/>
    </row>
    <row r="1372" spans="4:4" customFormat="1" x14ac:dyDescent="0.35">
      <c r="D1372" s="12"/>
    </row>
    <row r="1373" spans="4:4" customFormat="1" x14ac:dyDescent="0.35">
      <c r="D1373" s="12"/>
    </row>
    <row r="1374" spans="4:4" customFormat="1" x14ac:dyDescent="0.35">
      <c r="D1374" s="12"/>
    </row>
    <row r="1375" spans="4:4" customFormat="1" x14ac:dyDescent="0.35">
      <c r="D1375" s="12"/>
    </row>
    <row r="1376" spans="4:4" customFormat="1" x14ac:dyDescent="0.35">
      <c r="D1376" s="12"/>
    </row>
    <row r="1377" spans="4:4" customFormat="1" x14ac:dyDescent="0.35">
      <c r="D1377" s="12"/>
    </row>
    <row r="1378" spans="4:4" customFormat="1" x14ac:dyDescent="0.35">
      <c r="D1378" s="12"/>
    </row>
    <row r="1379" spans="4:4" customFormat="1" x14ac:dyDescent="0.35">
      <c r="D1379" s="12"/>
    </row>
    <row r="1380" spans="4:4" customFormat="1" x14ac:dyDescent="0.35">
      <c r="D1380" s="12"/>
    </row>
    <row r="1381" spans="4:4" customFormat="1" x14ac:dyDescent="0.35">
      <c r="D1381" s="12"/>
    </row>
    <row r="1382" spans="4:4" customFormat="1" x14ac:dyDescent="0.35">
      <c r="D1382" s="12"/>
    </row>
    <row r="1383" spans="4:4" customFormat="1" x14ac:dyDescent="0.35">
      <c r="D1383" s="12"/>
    </row>
    <row r="1384" spans="4:4" customFormat="1" x14ac:dyDescent="0.35">
      <c r="D1384" s="12"/>
    </row>
    <row r="1385" spans="4:4" customFormat="1" x14ac:dyDescent="0.35">
      <c r="D1385" s="12"/>
    </row>
    <row r="1386" spans="4:4" customFormat="1" x14ac:dyDescent="0.35">
      <c r="D1386" s="12"/>
    </row>
    <row r="1387" spans="4:4" customFormat="1" x14ac:dyDescent="0.35">
      <c r="D1387" s="12"/>
    </row>
    <row r="1388" spans="4:4" customFormat="1" x14ac:dyDescent="0.35">
      <c r="D1388" s="12"/>
    </row>
    <row r="1389" spans="4:4" customFormat="1" x14ac:dyDescent="0.35">
      <c r="D1389" s="12"/>
    </row>
    <row r="1390" spans="4:4" customFormat="1" x14ac:dyDescent="0.35">
      <c r="D1390" s="12"/>
    </row>
    <row r="1391" spans="4:4" customFormat="1" x14ac:dyDescent="0.35">
      <c r="D1391" s="12"/>
    </row>
    <row r="1392" spans="4:4" customFormat="1" x14ac:dyDescent="0.35">
      <c r="D1392" s="12"/>
    </row>
    <row r="1393" spans="4:4" customFormat="1" x14ac:dyDescent="0.35">
      <c r="D1393" s="12"/>
    </row>
    <row r="1394" spans="4:4" customFormat="1" x14ac:dyDescent="0.35">
      <c r="D1394" s="12"/>
    </row>
    <row r="1395" spans="4:4" customFormat="1" x14ac:dyDescent="0.35">
      <c r="D1395" s="12"/>
    </row>
    <row r="1396" spans="4:4" customFormat="1" x14ac:dyDescent="0.35">
      <c r="D1396" s="12"/>
    </row>
    <row r="1397" spans="4:4" customFormat="1" x14ac:dyDescent="0.35">
      <c r="D1397" s="12"/>
    </row>
    <row r="1398" spans="4:4" customFormat="1" x14ac:dyDescent="0.35">
      <c r="D1398" s="12"/>
    </row>
    <row r="1399" spans="4:4" customFormat="1" x14ac:dyDescent="0.35">
      <c r="D1399" s="12"/>
    </row>
    <row r="1400" spans="4:4" customFormat="1" x14ac:dyDescent="0.35">
      <c r="D1400" s="12"/>
    </row>
    <row r="1401" spans="4:4" customFormat="1" x14ac:dyDescent="0.35">
      <c r="D1401" s="12"/>
    </row>
    <row r="1402" spans="4:4" customFormat="1" x14ac:dyDescent="0.35">
      <c r="D1402" s="12"/>
    </row>
    <row r="1403" spans="4:4" customFormat="1" x14ac:dyDescent="0.35">
      <c r="D1403" s="12"/>
    </row>
    <row r="1404" spans="4:4" customFormat="1" x14ac:dyDescent="0.35">
      <c r="D1404" s="12"/>
    </row>
    <row r="1405" spans="4:4" customFormat="1" x14ac:dyDescent="0.35">
      <c r="D1405" s="12"/>
    </row>
    <row r="1406" spans="4:4" customFormat="1" x14ac:dyDescent="0.35">
      <c r="D1406" s="12"/>
    </row>
    <row r="1407" spans="4:4" customFormat="1" x14ac:dyDescent="0.35">
      <c r="D1407" s="12"/>
    </row>
    <row r="1408" spans="4:4" customFormat="1" x14ac:dyDescent="0.35">
      <c r="D1408" s="12"/>
    </row>
    <row r="1409" spans="4:4" customFormat="1" x14ac:dyDescent="0.35">
      <c r="D1409" s="12"/>
    </row>
    <row r="1410" spans="4:4" customFormat="1" x14ac:dyDescent="0.35">
      <c r="D1410" s="12"/>
    </row>
    <row r="1411" spans="4:4" customFormat="1" x14ac:dyDescent="0.35">
      <c r="D1411" s="12"/>
    </row>
    <row r="1412" spans="4:4" customFormat="1" x14ac:dyDescent="0.35">
      <c r="D1412" s="12"/>
    </row>
    <row r="1413" spans="4:4" customFormat="1" x14ac:dyDescent="0.35">
      <c r="D1413" s="12"/>
    </row>
    <row r="1414" spans="4:4" customFormat="1" x14ac:dyDescent="0.35">
      <c r="D1414" s="12"/>
    </row>
    <row r="1415" spans="4:4" customFormat="1" x14ac:dyDescent="0.35">
      <c r="D1415" s="12"/>
    </row>
    <row r="1416" spans="4:4" customFormat="1" x14ac:dyDescent="0.35">
      <c r="D1416" s="12"/>
    </row>
    <row r="1417" spans="4:4" customFormat="1" x14ac:dyDescent="0.35">
      <c r="D1417" s="12"/>
    </row>
    <row r="1418" spans="4:4" customFormat="1" x14ac:dyDescent="0.35">
      <c r="D1418" s="12"/>
    </row>
    <row r="1419" spans="4:4" customFormat="1" x14ac:dyDescent="0.35">
      <c r="D1419" s="12"/>
    </row>
    <row r="1420" spans="4:4" customFormat="1" x14ac:dyDescent="0.35">
      <c r="D1420" s="12"/>
    </row>
    <row r="1421" spans="4:4" customFormat="1" x14ac:dyDescent="0.35">
      <c r="D1421" s="12"/>
    </row>
    <row r="1422" spans="4:4" customFormat="1" x14ac:dyDescent="0.35">
      <c r="D1422" s="12"/>
    </row>
    <row r="1423" spans="4:4" customFormat="1" x14ac:dyDescent="0.35">
      <c r="D1423" s="12"/>
    </row>
    <row r="1424" spans="4:4" customFormat="1" x14ac:dyDescent="0.35">
      <c r="D1424" s="12"/>
    </row>
    <row r="1425" spans="4:4" customFormat="1" x14ac:dyDescent="0.35">
      <c r="D1425" s="12"/>
    </row>
    <row r="1426" spans="4:4" customFormat="1" x14ac:dyDescent="0.35">
      <c r="D1426" s="12"/>
    </row>
    <row r="1427" spans="4:4" customFormat="1" x14ac:dyDescent="0.35">
      <c r="D1427" s="12"/>
    </row>
    <row r="1428" spans="4:4" customFormat="1" x14ac:dyDescent="0.35">
      <c r="D1428" s="12"/>
    </row>
    <row r="1429" spans="4:4" customFormat="1" x14ac:dyDescent="0.35">
      <c r="D1429" s="12"/>
    </row>
    <row r="1430" spans="4:4" customFormat="1" x14ac:dyDescent="0.35">
      <c r="D1430" s="12"/>
    </row>
    <row r="1431" spans="4:4" customFormat="1" x14ac:dyDescent="0.35">
      <c r="D1431" s="12"/>
    </row>
    <row r="1432" spans="4:4" customFormat="1" x14ac:dyDescent="0.35">
      <c r="D1432" s="12"/>
    </row>
    <row r="1433" spans="4:4" customFormat="1" x14ac:dyDescent="0.35">
      <c r="D1433" s="12"/>
    </row>
    <row r="1434" spans="4:4" customFormat="1" x14ac:dyDescent="0.35">
      <c r="D1434" s="12"/>
    </row>
    <row r="1435" spans="4:4" customFormat="1" x14ac:dyDescent="0.35">
      <c r="D1435" s="12"/>
    </row>
    <row r="1436" spans="4:4" customFormat="1" x14ac:dyDescent="0.35">
      <c r="D1436" s="12"/>
    </row>
    <row r="1437" spans="4:4" customFormat="1" x14ac:dyDescent="0.35">
      <c r="D1437" s="12"/>
    </row>
    <row r="1438" spans="4:4" customFormat="1" x14ac:dyDescent="0.35">
      <c r="D1438" s="12"/>
    </row>
    <row r="1439" spans="4:4" customFormat="1" x14ac:dyDescent="0.35">
      <c r="D1439" s="12"/>
    </row>
    <row r="1440" spans="4:4" customFormat="1" x14ac:dyDescent="0.35">
      <c r="D1440" s="12"/>
    </row>
    <row r="1441" spans="4:4" customFormat="1" x14ac:dyDescent="0.35">
      <c r="D1441" s="12"/>
    </row>
    <row r="1442" spans="4:4" customFormat="1" x14ac:dyDescent="0.35">
      <c r="D1442" s="12"/>
    </row>
    <row r="1443" spans="4:4" customFormat="1" x14ac:dyDescent="0.35">
      <c r="D1443" s="12"/>
    </row>
    <row r="1444" spans="4:4" customFormat="1" x14ac:dyDescent="0.35">
      <c r="D1444" s="12"/>
    </row>
    <row r="1445" spans="4:4" customFormat="1" x14ac:dyDescent="0.35">
      <c r="D1445" s="12"/>
    </row>
    <row r="1446" spans="4:4" customFormat="1" x14ac:dyDescent="0.35">
      <c r="D1446" s="12"/>
    </row>
    <row r="1447" spans="4:4" customFormat="1" x14ac:dyDescent="0.35">
      <c r="D1447" s="12"/>
    </row>
    <row r="1448" spans="4:4" customFormat="1" x14ac:dyDescent="0.35">
      <c r="D1448" s="12"/>
    </row>
    <row r="1449" spans="4:4" customFormat="1" x14ac:dyDescent="0.35">
      <c r="D1449" s="12"/>
    </row>
    <row r="1450" spans="4:4" customFormat="1" x14ac:dyDescent="0.35">
      <c r="D1450" s="12"/>
    </row>
    <row r="1451" spans="4:4" customFormat="1" x14ac:dyDescent="0.35">
      <c r="D1451" s="12"/>
    </row>
    <row r="1452" spans="4:4" customFormat="1" x14ac:dyDescent="0.35">
      <c r="D1452" s="12"/>
    </row>
    <row r="1453" spans="4:4" customFormat="1" x14ac:dyDescent="0.35">
      <c r="D1453" s="12"/>
    </row>
    <row r="1454" spans="4:4" customFormat="1" x14ac:dyDescent="0.35">
      <c r="D1454" s="12"/>
    </row>
    <row r="1455" spans="4:4" customFormat="1" x14ac:dyDescent="0.35">
      <c r="D1455" s="12"/>
    </row>
    <row r="1456" spans="4:4" customFormat="1" x14ac:dyDescent="0.35">
      <c r="D1456" s="12"/>
    </row>
    <row r="1457" spans="4:4" customFormat="1" x14ac:dyDescent="0.35">
      <c r="D1457" s="12"/>
    </row>
    <row r="1458" spans="4:4" customFormat="1" x14ac:dyDescent="0.35">
      <c r="D1458" s="12"/>
    </row>
    <row r="1459" spans="4:4" customFormat="1" x14ac:dyDescent="0.35">
      <c r="D1459" s="12"/>
    </row>
    <row r="1460" spans="4:4" customFormat="1" x14ac:dyDescent="0.35">
      <c r="D1460" s="12"/>
    </row>
    <row r="1461" spans="4:4" customFormat="1" x14ac:dyDescent="0.35">
      <c r="D1461" s="12"/>
    </row>
    <row r="1462" spans="4:4" customFormat="1" x14ac:dyDescent="0.35">
      <c r="D1462" s="12"/>
    </row>
    <row r="1463" spans="4:4" customFormat="1" x14ac:dyDescent="0.35">
      <c r="D1463" s="12"/>
    </row>
    <row r="1464" spans="4:4" customFormat="1" x14ac:dyDescent="0.35">
      <c r="D1464" s="12"/>
    </row>
    <row r="1465" spans="4:4" customFormat="1" x14ac:dyDescent="0.35">
      <c r="D1465" s="12"/>
    </row>
    <row r="1466" spans="4:4" customFormat="1" x14ac:dyDescent="0.35">
      <c r="D1466" s="12"/>
    </row>
    <row r="1467" spans="4:4" customFormat="1" x14ac:dyDescent="0.35">
      <c r="D1467" s="12"/>
    </row>
    <row r="1468" spans="4:4" customFormat="1" x14ac:dyDescent="0.35">
      <c r="D1468" s="12"/>
    </row>
    <row r="1469" spans="4:4" customFormat="1" x14ac:dyDescent="0.35">
      <c r="D1469" s="12"/>
    </row>
    <row r="1470" spans="4:4" customFormat="1" x14ac:dyDescent="0.35">
      <c r="D1470" s="12"/>
    </row>
    <row r="1471" spans="4:4" customFormat="1" x14ac:dyDescent="0.35">
      <c r="D1471" s="12"/>
    </row>
    <row r="1472" spans="4:4" customFormat="1" x14ac:dyDescent="0.35">
      <c r="D1472" s="12"/>
    </row>
    <row r="1473" spans="4:4" customFormat="1" x14ac:dyDescent="0.35">
      <c r="D1473" s="12"/>
    </row>
    <row r="1474" spans="4:4" customFormat="1" x14ac:dyDescent="0.35">
      <c r="D1474" s="12"/>
    </row>
    <row r="1475" spans="4:4" customFormat="1" x14ac:dyDescent="0.35">
      <c r="D1475" s="12"/>
    </row>
    <row r="1476" spans="4:4" customFormat="1" x14ac:dyDescent="0.35">
      <c r="D1476" s="12"/>
    </row>
    <row r="1477" spans="4:4" customFormat="1" x14ac:dyDescent="0.35">
      <c r="D1477" s="12"/>
    </row>
    <row r="1478" spans="4:4" customFormat="1" x14ac:dyDescent="0.35">
      <c r="D1478" s="12"/>
    </row>
    <row r="1479" spans="4:4" customFormat="1" x14ac:dyDescent="0.35">
      <c r="D1479" s="12"/>
    </row>
    <row r="1480" spans="4:4" customFormat="1" x14ac:dyDescent="0.35">
      <c r="D1480" s="12"/>
    </row>
    <row r="1481" spans="4:4" customFormat="1" x14ac:dyDescent="0.35">
      <c r="D1481" s="12"/>
    </row>
    <row r="1482" spans="4:4" customFormat="1" x14ac:dyDescent="0.35">
      <c r="D1482" s="12"/>
    </row>
    <row r="1483" spans="4:4" customFormat="1" x14ac:dyDescent="0.35">
      <c r="D1483" s="12"/>
    </row>
    <row r="1484" spans="4:4" customFormat="1" x14ac:dyDescent="0.35">
      <c r="D1484" s="12"/>
    </row>
    <row r="1485" spans="4:4" customFormat="1" x14ac:dyDescent="0.35">
      <c r="D1485" s="12"/>
    </row>
    <row r="1486" spans="4:4" customFormat="1" x14ac:dyDescent="0.35">
      <c r="D1486" s="12"/>
    </row>
    <row r="1487" spans="4:4" customFormat="1" x14ac:dyDescent="0.35">
      <c r="D1487" s="12"/>
    </row>
    <row r="1488" spans="4:4" customFormat="1" x14ac:dyDescent="0.35">
      <c r="D1488" s="12"/>
    </row>
    <row r="1489" spans="4:4" customFormat="1" x14ac:dyDescent="0.35">
      <c r="D1489" s="12"/>
    </row>
    <row r="1490" spans="4:4" customFormat="1" x14ac:dyDescent="0.35">
      <c r="D1490" s="12"/>
    </row>
    <row r="1491" spans="4:4" customFormat="1" x14ac:dyDescent="0.35">
      <c r="D1491" s="12"/>
    </row>
    <row r="1492" spans="4:4" customFormat="1" x14ac:dyDescent="0.35">
      <c r="D1492" s="12"/>
    </row>
    <row r="1493" spans="4:4" customFormat="1" x14ac:dyDescent="0.35">
      <c r="D1493" s="12"/>
    </row>
    <row r="1494" spans="4:4" customFormat="1" x14ac:dyDescent="0.35">
      <c r="D1494" s="12"/>
    </row>
    <row r="1495" spans="4:4" customFormat="1" x14ac:dyDescent="0.35">
      <c r="D1495" s="12"/>
    </row>
    <row r="1496" spans="4:4" customFormat="1" x14ac:dyDescent="0.35">
      <c r="D1496" s="12"/>
    </row>
    <row r="1497" spans="4:4" customFormat="1" x14ac:dyDescent="0.35">
      <c r="D1497" s="12"/>
    </row>
    <row r="1498" spans="4:4" customFormat="1" x14ac:dyDescent="0.35">
      <c r="D1498" s="12"/>
    </row>
    <row r="1499" spans="4:4" customFormat="1" x14ac:dyDescent="0.35">
      <c r="D1499" s="12"/>
    </row>
    <row r="1500" spans="4:4" customFormat="1" x14ac:dyDescent="0.35">
      <c r="D1500" s="12"/>
    </row>
    <row r="1501" spans="4:4" customFormat="1" x14ac:dyDescent="0.35">
      <c r="D1501" s="12"/>
    </row>
    <row r="1502" spans="4:4" customFormat="1" x14ac:dyDescent="0.35">
      <c r="D1502" s="12"/>
    </row>
    <row r="1503" spans="4:4" customFormat="1" x14ac:dyDescent="0.35">
      <c r="D1503" s="12"/>
    </row>
    <row r="1504" spans="4:4" customFormat="1" x14ac:dyDescent="0.35">
      <c r="D1504" s="12"/>
    </row>
    <row r="1505" spans="4:4" customFormat="1" x14ac:dyDescent="0.35">
      <c r="D1505" s="12"/>
    </row>
    <row r="1506" spans="4:4" customFormat="1" x14ac:dyDescent="0.35">
      <c r="D1506" s="12"/>
    </row>
    <row r="1507" spans="4:4" customFormat="1" x14ac:dyDescent="0.35">
      <c r="D1507" s="12"/>
    </row>
    <row r="1508" spans="4:4" customFormat="1" x14ac:dyDescent="0.35">
      <c r="D1508" s="12"/>
    </row>
    <row r="1509" spans="4:4" customFormat="1" x14ac:dyDescent="0.35">
      <c r="D1509" s="12"/>
    </row>
    <row r="1510" spans="4:4" customFormat="1" x14ac:dyDescent="0.35">
      <c r="D1510" s="12"/>
    </row>
    <row r="1511" spans="4:4" customFormat="1" x14ac:dyDescent="0.35">
      <c r="D1511" s="12"/>
    </row>
    <row r="1512" spans="4:4" customFormat="1" x14ac:dyDescent="0.35">
      <c r="D1512" s="12"/>
    </row>
    <row r="1513" spans="4:4" customFormat="1" x14ac:dyDescent="0.35">
      <c r="D1513" s="12"/>
    </row>
    <row r="1514" spans="4:4" customFormat="1" x14ac:dyDescent="0.35">
      <c r="D1514" s="12"/>
    </row>
    <row r="1515" spans="4:4" customFormat="1" x14ac:dyDescent="0.35">
      <c r="D1515" s="12"/>
    </row>
    <row r="1516" spans="4:4" customFormat="1" x14ac:dyDescent="0.35">
      <c r="D1516" s="12"/>
    </row>
    <row r="1517" spans="4:4" customFormat="1" x14ac:dyDescent="0.35">
      <c r="D1517" s="12"/>
    </row>
    <row r="1518" spans="4:4" customFormat="1" x14ac:dyDescent="0.35">
      <c r="D1518" s="12"/>
    </row>
    <row r="1519" spans="4:4" customFormat="1" x14ac:dyDescent="0.35">
      <c r="D1519" s="12"/>
    </row>
    <row r="1520" spans="4:4" customFormat="1" x14ac:dyDescent="0.35">
      <c r="D1520" s="12"/>
    </row>
    <row r="1521" spans="4:4" customFormat="1" x14ac:dyDescent="0.35">
      <c r="D1521" s="12"/>
    </row>
    <row r="1522" spans="4:4" customFormat="1" x14ac:dyDescent="0.35">
      <c r="D1522" s="12"/>
    </row>
    <row r="1523" spans="4:4" customFormat="1" x14ac:dyDescent="0.35">
      <c r="D1523" s="12"/>
    </row>
    <row r="1524" spans="4:4" customFormat="1" x14ac:dyDescent="0.35">
      <c r="D1524" s="12"/>
    </row>
    <row r="1525" spans="4:4" customFormat="1" x14ac:dyDescent="0.35">
      <c r="D1525" s="12"/>
    </row>
    <row r="1526" spans="4:4" customFormat="1" x14ac:dyDescent="0.35">
      <c r="D1526" s="12"/>
    </row>
    <row r="1527" spans="4:4" customFormat="1" x14ac:dyDescent="0.35">
      <c r="D1527" s="12"/>
    </row>
    <row r="1528" spans="4:4" customFormat="1" x14ac:dyDescent="0.35">
      <c r="D1528" s="12"/>
    </row>
    <row r="1529" spans="4:4" customFormat="1" x14ac:dyDescent="0.35">
      <c r="D1529" s="12"/>
    </row>
    <row r="1530" spans="4:4" customFormat="1" x14ac:dyDescent="0.35">
      <c r="D1530" s="12"/>
    </row>
    <row r="1531" spans="4:4" customFormat="1" x14ac:dyDescent="0.35">
      <c r="D1531" s="12"/>
    </row>
    <row r="1532" spans="4:4" customFormat="1" x14ac:dyDescent="0.35">
      <c r="D1532" s="12"/>
    </row>
    <row r="1533" spans="4:4" customFormat="1" x14ac:dyDescent="0.35">
      <c r="D1533" s="12"/>
    </row>
    <row r="1534" spans="4:4" customFormat="1" x14ac:dyDescent="0.35">
      <c r="D1534" s="12"/>
    </row>
    <row r="1535" spans="4:4" customFormat="1" x14ac:dyDescent="0.35">
      <c r="D1535" s="12"/>
    </row>
    <row r="1536" spans="4:4" customFormat="1" x14ac:dyDescent="0.35">
      <c r="D1536" s="12"/>
    </row>
    <row r="1537" spans="4:4" customFormat="1" x14ac:dyDescent="0.35">
      <c r="D1537" s="12"/>
    </row>
    <row r="1538" spans="4:4" customFormat="1" x14ac:dyDescent="0.35">
      <c r="D1538" s="12"/>
    </row>
    <row r="1539" spans="4:4" customFormat="1" x14ac:dyDescent="0.35">
      <c r="D1539" s="12"/>
    </row>
    <row r="1540" spans="4:4" customFormat="1" x14ac:dyDescent="0.35">
      <c r="D1540" s="12"/>
    </row>
    <row r="1541" spans="4:4" customFormat="1" x14ac:dyDescent="0.35">
      <c r="D1541" s="12"/>
    </row>
    <row r="1542" spans="4:4" customFormat="1" x14ac:dyDescent="0.35">
      <c r="D1542" s="12"/>
    </row>
    <row r="1543" spans="4:4" customFormat="1" x14ac:dyDescent="0.35">
      <c r="D1543" s="12"/>
    </row>
    <row r="1544" spans="4:4" customFormat="1" x14ac:dyDescent="0.35">
      <c r="D1544" s="12"/>
    </row>
    <row r="1545" spans="4:4" customFormat="1" x14ac:dyDescent="0.35">
      <c r="D1545" s="12"/>
    </row>
    <row r="1546" spans="4:4" customFormat="1" x14ac:dyDescent="0.35">
      <c r="D1546" s="12"/>
    </row>
    <row r="1547" spans="4:4" customFormat="1" x14ac:dyDescent="0.35">
      <c r="D1547" s="12"/>
    </row>
    <row r="1548" spans="4:4" customFormat="1" x14ac:dyDescent="0.35">
      <c r="D1548" s="12"/>
    </row>
    <row r="1549" spans="4:4" customFormat="1" x14ac:dyDescent="0.35">
      <c r="D1549" s="12"/>
    </row>
    <row r="1550" spans="4:4" customFormat="1" x14ac:dyDescent="0.35">
      <c r="D1550" s="12"/>
    </row>
    <row r="1551" spans="4:4" customFormat="1" x14ac:dyDescent="0.35">
      <c r="D1551" s="12"/>
    </row>
    <row r="1552" spans="4:4" customFormat="1" x14ac:dyDescent="0.35">
      <c r="D1552" s="12"/>
    </row>
    <row r="1553" spans="4:4" customFormat="1" x14ac:dyDescent="0.35">
      <c r="D1553" s="12"/>
    </row>
    <row r="1554" spans="4:4" customFormat="1" x14ac:dyDescent="0.35">
      <c r="D1554" s="12"/>
    </row>
    <row r="1555" spans="4:4" customFormat="1" x14ac:dyDescent="0.35">
      <c r="D1555" s="12"/>
    </row>
    <row r="1556" spans="4:4" customFormat="1" x14ac:dyDescent="0.35">
      <c r="D1556" s="12"/>
    </row>
    <row r="1557" spans="4:4" customFormat="1" x14ac:dyDescent="0.35">
      <c r="D1557" s="12"/>
    </row>
    <row r="1558" spans="4:4" customFormat="1" x14ac:dyDescent="0.35">
      <c r="D1558" s="12"/>
    </row>
    <row r="1559" spans="4:4" customFormat="1" x14ac:dyDescent="0.35">
      <c r="D1559" s="12"/>
    </row>
    <row r="1560" spans="4:4" customFormat="1" x14ac:dyDescent="0.35">
      <c r="D1560" s="12"/>
    </row>
    <row r="1561" spans="4:4" customFormat="1" x14ac:dyDescent="0.35">
      <c r="D1561" s="12"/>
    </row>
    <row r="1562" spans="4:4" customFormat="1" x14ac:dyDescent="0.35">
      <c r="D1562" s="12"/>
    </row>
    <row r="1563" spans="4:4" customFormat="1" x14ac:dyDescent="0.35">
      <c r="D1563" s="12"/>
    </row>
    <row r="1564" spans="4:4" customFormat="1" x14ac:dyDescent="0.35">
      <c r="D1564" s="12"/>
    </row>
    <row r="1565" spans="4:4" customFormat="1" x14ac:dyDescent="0.35">
      <c r="D1565" s="12"/>
    </row>
    <row r="1566" spans="4:4" customFormat="1" x14ac:dyDescent="0.35">
      <c r="D1566" s="12"/>
    </row>
    <row r="1567" spans="4:4" customFormat="1" x14ac:dyDescent="0.35">
      <c r="D1567" s="12"/>
    </row>
    <row r="1568" spans="4:4" customFormat="1" x14ac:dyDescent="0.35">
      <c r="D1568" s="12"/>
    </row>
    <row r="1569" spans="4:4" customFormat="1" x14ac:dyDescent="0.35">
      <c r="D1569" s="12"/>
    </row>
    <row r="1570" spans="4:4" customFormat="1" x14ac:dyDescent="0.35">
      <c r="D1570" s="12"/>
    </row>
    <row r="1571" spans="4:4" customFormat="1" x14ac:dyDescent="0.35">
      <c r="D1571" s="12"/>
    </row>
    <row r="1572" spans="4:4" customFormat="1" x14ac:dyDescent="0.35">
      <c r="D1572" s="12"/>
    </row>
    <row r="1573" spans="4:4" customFormat="1" x14ac:dyDescent="0.35">
      <c r="D1573" s="12"/>
    </row>
    <row r="1574" spans="4:4" customFormat="1" x14ac:dyDescent="0.35">
      <c r="D1574" s="12"/>
    </row>
    <row r="1575" spans="4:4" customFormat="1" x14ac:dyDescent="0.35">
      <c r="D1575" s="12"/>
    </row>
    <row r="1576" spans="4:4" customFormat="1" x14ac:dyDescent="0.35">
      <c r="D1576" s="12"/>
    </row>
    <row r="1577" spans="4:4" customFormat="1" x14ac:dyDescent="0.35">
      <c r="D1577" s="12"/>
    </row>
    <row r="1578" spans="4:4" customFormat="1" x14ac:dyDescent="0.35">
      <c r="D1578" s="12"/>
    </row>
    <row r="1579" spans="4:4" customFormat="1" x14ac:dyDescent="0.35">
      <c r="D1579" s="12"/>
    </row>
    <row r="1580" spans="4:4" customFormat="1" x14ac:dyDescent="0.35">
      <c r="D1580" s="12"/>
    </row>
    <row r="1581" spans="4:4" customFormat="1" x14ac:dyDescent="0.35">
      <c r="D1581" s="12"/>
    </row>
    <row r="1582" spans="4:4" customFormat="1" x14ac:dyDescent="0.35">
      <c r="D1582" s="12"/>
    </row>
    <row r="1583" spans="4:4" customFormat="1" x14ac:dyDescent="0.35">
      <c r="D1583" s="12"/>
    </row>
    <row r="1584" spans="4:4" customFormat="1" x14ac:dyDescent="0.35">
      <c r="D1584" s="12"/>
    </row>
    <row r="1585" spans="4:4" customFormat="1" x14ac:dyDescent="0.35">
      <c r="D1585" s="12"/>
    </row>
    <row r="1586" spans="4:4" customFormat="1" x14ac:dyDescent="0.35">
      <c r="D1586" s="12"/>
    </row>
    <row r="1587" spans="4:4" customFormat="1" x14ac:dyDescent="0.35">
      <c r="D1587" s="12"/>
    </row>
    <row r="1588" spans="4:4" customFormat="1" x14ac:dyDescent="0.35">
      <c r="D1588" s="12"/>
    </row>
    <row r="1589" spans="4:4" customFormat="1" x14ac:dyDescent="0.35">
      <c r="D1589" s="12"/>
    </row>
    <row r="1590" spans="4:4" customFormat="1" x14ac:dyDescent="0.35">
      <c r="D1590" s="12"/>
    </row>
    <row r="1591" spans="4:4" customFormat="1" x14ac:dyDescent="0.35">
      <c r="D1591" s="12"/>
    </row>
    <row r="1592" spans="4:4" customFormat="1" x14ac:dyDescent="0.35">
      <c r="D1592" s="12"/>
    </row>
    <row r="1593" spans="4:4" customFormat="1" x14ac:dyDescent="0.35">
      <c r="D1593" s="12"/>
    </row>
    <row r="1594" spans="4:4" customFormat="1" x14ac:dyDescent="0.35">
      <c r="D1594" s="12"/>
    </row>
    <row r="1595" spans="4:4" customFormat="1" x14ac:dyDescent="0.35">
      <c r="D1595" s="12"/>
    </row>
    <row r="1596" spans="4:4" customFormat="1" x14ac:dyDescent="0.35">
      <c r="D1596" s="12"/>
    </row>
    <row r="1597" spans="4:4" customFormat="1" x14ac:dyDescent="0.35">
      <c r="D1597" s="12"/>
    </row>
    <row r="1598" spans="4:4" customFormat="1" x14ac:dyDescent="0.35">
      <c r="D1598" s="12"/>
    </row>
    <row r="1599" spans="4:4" customFormat="1" x14ac:dyDescent="0.35">
      <c r="D1599" s="12"/>
    </row>
    <row r="1600" spans="4:4" customFormat="1" x14ac:dyDescent="0.35">
      <c r="D1600" s="12"/>
    </row>
    <row r="1601" spans="4:4" customFormat="1" x14ac:dyDescent="0.35">
      <c r="D1601" s="12"/>
    </row>
    <row r="1602" spans="4:4" customFormat="1" x14ac:dyDescent="0.35">
      <c r="D1602" s="12"/>
    </row>
    <row r="1603" spans="4:4" customFormat="1" x14ac:dyDescent="0.35">
      <c r="D1603" s="12"/>
    </row>
    <row r="1604" spans="4:4" customFormat="1" x14ac:dyDescent="0.35">
      <c r="D1604" s="12"/>
    </row>
    <row r="1605" spans="4:4" customFormat="1" x14ac:dyDescent="0.35">
      <c r="D1605" s="12"/>
    </row>
    <row r="1606" spans="4:4" customFormat="1" x14ac:dyDescent="0.35">
      <c r="D1606" s="12"/>
    </row>
    <row r="1607" spans="4:4" customFormat="1" x14ac:dyDescent="0.35">
      <c r="D1607" s="12"/>
    </row>
    <row r="1608" spans="4:4" customFormat="1" x14ac:dyDescent="0.35">
      <c r="D1608" s="12"/>
    </row>
    <row r="1609" spans="4:4" customFormat="1" x14ac:dyDescent="0.35">
      <c r="D1609" s="12"/>
    </row>
    <row r="1610" spans="4:4" customFormat="1" x14ac:dyDescent="0.35">
      <c r="D1610" s="12"/>
    </row>
    <row r="1611" spans="4:4" customFormat="1" x14ac:dyDescent="0.35">
      <c r="D1611" s="12"/>
    </row>
    <row r="1612" spans="4:4" customFormat="1" x14ac:dyDescent="0.35">
      <c r="D1612" s="12"/>
    </row>
    <row r="1613" spans="4:4" customFormat="1" x14ac:dyDescent="0.35">
      <c r="D1613" s="12"/>
    </row>
    <row r="1614" spans="4:4" customFormat="1" x14ac:dyDescent="0.35">
      <c r="D1614" s="12"/>
    </row>
    <row r="1615" spans="4:4" customFormat="1" x14ac:dyDescent="0.35">
      <c r="D1615" s="12"/>
    </row>
    <row r="1616" spans="4:4" customFormat="1" x14ac:dyDescent="0.35">
      <c r="D1616" s="12"/>
    </row>
    <row r="1617" spans="4:4" customFormat="1" x14ac:dyDescent="0.35">
      <c r="D1617" s="12"/>
    </row>
    <row r="1618" spans="4:4" customFormat="1" x14ac:dyDescent="0.35">
      <c r="D1618" s="12"/>
    </row>
    <row r="1619" spans="4:4" customFormat="1" x14ac:dyDescent="0.35">
      <c r="D1619" s="12"/>
    </row>
    <row r="1620" spans="4:4" customFormat="1" x14ac:dyDescent="0.35">
      <c r="D1620" s="12"/>
    </row>
    <row r="1621" spans="4:4" customFormat="1" x14ac:dyDescent="0.35">
      <c r="D1621" s="12"/>
    </row>
    <row r="1622" spans="4:4" customFormat="1" x14ac:dyDescent="0.35">
      <c r="D1622" s="12"/>
    </row>
    <row r="1623" spans="4:4" customFormat="1" x14ac:dyDescent="0.35">
      <c r="D1623" s="12"/>
    </row>
    <row r="1624" spans="4:4" customFormat="1" x14ac:dyDescent="0.35">
      <c r="D1624" s="12"/>
    </row>
    <row r="1625" spans="4:4" customFormat="1" x14ac:dyDescent="0.35">
      <c r="D1625" s="12"/>
    </row>
    <row r="1626" spans="4:4" customFormat="1" x14ac:dyDescent="0.35">
      <c r="D1626" s="12"/>
    </row>
    <row r="1627" spans="4:4" customFormat="1" x14ac:dyDescent="0.35">
      <c r="D1627" s="12"/>
    </row>
    <row r="1628" spans="4:4" customFormat="1" x14ac:dyDescent="0.35">
      <c r="D1628" s="12"/>
    </row>
    <row r="1629" spans="4:4" customFormat="1" x14ac:dyDescent="0.35">
      <c r="D1629" s="12"/>
    </row>
    <row r="1630" spans="4:4" customFormat="1" x14ac:dyDescent="0.35">
      <c r="D1630" s="12"/>
    </row>
    <row r="1631" spans="4:4" customFormat="1" x14ac:dyDescent="0.35">
      <c r="D1631" s="12"/>
    </row>
    <row r="1632" spans="4:4" customFormat="1" x14ac:dyDescent="0.35">
      <c r="D1632" s="12"/>
    </row>
    <row r="1633" spans="4:4" customFormat="1" x14ac:dyDescent="0.35">
      <c r="D1633" s="12"/>
    </row>
    <row r="1634" spans="4:4" customFormat="1" x14ac:dyDescent="0.35">
      <c r="D1634" s="12"/>
    </row>
    <row r="1635" spans="4:4" customFormat="1" x14ac:dyDescent="0.35">
      <c r="D1635" s="12"/>
    </row>
    <row r="1636" spans="4:4" customFormat="1" x14ac:dyDescent="0.35">
      <c r="D1636" s="12"/>
    </row>
    <row r="1637" spans="4:4" customFormat="1" x14ac:dyDescent="0.35">
      <c r="D1637" s="12"/>
    </row>
    <row r="1638" spans="4:4" customFormat="1" x14ac:dyDescent="0.35">
      <c r="D1638" s="12"/>
    </row>
    <row r="1639" spans="4:4" customFormat="1" x14ac:dyDescent="0.35">
      <c r="D1639" s="12"/>
    </row>
    <row r="1640" spans="4:4" customFormat="1" x14ac:dyDescent="0.35">
      <c r="D1640" s="12"/>
    </row>
    <row r="1641" spans="4:4" customFormat="1" x14ac:dyDescent="0.35">
      <c r="D1641" s="12"/>
    </row>
    <row r="1642" spans="4:4" customFormat="1" x14ac:dyDescent="0.35">
      <c r="D1642" s="12"/>
    </row>
    <row r="1643" spans="4:4" customFormat="1" x14ac:dyDescent="0.35">
      <c r="D1643" s="12"/>
    </row>
    <row r="1644" spans="4:4" customFormat="1" x14ac:dyDescent="0.35">
      <c r="D1644" s="12"/>
    </row>
    <row r="1645" spans="4:4" customFormat="1" x14ac:dyDescent="0.35">
      <c r="D1645" s="12"/>
    </row>
    <row r="1646" spans="4:4" customFormat="1" x14ac:dyDescent="0.35">
      <c r="D1646" s="12"/>
    </row>
    <row r="1647" spans="4:4" customFormat="1" x14ac:dyDescent="0.35">
      <c r="D1647" s="12"/>
    </row>
    <row r="1648" spans="4:4" customFormat="1" x14ac:dyDescent="0.35">
      <c r="D1648" s="12"/>
    </row>
    <row r="1649" spans="4:4" customFormat="1" x14ac:dyDescent="0.35">
      <c r="D1649" s="12"/>
    </row>
    <row r="1650" spans="4:4" customFormat="1" x14ac:dyDescent="0.35">
      <c r="D1650" s="12"/>
    </row>
    <row r="1651" spans="4:4" customFormat="1" x14ac:dyDescent="0.35">
      <c r="D1651" s="12"/>
    </row>
    <row r="1652" spans="4:4" customFormat="1" x14ac:dyDescent="0.35">
      <c r="D1652" s="12"/>
    </row>
    <row r="1653" spans="4:4" customFormat="1" x14ac:dyDescent="0.35">
      <c r="D1653" s="12"/>
    </row>
    <row r="1654" spans="4:4" customFormat="1" x14ac:dyDescent="0.35">
      <c r="D1654" s="12"/>
    </row>
    <row r="1655" spans="4:4" customFormat="1" x14ac:dyDescent="0.35">
      <c r="D1655" s="12"/>
    </row>
    <row r="1656" spans="4:4" customFormat="1" x14ac:dyDescent="0.35">
      <c r="D1656" s="12"/>
    </row>
    <row r="1657" spans="4:4" customFormat="1" x14ac:dyDescent="0.35">
      <c r="D1657" s="12"/>
    </row>
    <row r="1658" spans="4:4" customFormat="1" x14ac:dyDescent="0.35">
      <c r="D1658" s="12"/>
    </row>
    <row r="1659" spans="4:4" customFormat="1" x14ac:dyDescent="0.35">
      <c r="D1659" s="12"/>
    </row>
    <row r="1660" spans="4:4" customFormat="1" x14ac:dyDescent="0.35">
      <c r="D1660" s="12"/>
    </row>
    <row r="1661" spans="4:4" customFormat="1" x14ac:dyDescent="0.35">
      <c r="D1661" s="12"/>
    </row>
    <row r="1662" spans="4:4" customFormat="1" x14ac:dyDescent="0.35">
      <c r="D1662" s="12"/>
    </row>
    <row r="1663" spans="4:4" customFormat="1" x14ac:dyDescent="0.35">
      <c r="D1663" s="12"/>
    </row>
    <row r="1664" spans="4:4" customFormat="1" x14ac:dyDescent="0.35">
      <c r="D1664" s="12"/>
    </row>
    <row r="1665" spans="4:4" customFormat="1" x14ac:dyDescent="0.35">
      <c r="D1665" s="12"/>
    </row>
    <row r="1666" spans="4:4" customFormat="1" x14ac:dyDescent="0.35">
      <c r="D1666" s="12"/>
    </row>
    <row r="1667" spans="4:4" customFormat="1" x14ac:dyDescent="0.35">
      <c r="D1667" s="12"/>
    </row>
    <row r="1668" spans="4:4" customFormat="1" x14ac:dyDescent="0.35">
      <c r="D1668" s="12"/>
    </row>
    <row r="1669" spans="4:4" customFormat="1" x14ac:dyDescent="0.35">
      <c r="D1669" s="12"/>
    </row>
    <row r="1670" spans="4:4" customFormat="1" x14ac:dyDescent="0.35">
      <c r="D1670" s="12"/>
    </row>
    <row r="1671" spans="4:4" customFormat="1" x14ac:dyDescent="0.35">
      <c r="D1671" s="12"/>
    </row>
    <row r="1672" spans="4:4" customFormat="1" x14ac:dyDescent="0.35">
      <c r="D1672" s="12"/>
    </row>
    <row r="1673" spans="4:4" customFormat="1" x14ac:dyDescent="0.35">
      <c r="D1673" s="12"/>
    </row>
    <row r="1674" spans="4:4" customFormat="1" x14ac:dyDescent="0.35">
      <c r="D1674" s="12"/>
    </row>
    <row r="1675" spans="4:4" customFormat="1" x14ac:dyDescent="0.35">
      <c r="D1675" s="12"/>
    </row>
    <row r="1676" spans="4:4" customFormat="1" x14ac:dyDescent="0.35">
      <c r="D1676" s="12"/>
    </row>
    <row r="1677" spans="4:4" customFormat="1" x14ac:dyDescent="0.35">
      <c r="D1677" s="12"/>
    </row>
    <row r="1678" spans="4:4" customFormat="1" x14ac:dyDescent="0.35">
      <c r="D1678" s="12"/>
    </row>
    <row r="1679" spans="4:4" customFormat="1" x14ac:dyDescent="0.35">
      <c r="D1679" s="12"/>
    </row>
    <row r="1680" spans="4:4" customFormat="1" x14ac:dyDescent="0.35">
      <c r="D1680" s="12"/>
    </row>
    <row r="1681" spans="4:4" customFormat="1" x14ac:dyDescent="0.35">
      <c r="D1681" s="12"/>
    </row>
    <row r="1682" spans="4:4" customFormat="1" x14ac:dyDescent="0.35">
      <c r="D1682" s="12"/>
    </row>
    <row r="1683" spans="4:4" customFormat="1" x14ac:dyDescent="0.35">
      <c r="D1683" s="12"/>
    </row>
    <row r="1684" spans="4:4" customFormat="1" x14ac:dyDescent="0.35">
      <c r="D1684" s="12"/>
    </row>
    <row r="1685" spans="4:4" customFormat="1" x14ac:dyDescent="0.35">
      <c r="D1685" s="12"/>
    </row>
    <row r="1686" spans="4:4" customFormat="1" x14ac:dyDescent="0.35">
      <c r="D1686" s="12"/>
    </row>
    <row r="1687" spans="4:4" customFormat="1" x14ac:dyDescent="0.35">
      <c r="D1687" s="12"/>
    </row>
    <row r="1688" spans="4:4" customFormat="1" x14ac:dyDescent="0.35">
      <c r="D1688" s="12"/>
    </row>
    <row r="1689" spans="4:4" customFormat="1" x14ac:dyDescent="0.35">
      <c r="D1689" s="12"/>
    </row>
    <row r="1690" spans="4:4" customFormat="1" x14ac:dyDescent="0.35">
      <c r="D1690" s="12"/>
    </row>
    <row r="1691" spans="4:4" customFormat="1" x14ac:dyDescent="0.35">
      <c r="D1691" s="12"/>
    </row>
    <row r="1692" spans="4:4" customFormat="1" x14ac:dyDescent="0.35">
      <c r="D1692" s="12"/>
    </row>
    <row r="1693" spans="4:4" customFormat="1" x14ac:dyDescent="0.35">
      <c r="D1693" s="12"/>
    </row>
    <row r="1694" spans="4:4" customFormat="1" x14ac:dyDescent="0.35">
      <c r="D1694" s="12"/>
    </row>
    <row r="1695" spans="4:4" customFormat="1" x14ac:dyDescent="0.35">
      <c r="D1695" s="12"/>
    </row>
    <row r="1696" spans="4:4" customFormat="1" x14ac:dyDescent="0.35">
      <c r="D1696" s="12"/>
    </row>
    <row r="1697" spans="4:4" customFormat="1" x14ac:dyDescent="0.35">
      <c r="D1697" s="12"/>
    </row>
    <row r="1698" spans="4:4" customFormat="1" x14ac:dyDescent="0.35">
      <c r="D1698" s="12"/>
    </row>
    <row r="1699" spans="4:4" customFormat="1" x14ac:dyDescent="0.35">
      <c r="D1699" s="12"/>
    </row>
    <row r="1700" spans="4:4" customFormat="1" x14ac:dyDescent="0.35">
      <c r="D1700" s="12"/>
    </row>
    <row r="1701" spans="4:4" customFormat="1" x14ac:dyDescent="0.35">
      <c r="D1701" s="12"/>
    </row>
    <row r="1702" spans="4:4" customFormat="1" x14ac:dyDescent="0.35">
      <c r="D1702" s="12"/>
    </row>
    <row r="1703" spans="4:4" customFormat="1" x14ac:dyDescent="0.35">
      <c r="D1703" s="12"/>
    </row>
    <row r="1704" spans="4:4" customFormat="1" x14ac:dyDescent="0.35">
      <c r="D1704" s="12"/>
    </row>
    <row r="1705" spans="4:4" customFormat="1" x14ac:dyDescent="0.35">
      <c r="D1705" s="12"/>
    </row>
    <row r="1706" spans="4:4" customFormat="1" x14ac:dyDescent="0.35">
      <c r="D1706" s="12"/>
    </row>
    <row r="1707" spans="4:4" customFormat="1" x14ac:dyDescent="0.35">
      <c r="D1707" s="12"/>
    </row>
    <row r="1708" spans="4:4" customFormat="1" x14ac:dyDescent="0.35">
      <c r="D1708" s="12"/>
    </row>
    <row r="1709" spans="4:4" customFormat="1" x14ac:dyDescent="0.35">
      <c r="D1709" s="12"/>
    </row>
    <row r="1710" spans="4:4" customFormat="1" x14ac:dyDescent="0.35">
      <c r="D1710" s="12"/>
    </row>
    <row r="1711" spans="4:4" customFormat="1" x14ac:dyDescent="0.35">
      <c r="D1711" s="12"/>
    </row>
    <row r="1712" spans="4:4" customFormat="1" x14ac:dyDescent="0.35">
      <c r="D1712" s="12"/>
    </row>
    <row r="1713" spans="4:4" customFormat="1" x14ac:dyDescent="0.35">
      <c r="D1713" s="12"/>
    </row>
    <row r="1714" spans="4:4" customFormat="1" x14ac:dyDescent="0.35">
      <c r="D1714" s="12"/>
    </row>
    <row r="1715" spans="4:4" customFormat="1" x14ac:dyDescent="0.35">
      <c r="D1715" s="12"/>
    </row>
    <row r="1716" spans="4:4" customFormat="1" x14ac:dyDescent="0.35">
      <c r="D1716" s="12"/>
    </row>
    <row r="1717" spans="4:4" customFormat="1" x14ac:dyDescent="0.35">
      <c r="D1717" s="12"/>
    </row>
    <row r="1718" spans="4:4" customFormat="1" x14ac:dyDescent="0.35">
      <c r="D1718" s="12"/>
    </row>
    <row r="1719" spans="4:4" customFormat="1" x14ac:dyDescent="0.35">
      <c r="D1719" s="12"/>
    </row>
    <row r="1720" spans="4:4" customFormat="1" x14ac:dyDescent="0.35">
      <c r="D1720" s="12"/>
    </row>
    <row r="1721" spans="4:4" customFormat="1" x14ac:dyDescent="0.35">
      <c r="D1721" s="12"/>
    </row>
    <row r="1722" spans="4:4" customFormat="1" x14ac:dyDescent="0.35">
      <c r="D1722" s="12"/>
    </row>
    <row r="1723" spans="4:4" customFormat="1" x14ac:dyDescent="0.35">
      <c r="D1723" s="12"/>
    </row>
    <row r="1724" spans="4:4" customFormat="1" x14ac:dyDescent="0.35">
      <c r="D1724" s="12"/>
    </row>
    <row r="1725" spans="4:4" customFormat="1" x14ac:dyDescent="0.35">
      <c r="D1725" s="12"/>
    </row>
    <row r="1726" spans="4:4" customFormat="1" x14ac:dyDescent="0.35">
      <c r="D1726" s="12"/>
    </row>
    <row r="1727" spans="4:4" customFormat="1" x14ac:dyDescent="0.35">
      <c r="D1727" s="12"/>
    </row>
    <row r="1728" spans="4:4" customFormat="1" x14ac:dyDescent="0.35">
      <c r="D1728" s="12"/>
    </row>
    <row r="1729" spans="4:4" customFormat="1" x14ac:dyDescent="0.35">
      <c r="D1729" s="12"/>
    </row>
    <row r="1730" spans="4:4" customFormat="1" x14ac:dyDescent="0.35">
      <c r="D1730" s="12"/>
    </row>
    <row r="1731" spans="4:4" customFormat="1" x14ac:dyDescent="0.35">
      <c r="D1731" s="12"/>
    </row>
    <row r="1732" spans="4:4" customFormat="1" x14ac:dyDescent="0.35">
      <c r="D1732" s="12"/>
    </row>
    <row r="1733" spans="4:4" customFormat="1" x14ac:dyDescent="0.35">
      <c r="D1733" s="12"/>
    </row>
    <row r="1734" spans="4:4" customFormat="1" x14ac:dyDescent="0.35">
      <c r="D1734" s="12"/>
    </row>
    <row r="1735" spans="4:4" customFormat="1" x14ac:dyDescent="0.35">
      <c r="D1735" s="12"/>
    </row>
    <row r="1736" spans="4:4" customFormat="1" x14ac:dyDescent="0.35">
      <c r="D1736" s="12"/>
    </row>
    <row r="1737" spans="4:4" customFormat="1" x14ac:dyDescent="0.35">
      <c r="D1737" s="12"/>
    </row>
    <row r="1738" spans="4:4" customFormat="1" x14ac:dyDescent="0.35">
      <c r="D1738" s="12"/>
    </row>
    <row r="1739" spans="4:4" customFormat="1" x14ac:dyDescent="0.35">
      <c r="D1739" s="12"/>
    </row>
    <row r="1740" spans="4:4" customFormat="1" x14ac:dyDescent="0.35">
      <c r="D1740" s="12"/>
    </row>
    <row r="1741" spans="4:4" customFormat="1" x14ac:dyDescent="0.35">
      <c r="D1741" s="12"/>
    </row>
    <row r="1742" spans="4:4" customFormat="1" x14ac:dyDescent="0.35">
      <c r="D1742" s="12"/>
    </row>
    <row r="1743" spans="4:4" customFormat="1" x14ac:dyDescent="0.35">
      <c r="D1743" s="12"/>
    </row>
    <row r="1744" spans="4:4" customFormat="1" x14ac:dyDescent="0.35">
      <c r="D1744" s="12"/>
    </row>
    <row r="1745" spans="4:4" customFormat="1" x14ac:dyDescent="0.35">
      <c r="D1745" s="12"/>
    </row>
    <row r="1746" spans="4:4" customFormat="1" x14ac:dyDescent="0.35">
      <c r="D1746" s="12"/>
    </row>
    <row r="1747" spans="4:4" customFormat="1" x14ac:dyDescent="0.35">
      <c r="D1747" s="12"/>
    </row>
    <row r="1748" spans="4:4" customFormat="1" x14ac:dyDescent="0.35">
      <c r="D1748" s="12"/>
    </row>
    <row r="1749" spans="4:4" customFormat="1" x14ac:dyDescent="0.35">
      <c r="D1749" s="12"/>
    </row>
    <row r="1750" spans="4:4" customFormat="1" x14ac:dyDescent="0.35">
      <c r="D1750" s="12"/>
    </row>
    <row r="1751" spans="4:4" customFormat="1" x14ac:dyDescent="0.35">
      <c r="D1751" s="12"/>
    </row>
    <row r="1752" spans="4:4" customFormat="1" x14ac:dyDescent="0.35">
      <c r="D1752" s="12"/>
    </row>
    <row r="1753" spans="4:4" customFormat="1" x14ac:dyDescent="0.35">
      <c r="D1753" s="12"/>
    </row>
    <row r="1754" spans="4:4" customFormat="1" x14ac:dyDescent="0.35">
      <c r="D1754" s="12"/>
    </row>
    <row r="1755" spans="4:4" customFormat="1" x14ac:dyDescent="0.35">
      <c r="D1755" s="12"/>
    </row>
    <row r="1756" spans="4:4" customFormat="1" x14ac:dyDescent="0.35">
      <c r="D1756" s="12"/>
    </row>
    <row r="1757" spans="4:4" customFormat="1" x14ac:dyDescent="0.35">
      <c r="D1757" s="12"/>
    </row>
    <row r="1758" spans="4:4" customFormat="1" x14ac:dyDescent="0.35">
      <c r="D1758" s="12"/>
    </row>
    <row r="1759" spans="4:4" customFormat="1" x14ac:dyDescent="0.35">
      <c r="D1759" s="12"/>
    </row>
    <row r="1760" spans="4:4" customFormat="1" x14ac:dyDescent="0.35">
      <c r="D1760" s="12"/>
    </row>
    <row r="1761" spans="4:4" customFormat="1" x14ac:dyDescent="0.35">
      <c r="D1761" s="12"/>
    </row>
    <row r="1762" spans="4:4" customFormat="1" x14ac:dyDescent="0.35">
      <c r="D1762" s="12"/>
    </row>
    <row r="1763" spans="4:4" customFormat="1" x14ac:dyDescent="0.35">
      <c r="D1763" s="12"/>
    </row>
    <row r="1764" spans="4:4" customFormat="1" x14ac:dyDescent="0.35">
      <c r="D1764" s="12"/>
    </row>
    <row r="1765" spans="4:4" customFormat="1" x14ac:dyDescent="0.35">
      <c r="D1765" s="12"/>
    </row>
    <row r="1766" spans="4:4" customFormat="1" x14ac:dyDescent="0.35">
      <c r="D1766" s="12"/>
    </row>
    <row r="1767" spans="4:4" customFormat="1" x14ac:dyDescent="0.35">
      <c r="D1767" s="12"/>
    </row>
    <row r="1768" spans="4:4" customFormat="1" x14ac:dyDescent="0.35">
      <c r="D1768" s="12"/>
    </row>
    <row r="1769" spans="4:4" customFormat="1" x14ac:dyDescent="0.35">
      <c r="D1769" s="12"/>
    </row>
    <row r="1770" spans="4:4" customFormat="1" x14ac:dyDescent="0.35">
      <c r="D1770" s="12"/>
    </row>
    <row r="1771" spans="4:4" customFormat="1" x14ac:dyDescent="0.35">
      <c r="D1771" s="12"/>
    </row>
    <row r="1772" spans="4:4" customFormat="1" x14ac:dyDescent="0.35">
      <c r="D1772" s="12"/>
    </row>
    <row r="1773" spans="4:4" customFormat="1" x14ac:dyDescent="0.35">
      <c r="D1773" s="12"/>
    </row>
    <row r="1774" spans="4:4" customFormat="1" x14ac:dyDescent="0.35">
      <c r="D1774" s="12"/>
    </row>
    <row r="1775" spans="4:4" customFormat="1" x14ac:dyDescent="0.35">
      <c r="D1775" s="12"/>
    </row>
    <row r="1776" spans="4:4" customFormat="1" x14ac:dyDescent="0.35">
      <c r="D1776" s="12"/>
    </row>
    <row r="1777" spans="4:4" customFormat="1" x14ac:dyDescent="0.35">
      <c r="D1777" s="12"/>
    </row>
    <row r="1778" spans="4:4" customFormat="1" x14ac:dyDescent="0.35">
      <c r="D1778" s="12"/>
    </row>
    <row r="1779" spans="4:4" customFormat="1" x14ac:dyDescent="0.35">
      <c r="D1779" s="12"/>
    </row>
    <row r="1780" spans="4:4" customFormat="1" x14ac:dyDescent="0.35">
      <c r="D1780" s="12"/>
    </row>
    <row r="1781" spans="4:4" customFormat="1" x14ac:dyDescent="0.35">
      <c r="D1781" s="12"/>
    </row>
    <row r="1782" spans="4:4" customFormat="1" x14ac:dyDescent="0.35">
      <c r="D1782" s="12"/>
    </row>
    <row r="1783" spans="4:4" customFormat="1" x14ac:dyDescent="0.35">
      <c r="D1783" s="12"/>
    </row>
    <row r="1784" spans="4:4" customFormat="1" x14ac:dyDescent="0.35">
      <c r="D1784" s="12"/>
    </row>
    <row r="1785" spans="4:4" customFormat="1" x14ac:dyDescent="0.35">
      <c r="D1785" s="12"/>
    </row>
    <row r="1786" spans="4:4" customFormat="1" x14ac:dyDescent="0.35">
      <c r="D1786" s="12"/>
    </row>
    <row r="1787" spans="4:4" customFormat="1" x14ac:dyDescent="0.35">
      <c r="D1787" s="12"/>
    </row>
    <row r="1788" spans="4:4" customFormat="1" x14ac:dyDescent="0.35">
      <c r="D1788" s="12"/>
    </row>
    <row r="1789" spans="4:4" customFormat="1" x14ac:dyDescent="0.35">
      <c r="D1789" s="12"/>
    </row>
    <row r="1790" spans="4:4" customFormat="1" x14ac:dyDescent="0.35">
      <c r="D1790" s="12"/>
    </row>
    <row r="1791" spans="4:4" customFormat="1" x14ac:dyDescent="0.35">
      <c r="D1791" s="12"/>
    </row>
    <row r="1792" spans="4:4" customFormat="1" x14ac:dyDescent="0.35">
      <c r="D1792" s="12"/>
    </row>
    <row r="1793" spans="4:4" customFormat="1" x14ac:dyDescent="0.35">
      <c r="D1793" s="12"/>
    </row>
    <row r="1794" spans="4:4" customFormat="1" x14ac:dyDescent="0.35">
      <c r="D1794" s="12"/>
    </row>
    <row r="1795" spans="4:4" customFormat="1" x14ac:dyDescent="0.35">
      <c r="D1795" s="12"/>
    </row>
    <row r="1796" spans="4:4" customFormat="1" x14ac:dyDescent="0.35">
      <c r="D1796" s="12"/>
    </row>
    <row r="1797" spans="4:4" customFormat="1" x14ac:dyDescent="0.35">
      <c r="D1797" s="12"/>
    </row>
    <row r="1798" spans="4:4" customFormat="1" x14ac:dyDescent="0.35">
      <c r="D1798" s="12"/>
    </row>
    <row r="1799" spans="4:4" customFormat="1" x14ac:dyDescent="0.35">
      <c r="D1799" s="12"/>
    </row>
    <row r="1800" spans="4:4" customFormat="1" x14ac:dyDescent="0.35">
      <c r="D1800" s="12"/>
    </row>
    <row r="1801" spans="4:4" customFormat="1" x14ac:dyDescent="0.35">
      <c r="D1801" s="12"/>
    </row>
    <row r="1802" spans="4:4" customFormat="1" x14ac:dyDescent="0.35">
      <c r="D1802" s="12"/>
    </row>
    <row r="1803" spans="4:4" customFormat="1" x14ac:dyDescent="0.35">
      <c r="D1803" s="12"/>
    </row>
    <row r="1804" spans="4:4" customFormat="1" x14ac:dyDescent="0.35">
      <c r="D1804" s="12"/>
    </row>
    <row r="1805" spans="4:4" customFormat="1" x14ac:dyDescent="0.35">
      <c r="D1805" s="12"/>
    </row>
    <row r="1806" spans="4:4" customFormat="1" x14ac:dyDescent="0.35">
      <c r="D1806" s="12"/>
    </row>
    <row r="1807" spans="4:4" customFormat="1" x14ac:dyDescent="0.35">
      <c r="D1807" s="12"/>
    </row>
    <row r="1808" spans="4:4" customFormat="1" x14ac:dyDescent="0.35">
      <c r="D1808" s="12"/>
    </row>
    <row r="1809" spans="4:4" customFormat="1" x14ac:dyDescent="0.35">
      <c r="D1809" s="12"/>
    </row>
    <row r="1810" spans="4:4" customFormat="1" x14ac:dyDescent="0.35">
      <c r="D1810" s="12"/>
    </row>
    <row r="1811" spans="4:4" customFormat="1" x14ac:dyDescent="0.35">
      <c r="D1811" s="12"/>
    </row>
    <row r="1812" spans="4:4" customFormat="1" x14ac:dyDescent="0.35">
      <c r="D1812" s="12"/>
    </row>
    <row r="1813" spans="4:4" customFormat="1" x14ac:dyDescent="0.35">
      <c r="D1813" s="12"/>
    </row>
    <row r="1814" spans="4:4" customFormat="1" x14ac:dyDescent="0.35">
      <c r="D1814" s="12"/>
    </row>
    <row r="1815" spans="4:4" customFormat="1" x14ac:dyDescent="0.35">
      <c r="D1815" s="12"/>
    </row>
    <row r="1816" spans="4:4" customFormat="1" x14ac:dyDescent="0.35">
      <c r="D1816" s="12"/>
    </row>
    <row r="1817" spans="4:4" customFormat="1" x14ac:dyDescent="0.35">
      <c r="D1817" s="12"/>
    </row>
    <row r="1818" spans="4:4" customFormat="1" x14ac:dyDescent="0.35">
      <c r="D1818" s="12"/>
    </row>
    <row r="1819" spans="4:4" customFormat="1" x14ac:dyDescent="0.35">
      <c r="D1819" s="12"/>
    </row>
    <row r="1820" spans="4:4" customFormat="1" x14ac:dyDescent="0.35">
      <c r="D1820" s="12"/>
    </row>
    <row r="1821" spans="4:4" customFormat="1" x14ac:dyDescent="0.35">
      <c r="D1821" s="12"/>
    </row>
    <row r="1822" spans="4:4" customFormat="1" x14ac:dyDescent="0.35">
      <c r="D1822" s="12"/>
    </row>
    <row r="1823" spans="4:4" customFormat="1" x14ac:dyDescent="0.35">
      <c r="D1823" s="12"/>
    </row>
    <row r="1824" spans="4:4" customFormat="1" x14ac:dyDescent="0.35">
      <c r="D1824" s="12"/>
    </row>
    <row r="1825" spans="4:4" customFormat="1" x14ac:dyDescent="0.35">
      <c r="D1825" s="12"/>
    </row>
    <row r="1826" spans="4:4" customFormat="1" x14ac:dyDescent="0.35">
      <c r="D1826" s="12"/>
    </row>
    <row r="1827" spans="4:4" customFormat="1" x14ac:dyDescent="0.35">
      <c r="D1827" s="12"/>
    </row>
    <row r="1828" spans="4:4" customFormat="1" x14ac:dyDescent="0.35">
      <c r="D1828" s="12"/>
    </row>
    <row r="1829" spans="4:4" customFormat="1" x14ac:dyDescent="0.35">
      <c r="D1829" s="12"/>
    </row>
    <row r="1830" spans="4:4" customFormat="1" x14ac:dyDescent="0.35">
      <c r="D1830" s="12"/>
    </row>
    <row r="1831" spans="4:4" customFormat="1" x14ac:dyDescent="0.35">
      <c r="D1831" s="12"/>
    </row>
    <row r="1832" spans="4:4" customFormat="1" x14ac:dyDescent="0.35">
      <c r="D1832" s="12"/>
    </row>
    <row r="1833" spans="4:4" customFormat="1" x14ac:dyDescent="0.35">
      <c r="D1833" s="12"/>
    </row>
    <row r="1834" spans="4:4" customFormat="1" x14ac:dyDescent="0.35">
      <c r="D1834" s="12"/>
    </row>
    <row r="1835" spans="4:4" customFormat="1" x14ac:dyDescent="0.35">
      <c r="D1835" s="12"/>
    </row>
    <row r="1836" spans="4:4" customFormat="1" x14ac:dyDescent="0.35">
      <c r="D1836" s="12"/>
    </row>
    <row r="1837" spans="4:4" customFormat="1" x14ac:dyDescent="0.35">
      <c r="D1837" s="12"/>
    </row>
    <row r="1838" spans="4:4" customFormat="1" x14ac:dyDescent="0.35">
      <c r="D1838" s="12"/>
    </row>
    <row r="1839" spans="4:4" customFormat="1" x14ac:dyDescent="0.35">
      <c r="D1839" s="12"/>
    </row>
    <row r="1840" spans="4:4" customFormat="1" x14ac:dyDescent="0.35">
      <c r="D1840" s="12"/>
    </row>
    <row r="1841" spans="4:4" customFormat="1" x14ac:dyDescent="0.35">
      <c r="D1841" s="12"/>
    </row>
    <row r="1842" spans="4:4" customFormat="1" x14ac:dyDescent="0.35">
      <c r="D1842" s="12"/>
    </row>
    <row r="1843" spans="4:4" customFormat="1" x14ac:dyDescent="0.35">
      <c r="D1843" s="12"/>
    </row>
    <row r="1844" spans="4:4" customFormat="1" x14ac:dyDescent="0.35">
      <c r="D1844" s="12"/>
    </row>
    <row r="1845" spans="4:4" customFormat="1" x14ac:dyDescent="0.35">
      <c r="D1845" s="12"/>
    </row>
    <row r="1846" spans="4:4" customFormat="1" x14ac:dyDescent="0.35">
      <c r="D1846" s="12"/>
    </row>
    <row r="1847" spans="4:4" customFormat="1" x14ac:dyDescent="0.35">
      <c r="D1847" s="12"/>
    </row>
    <row r="1848" spans="4:4" customFormat="1" x14ac:dyDescent="0.35">
      <c r="D1848" s="12"/>
    </row>
    <row r="1849" spans="4:4" customFormat="1" x14ac:dyDescent="0.35">
      <c r="D1849" s="12"/>
    </row>
    <row r="1850" spans="4:4" customFormat="1" x14ac:dyDescent="0.35">
      <c r="D1850" s="12"/>
    </row>
    <row r="1851" spans="4:4" customFormat="1" x14ac:dyDescent="0.35">
      <c r="D1851" s="12"/>
    </row>
    <row r="1852" spans="4:4" customFormat="1" x14ac:dyDescent="0.35">
      <c r="D1852" s="12"/>
    </row>
    <row r="1853" spans="4:4" customFormat="1" x14ac:dyDescent="0.35">
      <c r="D1853" s="12"/>
    </row>
    <row r="1854" spans="4:4" customFormat="1" x14ac:dyDescent="0.35">
      <c r="D1854" s="12"/>
    </row>
    <row r="1855" spans="4:4" customFormat="1" x14ac:dyDescent="0.35">
      <c r="D1855" s="12"/>
    </row>
    <row r="1856" spans="4:4" customFormat="1" x14ac:dyDescent="0.35">
      <c r="D1856" s="12"/>
    </row>
    <row r="1857" spans="4:4" customFormat="1" x14ac:dyDescent="0.35">
      <c r="D1857" s="12"/>
    </row>
    <row r="1858" spans="4:4" customFormat="1" x14ac:dyDescent="0.35">
      <c r="D1858" s="12"/>
    </row>
    <row r="1859" spans="4:4" customFormat="1" x14ac:dyDescent="0.35">
      <c r="D1859" s="12"/>
    </row>
    <row r="1860" spans="4:4" customFormat="1" x14ac:dyDescent="0.35">
      <c r="D1860" s="12"/>
    </row>
    <row r="1861" spans="4:4" customFormat="1" x14ac:dyDescent="0.35">
      <c r="D1861" s="12"/>
    </row>
    <row r="1862" spans="4:4" customFormat="1" x14ac:dyDescent="0.35">
      <c r="D1862" s="12"/>
    </row>
    <row r="1863" spans="4:4" customFormat="1" x14ac:dyDescent="0.35">
      <c r="D1863" s="12"/>
    </row>
    <row r="1864" spans="4:4" customFormat="1" x14ac:dyDescent="0.35">
      <c r="D1864" s="12"/>
    </row>
    <row r="1865" spans="4:4" customFormat="1" x14ac:dyDescent="0.35">
      <c r="D1865" s="12"/>
    </row>
    <row r="1866" spans="4:4" customFormat="1" x14ac:dyDescent="0.35">
      <c r="D1866" s="12"/>
    </row>
    <row r="1867" spans="4:4" customFormat="1" x14ac:dyDescent="0.35">
      <c r="D1867" s="12"/>
    </row>
    <row r="1868" spans="4:4" customFormat="1" x14ac:dyDescent="0.35">
      <c r="D1868" s="12"/>
    </row>
    <row r="1869" spans="4:4" customFormat="1" x14ac:dyDescent="0.35">
      <c r="D1869" s="12"/>
    </row>
    <row r="1870" spans="4:4" customFormat="1" x14ac:dyDescent="0.35">
      <c r="D1870" s="12"/>
    </row>
    <row r="1871" spans="4:4" customFormat="1" x14ac:dyDescent="0.35">
      <c r="D1871" s="12"/>
    </row>
    <row r="1872" spans="4:4" customFormat="1" x14ac:dyDescent="0.35">
      <c r="D1872" s="12"/>
    </row>
    <row r="1873" spans="4:4" customFormat="1" x14ac:dyDescent="0.35">
      <c r="D1873" s="12"/>
    </row>
    <row r="1874" spans="4:4" customFormat="1" x14ac:dyDescent="0.35">
      <c r="D1874" s="12"/>
    </row>
    <row r="1875" spans="4:4" customFormat="1" x14ac:dyDescent="0.35">
      <c r="D1875" s="12"/>
    </row>
    <row r="1876" spans="4:4" customFormat="1" x14ac:dyDescent="0.35">
      <c r="D1876" s="12"/>
    </row>
    <row r="1877" spans="4:4" customFormat="1" x14ac:dyDescent="0.35">
      <c r="D1877" s="12"/>
    </row>
    <row r="1878" spans="4:4" customFormat="1" x14ac:dyDescent="0.35">
      <c r="D1878" s="12"/>
    </row>
    <row r="1879" spans="4:4" customFormat="1" x14ac:dyDescent="0.35">
      <c r="D1879" s="12"/>
    </row>
    <row r="1880" spans="4:4" customFormat="1" x14ac:dyDescent="0.35">
      <c r="D1880" s="12"/>
    </row>
    <row r="1881" spans="4:4" customFormat="1" x14ac:dyDescent="0.35">
      <c r="D1881" s="12"/>
    </row>
    <row r="1882" spans="4:4" customFormat="1" x14ac:dyDescent="0.35">
      <c r="D1882" s="12"/>
    </row>
    <row r="1883" spans="4:4" customFormat="1" x14ac:dyDescent="0.35">
      <c r="D1883" s="12"/>
    </row>
    <row r="1884" spans="4:4" customFormat="1" x14ac:dyDescent="0.35">
      <c r="D1884" s="12"/>
    </row>
    <row r="1885" spans="4:4" customFormat="1" x14ac:dyDescent="0.35">
      <c r="D1885" s="12"/>
    </row>
    <row r="1886" spans="4:4" customFormat="1" x14ac:dyDescent="0.35">
      <c r="D1886" s="12"/>
    </row>
    <row r="1887" spans="4:4" customFormat="1" x14ac:dyDescent="0.35">
      <c r="D1887" s="12"/>
    </row>
    <row r="1888" spans="4:4" customFormat="1" x14ac:dyDescent="0.35">
      <c r="D1888" s="12"/>
    </row>
    <row r="1889" spans="4:4" customFormat="1" x14ac:dyDescent="0.35">
      <c r="D1889" s="12"/>
    </row>
    <row r="1890" spans="4:4" customFormat="1" x14ac:dyDescent="0.35">
      <c r="D1890" s="12"/>
    </row>
    <row r="1891" spans="4:4" customFormat="1" x14ac:dyDescent="0.35">
      <c r="D1891" s="12"/>
    </row>
    <row r="1892" spans="4:4" customFormat="1" x14ac:dyDescent="0.35">
      <c r="D1892" s="12"/>
    </row>
    <row r="1893" spans="4:4" customFormat="1" x14ac:dyDescent="0.35">
      <c r="D1893" s="12"/>
    </row>
    <row r="1894" spans="4:4" customFormat="1" x14ac:dyDescent="0.35">
      <c r="D1894" s="12"/>
    </row>
    <row r="1895" spans="4:4" customFormat="1" x14ac:dyDescent="0.35">
      <c r="D1895" s="12"/>
    </row>
    <row r="1896" spans="4:4" customFormat="1" x14ac:dyDescent="0.35">
      <c r="D1896" s="12"/>
    </row>
    <row r="1897" spans="4:4" customFormat="1" x14ac:dyDescent="0.35">
      <c r="D1897" s="12"/>
    </row>
    <row r="1898" spans="4:4" customFormat="1" x14ac:dyDescent="0.35">
      <c r="D1898" s="12"/>
    </row>
    <row r="1899" spans="4:4" customFormat="1" x14ac:dyDescent="0.35">
      <c r="D1899" s="12"/>
    </row>
    <row r="1900" spans="4:4" customFormat="1" x14ac:dyDescent="0.35">
      <c r="D1900" s="12"/>
    </row>
    <row r="1901" spans="4:4" customFormat="1" x14ac:dyDescent="0.35">
      <c r="D1901" s="12"/>
    </row>
    <row r="1902" spans="4:4" customFormat="1" x14ac:dyDescent="0.35">
      <c r="D1902" s="12"/>
    </row>
    <row r="1903" spans="4:4" customFormat="1" x14ac:dyDescent="0.35">
      <c r="D1903" s="12"/>
    </row>
    <row r="1904" spans="4:4" customFormat="1" x14ac:dyDescent="0.35">
      <c r="D1904" s="12"/>
    </row>
    <row r="1905" spans="4:4" customFormat="1" x14ac:dyDescent="0.35">
      <c r="D1905" s="12"/>
    </row>
    <row r="1906" spans="4:4" customFormat="1" x14ac:dyDescent="0.35">
      <c r="D1906" s="12"/>
    </row>
    <row r="1907" spans="4:4" customFormat="1" x14ac:dyDescent="0.35">
      <c r="D1907" s="12"/>
    </row>
    <row r="1908" spans="4:4" customFormat="1" x14ac:dyDescent="0.35">
      <c r="D1908" s="12"/>
    </row>
    <row r="1909" spans="4:4" customFormat="1" x14ac:dyDescent="0.35">
      <c r="D1909" s="12"/>
    </row>
    <row r="1910" spans="4:4" customFormat="1" x14ac:dyDescent="0.35">
      <c r="D1910" s="12"/>
    </row>
    <row r="1911" spans="4:4" customFormat="1" x14ac:dyDescent="0.35">
      <c r="D1911" s="12"/>
    </row>
    <row r="1912" spans="4:4" customFormat="1" x14ac:dyDescent="0.35">
      <c r="D1912" s="12"/>
    </row>
    <row r="1913" spans="4:4" customFormat="1" x14ac:dyDescent="0.35">
      <c r="D1913" s="12"/>
    </row>
    <row r="1914" spans="4:4" customFormat="1" x14ac:dyDescent="0.35">
      <c r="D1914" s="12"/>
    </row>
    <row r="1915" spans="4:4" customFormat="1" x14ac:dyDescent="0.35">
      <c r="D1915" s="12"/>
    </row>
    <row r="1916" spans="4:4" customFormat="1" x14ac:dyDescent="0.35">
      <c r="D1916" s="12"/>
    </row>
    <row r="1917" spans="4:4" customFormat="1" x14ac:dyDescent="0.35">
      <c r="D1917" s="12"/>
    </row>
    <row r="1918" spans="4:4" customFormat="1" x14ac:dyDescent="0.35">
      <c r="D1918" s="12"/>
    </row>
    <row r="1919" spans="4:4" customFormat="1" x14ac:dyDescent="0.35">
      <c r="D1919" s="12"/>
    </row>
    <row r="1920" spans="4:4" customFormat="1" x14ac:dyDescent="0.35">
      <c r="D1920" s="12"/>
    </row>
    <row r="1921" spans="4:4" customFormat="1" x14ac:dyDescent="0.35">
      <c r="D1921" s="12"/>
    </row>
    <row r="1922" spans="4:4" customFormat="1" x14ac:dyDescent="0.35">
      <c r="D1922" s="12"/>
    </row>
    <row r="1923" spans="4:4" customFormat="1" x14ac:dyDescent="0.35">
      <c r="D1923" s="12"/>
    </row>
    <row r="1924" spans="4:4" customFormat="1" x14ac:dyDescent="0.35">
      <c r="D1924" s="12"/>
    </row>
    <row r="1925" spans="4:4" customFormat="1" x14ac:dyDescent="0.35">
      <c r="D1925" s="12"/>
    </row>
    <row r="1926" spans="4:4" customFormat="1" x14ac:dyDescent="0.35">
      <c r="D1926" s="12"/>
    </row>
    <row r="1927" spans="4:4" customFormat="1" x14ac:dyDescent="0.35">
      <c r="D1927" s="12"/>
    </row>
    <row r="1928" spans="4:4" customFormat="1" x14ac:dyDescent="0.35">
      <c r="D1928" s="12"/>
    </row>
    <row r="1929" spans="4:4" customFormat="1" x14ac:dyDescent="0.35">
      <c r="D1929" s="12"/>
    </row>
    <row r="1930" spans="4:4" customFormat="1" x14ac:dyDescent="0.35">
      <c r="D1930" s="12"/>
    </row>
    <row r="1931" spans="4:4" customFormat="1" x14ac:dyDescent="0.35">
      <c r="D1931" s="12"/>
    </row>
    <row r="1932" spans="4:4" customFormat="1" x14ac:dyDescent="0.35">
      <c r="D1932" s="12"/>
    </row>
    <row r="1933" spans="4:4" customFormat="1" x14ac:dyDescent="0.35">
      <c r="D1933" s="12"/>
    </row>
    <row r="1934" spans="4:4" customFormat="1" x14ac:dyDescent="0.35">
      <c r="D1934" s="12"/>
    </row>
    <row r="1935" spans="4:4" customFormat="1" x14ac:dyDescent="0.35">
      <c r="D1935" s="12"/>
    </row>
    <row r="1936" spans="4:4" customFormat="1" x14ac:dyDescent="0.35">
      <c r="D1936" s="12"/>
    </row>
    <row r="1937" spans="4:4" customFormat="1" x14ac:dyDescent="0.35">
      <c r="D1937" s="12"/>
    </row>
    <row r="1938" spans="4:4" customFormat="1" x14ac:dyDescent="0.35">
      <c r="D1938" s="12"/>
    </row>
    <row r="1939" spans="4:4" customFormat="1" x14ac:dyDescent="0.35">
      <c r="D1939" s="12"/>
    </row>
    <row r="1940" spans="4:4" customFormat="1" x14ac:dyDescent="0.35">
      <c r="D1940" s="12"/>
    </row>
    <row r="1941" spans="4:4" customFormat="1" x14ac:dyDescent="0.35">
      <c r="D1941" s="12"/>
    </row>
    <row r="1942" spans="4:4" customFormat="1" x14ac:dyDescent="0.35">
      <c r="D1942" s="12"/>
    </row>
    <row r="1943" spans="4:4" customFormat="1" x14ac:dyDescent="0.35">
      <c r="D1943" s="12"/>
    </row>
    <row r="1944" spans="4:4" customFormat="1" x14ac:dyDescent="0.35">
      <c r="D1944" s="12"/>
    </row>
    <row r="1945" spans="4:4" customFormat="1" x14ac:dyDescent="0.35">
      <c r="D1945" s="12"/>
    </row>
    <row r="1946" spans="4:4" customFormat="1" x14ac:dyDescent="0.35">
      <c r="D1946" s="12"/>
    </row>
    <row r="1947" spans="4:4" customFormat="1" x14ac:dyDescent="0.35">
      <c r="D1947" s="12"/>
    </row>
    <row r="1948" spans="4:4" customFormat="1" x14ac:dyDescent="0.35">
      <c r="D1948" s="12"/>
    </row>
    <row r="1949" spans="4:4" customFormat="1" x14ac:dyDescent="0.35">
      <c r="D1949" s="12"/>
    </row>
    <row r="1950" spans="4:4" customFormat="1" x14ac:dyDescent="0.35">
      <c r="D1950" s="12"/>
    </row>
    <row r="1951" spans="4:4" customFormat="1" x14ac:dyDescent="0.35">
      <c r="D1951" s="12"/>
    </row>
    <row r="1952" spans="4:4" customFormat="1" x14ac:dyDescent="0.35">
      <c r="D1952" s="12"/>
    </row>
    <row r="1953" spans="4:4" customFormat="1" x14ac:dyDescent="0.35">
      <c r="D1953" s="12"/>
    </row>
    <row r="1954" spans="4:4" customFormat="1" x14ac:dyDescent="0.35">
      <c r="D1954" s="12"/>
    </row>
    <row r="1955" spans="4:4" customFormat="1" x14ac:dyDescent="0.35">
      <c r="D1955" s="12"/>
    </row>
    <row r="1956" spans="4:4" customFormat="1" x14ac:dyDescent="0.35">
      <c r="D1956" s="12"/>
    </row>
    <row r="1957" spans="4:4" customFormat="1" x14ac:dyDescent="0.35">
      <c r="D1957" s="12"/>
    </row>
    <row r="1958" spans="4:4" customFormat="1" x14ac:dyDescent="0.35">
      <c r="D1958" s="12"/>
    </row>
    <row r="1959" spans="4:4" customFormat="1" x14ac:dyDescent="0.35">
      <c r="D1959" s="12"/>
    </row>
    <row r="1960" spans="4:4" customFormat="1" x14ac:dyDescent="0.35">
      <c r="D1960" s="12"/>
    </row>
    <row r="1961" spans="4:4" customFormat="1" x14ac:dyDescent="0.35">
      <c r="D1961" s="12"/>
    </row>
    <row r="1962" spans="4:4" customFormat="1" x14ac:dyDescent="0.35">
      <c r="D1962" s="12"/>
    </row>
    <row r="1963" spans="4:4" customFormat="1" x14ac:dyDescent="0.35">
      <c r="D1963" s="12"/>
    </row>
    <row r="1964" spans="4:4" customFormat="1" x14ac:dyDescent="0.35">
      <c r="D1964" s="12"/>
    </row>
    <row r="1965" spans="4:4" customFormat="1" x14ac:dyDescent="0.35">
      <c r="D1965" s="12"/>
    </row>
    <row r="1966" spans="4:4" customFormat="1" x14ac:dyDescent="0.35">
      <c r="D1966" s="12"/>
    </row>
    <row r="1967" spans="4:4" customFormat="1" x14ac:dyDescent="0.35">
      <c r="D1967" s="12"/>
    </row>
    <row r="1968" spans="4:4" customFormat="1" x14ac:dyDescent="0.35">
      <c r="D1968" s="12"/>
    </row>
    <row r="1969" spans="4:4" customFormat="1" x14ac:dyDescent="0.35">
      <c r="D1969" s="12"/>
    </row>
    <row r="1970" spans="4:4" customFormat="1" x14ac:dyDescent="0.35">
      <c r="D1970" s="12"/>
    </row>
    <row r="1971" spans="4:4" customFormat="1" x14ac:dyDescent="0.35">
      <c r="D1971" s="12"/>
    </row>
    <row r="1972" spans="4:4" customFormat="1" x14ac:dyDescent="0.35">
      <c r="D1972" s="12"/>
    </row>
    <row r="1973" spans="4:4" customFormat="1" x14ac:dyDescent="0.35">
      <c r="D1973" s="12"/>
    </row>
    <row r="1974" spans="4:4" customFormat="1" x14ac:dyDescent="0.35">
      <c r="D1974" s="12"/>
    </row>
    <row r="1975" spans="4:4" customFormat="1" x14ac:dyDescent="0.35">
      <c r="D1975" s="12"/>
    </row>
    <row r="1976" spans="4:4" customFormat="1" x14ac:dyDescent="0.35">
      <c r="D1976" s="12"/>
    </row>
    <row r="1977" spans="4:4" customFormat="1" x14ac:dyDescent="0.35">
      <c r="D1977" s="12"/>
    </row>
    <row r="1978" spans="4:4" customFormat="1" x14ac:dyDescent="0.35">
      <c r="D1978" s="12"/>
    </row>
    <row r="1979" spans="4:4" customFormat="1" x14ac:dyDescent="0.35">
      <c r="D1979" s="12"/>
    </row>
    <row r="1980" spans="4:4" customFormat="1" x14ac:dyDescent="0.35">
      <c r="D1980" s="12"/>
    </row>
    <row r="1981" spans="4:4" customFormat="1" x14ac:dyDescent="0.35">
      <c r="D1981" s="12"/>
    </row>
    <row r="1982" spans="4:4" customFormat="1" x14ac:dyDescent="0.35">
      <c r="D1982" s="12"/>
    </row>
    <row r="1983" spans="4:4" customFormat="1" x14ac:dyDescent="0.35">
      <c r="D1983" s="12"/>
    </row>
    <row r="1984" spans="4:4" customFormat="1" x14ac:dyDescent="0.35">
      <c r="D1984" s="12"/>
    </row>
    <row r="1985" spans="4:4" customFormat="1" x14ac:dyDescent="0.35">
      <c r="D1985" s="12"/>
    </row>
    <row r="1986" spans="4:4" customFormat="1" x14ac:dyDescent="0.35">
      <c r="D1986" s="12"/>
    </row>
    <row r="1987" spans="4:4" customFormat="1" x14ac:dyDescent="0.35">
      <c r="D1987" s="12"/>
    </row>
    <row r="1988" spans="4:4" customFormat="1" x14ac:dyDescent="0.35">
      <c r="D1988" s="12"/>
    </row>
    <row r="1989" spans="4:4" customFormat="1" x14ac:dyDescent="0.35">
      <c r="D1989" s="12"/>
    </row>
    <row r="1990" spans="4:4" customFormat="1" x14ac:dyDescent="0.35">
      <c r="D1990" s="12"/>
    </row>
    <row r="1991" spans="4:4" customFormat="1" x14ac:dyDescent="0.35">
      <c r="D1991" s="12"/>
    </row>
    <row r="1992" spans="4:4" customFormat="1" x14ac:dyDescent="0.35">
      <c r="D1992" s="12"/>
    </row>
    <row r="1993" spans="4:4" customFormat="1" x14ac:dyDescent="0.35">
      <c r="D1993" s="12"/>
    </row>
    <row r="1994" spans="4:4" customFormat="1" x14ac:dyDescent="0.35">
      <c r="D1994" s="12"/>
    </row>
    <row r="1995" spans="4:4" customFormat="1" x14ac:dyDescent="0.35">
      <c r="D1995" s="12"/>
    </row>
    <row r="1996" spans="4:4" customFormat="1" x14ac:dyDescent="0.35">
      <c r="D1996" s="12"/>
    </row>
    <row r="1997" spans="4:4" customFormat="1" x14ac:dyDescent="0.35">
      <c r="D1997" s="12"/>
    </row>
    <row r="1998" spans="4:4" customFormat="1" x14ac:dyDescent="0.35">
      <c r="D1998" s="12"/>
    </row>
    <row r="1999" spans="4:4" customFormat="1" x14ac:dyDescent="0.35">
      <c r="D1999" s="12"/>
    </row>
    <row r="2000" spans="4:4" customFormat="1" x14ac:dyDescent="0.35">
      <c r="D2000" s="12"/>
    </row>
    <row r="2001" spans="4:4" customFormat="1" x14ac:dyDescent="0.35">
      <c r="D2001" s="12"/>
    </row>
    <row r="2002" spans="4:4" customFormat="1" x14ac:dyDescent="0.35">
      <c r="D2002" s="12"/>
    </row>
    <row r="2003" spans="4:4" customFormat="1" x14ac:dyDescent="0.35">
      <c r="D2003" s="12"/>
    </row>
    <row r="2004" spans="4:4" customFormat="1" x14ac:dyDescent="0.35">
      <c r="D2004" s="12"/>
    </row>
    <row r="2005" spans="4:4" customFormat="1" x14ac:dyDescent="0.35">
      <c r="D2005" s="12"/>
    </row>
    <row r="2006" spans="4:4" customFormat="1" x14ac:dyDescent="0.35">
      <c r="D2006" s="12"/>
    </row>
    <row r="2007" spans="4:4" customFormat="1" x14ac:dyDescent="0.35">
      <c r="D2007" s="12"/>
    </row>
    <row r="2008" spans="4:4" customFormat="1" x14ac:dyDescent="0.35">
      <c r="D2008" s="12"/>
    </row>
    <row r="2009" spans="4:4" customFormat="1" x14ac:dyDescent="0.35">
      <c r="D2009" s="12"/>
    </row>
    <row r="2010" spans="4:4" customFormat="1" x14ac:dyDescent="0.35">
      <c r="D2010" s="12"/>
    </row>
    <row r="2011" spans="4:4" customFormat="1" x14ac:dyDescent="0.35">
      <c r="D2011" s="12"/>
    </row>
    <row r="2012" spans="4:4" customFormat="1" x14ac:dyDescent="0.35">
      <c r="D2012" s="12"/>
    </row>
    <row r="2013" spans="4:4" customFormat="1" x14ac:dyDescent="0.35">
      <c r="D2013" s="12"/>
    </row>
    <row r="2014" spans="4:4" customFormat="1" x14ac:dyDescent="0.35">
      <c r="D2014" s="12"/>
    </row>
    <row r="2015" spans="4:4" customFormat="1" x14ac:dyDescent="0.35">
      <c r="D2015" s="12"/>
    </row>
    <row r="2016" spans="4:4" customFormat="1" x14ac:dyDescent="0.35">
      <c r="D2016" s="12"/>
    </row>
    <row r="2017" spans="4:4" customFormat="1" x14ac:dyDescent="0.35">
      <c r="D2017" s="12"/>
    </row>
    <row r="2018" spans="4:4" customFormat="1" x14ac:dyDescent="0.35">
      <c r="D2018" s="12"/>
    </row>
    <row r="2019" spans="4:4" customFormat="1" x14ac:dyDescent="0.35">
      <c r="D2019" s="12"/>
    </row>
    <row r="2020" spans="4:4" customFormat="1" x14ac:dyDescent="0.35">
      <c r="D2020" s="12"/>
    </row>
    <row r="2021" spans="4:4" customFormat="1" x14ac:dyDescent="0.35">
      <c r="D2021" s="12"/>
    </row>
    <row r="2022" spans="4:4" customFormat="1" x14ac:dyDescent="0.35">
      <c r="D2022" s="12"/>
    </row>
    <row r="2023" spans="4:4" customFormat="1" x14ac:dyDescent="0.35">
      <c r="D2023" s="12"/>
    </row>
    <row r="2024" spans="4:4" customFormat="1" x14ac:dyDescent="0.35">
      <c r="D2024" s="12"/>
    </row>
    <row r="2025" spans="4:4" customFormat="1" x14ac:dyDescent="0.35">
      <c r="D2025" s="12"/>
    </row>
    <row r="2026" spans="4:4" customFormat="1" x14ac:dyDescent="0.35">
      <c r="D2026" s="12"/>
    </row>
    <row r="2027" spans="4:4" customFormat="1" x14ac:dyDescent="0.35">
      <c r="D2027" s="12"/>
    </row>
    <row r="2028" spans="4:4" customFormat="1" x14ac:dyDescent="0.35">
      <c r="D2028" s="12"/>
    </row>
    <row r="2029" spans="4:4" customFormat="1" x14ac:dyDescent="0.35">
      <c r="D2029" s="12"/>
    </row>
    <row r="2030" spans="4:4" customFormat="1" x14ac:dyDescent="0.35">
      <c r="D2030" s="12"/>
    </row>
    <row r="2031" spans="4:4" customFormat="1" x14ac:dyDescent="0.35">
      <c r="D2031" s="12"/>
    </row>
    <row r="2032" spans="4:4" customFormat="1" x14ac:dyDescent="0.35">
      <c r="D2032" s="12"/>
    </row>
    <row r="2033" spans="4:4" customFormat="1" x14ac:dyDescent="0.35">
      <c r="D2033" s="12"/>
    </row>
    <row r="2034" spans="4:4" customFormat="1" x14ac:dyDescent="0.35">
      <c r="D2034" s="12"/>
    </row>
    <row r="2035" spans="4:4" customFormat="1" x14ac:dyDescent="0.35">
      <c r="D2035" s="12"/>
    </row>
    <row r="2036" spans="4:4" customFormat="1" x14ac:dyDescent="0.35">
      <c r="D2036" s="12"/>
    </row>
    <row r="2037" spans="4:4" customFormat="1" x14ac:dyDescent="0.35">
      <c r="D2037" s="12"/>
    </row>
    <row r="2038" spans="4:4" customFormat="1" x14ac:dyDescent="0.35">
      <c r="D2038" s="12"/>
    </row>
    <row r="2039" spans="4:4" customFormat="1" x14ac:dyDescent="0.35">
      <c r="D2039" s="12"/>
    </row>
    <row r="2040" spans="4:4" customFormat="1" x14ac:dyDescent="0.35">
      <c r="D2040" s="12"/>
    </row>
    <row r="2041" spans="4:4" customFormat="1" x14ac:dyDescent="0.35">
      <c r="D2041" s="12"/>
    </row>
    <row r="2042" spans="4:4" customFormat="1" x14ac:dyDescent="0.35">
      <c r="D2042" s="12"/>
    </row>
    <row r="2043" spans="4:4" customFormat="1" x14ac:dyDescent="0.35">
      <c r="D2043" s="12"/>
    </row>
    <row r="2044" spans="4:4" customFormat="1" x14ac:dyDescent="0.35">
      <c r="D2044" s="12"/>
    </row>
    <row r="2045" spans="4:4" customFormat="1" x14ac:dyDescent="0.35">
      <c r="D2045" s="12"/>
    </row>
    <row r="2046" spans="4:4" customFormat="1" x14ac:dyDescent="0.35">
      <c r="D2046" s="12"/>
    </row>
    <row r="2047" spans="4:4" customFormat="1" x14ac:dyDescent="0.35">
      <c r="D2047" s="12"/>
    </row>
    <row r="2048" spans="4:4" customFormat="1" x14ac:dyDescent="0.35">
      <c r="D2048" s="12"/>
    </row>
    <row r="2049" spans="4:4" customFormat="1" x14ac:dyDescent="0.35">
      <c r="D2049" s="12"/>
    </row>
    <row r="2050" spans="4:4" customFormat="1" x14ac:dyDescent="0.35">
      <c r="D2050" s="12"/>
    </row>
    <row r="2051" spans="4:4" customFormat="1" x14ac:dyDescent="0.35">
      <c r="D2051" s="12"/>
    </row>
    <row r="2052" spans="4:4" customFormat="1" x14ac:dyDescent="0.35">
      <c r="D2052" s="12"/>
    </row>
    <row r="2053" spans="4:4" customFormat="1" x14ac:dyDescent="0.35">
      <c r="D2053" s="12"/>
    </row>
    <row r="2054" spans="4:4" customFormat="1" x14ac:dyDescent="0.35">
      <c r="D2054" s="12"/>
    </row>
    <row r="2055" spans="4:4" customFormat="1" x14ac:dyDescent="0.35">
      <c r="D2055" s="12"/>
    </row>
    <row r="2056" spans="4:4" customFormat="1" x14ac:dyDescent="0.35">
      <c r="D2056" s="12"/>
    </row>
    <row r="2057" spans="4:4" customFormat="1" x14ac:dyDescent="0.35">
      <c r="D2057" s="12"/>
    </row>
    <row r="2058" spans="4:4" customFormat="1" x14ac:dyDescent="0.35">
      <c r="D2058" s="12"/>
    </row>
    <row r="2059" spans="4:4" customFormat="1" x14ac:dyDescent="0.35">
      <c r="D2059" s="12"/>
    </row>
    <row r="2060" spans="4:4" customFormat="1" x14ac:dyDescent="0.35">
      <c r="D2060" s="12"/>
    </row>
    <row r="2061" spans="4:4" customFormat="1" x14ac:dyDescent="0.35">
      <c r="D2061" s="12"/>
    </row>
    <row r="2062" spans="4:4" customFormat="1" x14ac:dyDescent="0.35">
      <c r="D2062" s="12"/>
    </row>
    <row r="2063" spans="4:4" customFormat="1" x14ac:dyDescent="0.35">
      <c r="D2063" s="12"/>
    </row>
    <row r="2064" spans="4:4" customFormat="1" x14ac:dyDescent="0.35">
      <c r="D2064" s="12"/>
    </row>
    <row r="2065" spans="4:4" customFormat="1" x14ac:dyDescent="0.35">
      <c r="D2065" s="12"/>
    </row>
    <row r="2066" spans="4:4" customFormat="1" x14ac:dyDescent="0.35">
      <c r="D2066" s="12"/>
    </row>
    <row r="2067" spans="4:4" customFormat="1" x14ac:dyDescent="0.35">
      <c r="D2067" s="12"/>
    </row>
    <row r="2068" spans="4:4" customFormat="1" x14ac:dyDescent="0.35">
      <c r="D2068" s="12"/>
    </row>
    <row r="2069" spans="4:4" customFormat="1" x14ac:dyDescent="0.35">
      <c r="D2069" s="12"/>
    </row>
    <row r="2070" spans="4:4" customFormat="1" x14ac:dyDescent="0.35">
      <c r="D2070" s="12"/>
    </row>
    <row r="2071" spans="4:4" customFormat="1" x14ac:dyDescent="0.35">
      <c r="D2071" s="12"/>
    </row>
    <row r="2072" spans="4:4" customFormat="1" x14ac:dyDescent="0.35">
      <c r="D2072" s="12"/>
    </row>
    <row r="2073" spans="4:4" customFormat="1" x14ac:dyDescent="0.35">
      <c r="D2073" s="12"/>
    </row>
    <row r="2074" spans="4:4" customFormat="1" x14ac:dyDescent="0.35">
      <c r="D2074" s="12"/>
    </row>
    <row r="2075" spans="4:4" customFormat="1" x14ac:dyDescent="0.35">
      <c r="D2075" s="12"/>
    </row>
    <row r="2076" spans="4:4" customFormat="1" x14ac:dyDescent="0.35">
      <c r="D2076" s="12"/>
    </row>
    <row r="2077" spans="4:4" customFormat="1" x14ac:dyDescent="0.35">
      <c r="D2077" s="12"/>
    </row>
    <row r="2078" spans="4:4" customFormat="1" x14ac:dyDescent="0.35">
      <c r="D2078" s="12"/>
    </row>
    <row r="2079" spans="4:4" customFormat="1" x14ac:dyDescent="0.35">
      <c r="D2079" s="12"/>
    </row>
    <row r="2080" spans="4:4" customFormat="1" x14ac:dyDescent="0.35">
      <c r="D2080" s="12"/>
    </row>
    <row r="2081" spans="4:4" customFormat="1" x14ac:dyDescent="0.35">
      <c r="D2081" s="12"/>
    </row>
    <row r="2082" spans="4:4" customFormat="1" x14ac:dyDescent="0.35">
      <c r="D2082" s="12"/>
    </row>
    <row r="2083" spans="4:4" customFormat="1" x14ac:dyDescent="0.35">
      <c r="D2083" s="12"/>
    </row>
    <row r="2084" spans="4:4" customFormat="1" x14ac:dyDescent="0.35">
      <c r="D2084" s="12"/>
    </row>
    <row r="2085" spans="4:4" customFormat="1" x14ac:dyDescent="0.35">
      <c r="D2085" s="12"/>
    </row>
    <row r="2086" spans="4:4" customFormat="1" x14ac:dyDescent="0.35">
      <c r="D2086" s="12"/>
    </row>
    <row r="2087" spans="4:4" customFormat="1" x14ac:dyDescent="0.35">
      <c r="D2087" s="12"/>
    </row>
    <row r="2088" spans="4:4" customFormat="1" x14ac:dyDescent="0.35">
      <c r="D2088" s="12"/>
    </row>
    <row r="2089" spans="4:4" customFormat="1" x14ac:dyDescent="0.35">
      <c r="D2089" s="12"/>
    </row>
    <row r="2090" spans="4:4" customFormat="1" x14ac:dyDescent="0.35">
      <c r="D2090" s="12"/>
    </row>
    <row r="2091" spans="4:4" customFormat="1" x14ac:dyDescent="0.35">
      <c r="D2091" s="12"/>
    </row>
    <row r="2092" spans="4:4" customFormat="1" x14ac:dyDescent="0.35">
      <c r="D2092" s="12"/>
    </row>
    <row r="2093" spans="4:4" customFormat="1" x14ac:dyDescent="0.35">
      <c r="D2093" s="12"/>
    </row>
    <row r="2094" spans="4:4" customFormat="1" x14ac:dyDescent="0.35">
      <c r="D2094" s="12"/>
    </row>
    <row r="2095" spans="4:4" customFormat="1" x14ac:dyDescent="0.35">
      <c r="D2095" s="12"/>
    </row>
    <row r="2096" spans="4:4" customFormat="1" x14ac:dyDescent="0.35">
      <c r="D2096" s="12"/>
    </row>
    <row r="2097" spans="4:4" customFormat="1" x14ac:dyDescent="0.35">
      <c r="D2097" s="12"/>
    </row>
    <row r="2098" spans="4:4" customFormat="1" x14ac:dyDescent="0.35">
      <c r="D2098" s="12"/>
    </row>
    <row r="2099" spans="4:4" customFormat="1" x14ac:dyDescent="0.35">
      <c r="D2099" s="12"/>
    </row>
    <row r="2100" spans="4:4" customFormat="1" x14ac:dyDescent="0.35">
      <c r="D2100" s="12"/>
    </row>
    <row r="2101" spans="4:4" customFormat="1" x14ac:dyDescent="0.35">
      <c r="D2101" s="12"/>
    </row>
    <row r="2102" spans="4:4" customFormat="1" x14ac:dyDescent="0.35">
      <c r="D2102" s="12"/>
    </row>
    <row r="2103" spans="4:4" customFormat="1" x14ac:dyDescent="0.35">
      <c r="D2103" s="12"/>
    </row>
    <row r="2104" spans="4:4" customFormat="1" x14ac:dyDescent="0.35">
      <c r="D2104" s="12"/>
    </row>
    <row r="2105" spans="4:4" customFormat="1" x14ac:dyDescent="0.35">
      <c r="D2105" s="12"/>
    </row>
    <row r="2106" spans="4:4" customFormat="1" x14ac:dyDescent="0.35">
      <c r="D2106" s="12"/>
    </row>
    <row r="2107" spans="4:4" customFormat="1" x14ac:dyDescent="0.35">
      <c r="D2107" s="12"/>
    </row>
    <row r="2108" spans="4:4" customFormat="1" x14ac:dyDescent="0.35">
      <c r="D2108" s="12"/>
    </row>
    <row r="2109" spans="4:4" customFormat="1" x14ac:dyDescent="0.35">
      <c r="D2109" s="12"/>
    </row>
    <row r="2110" spans="4:4" customFormat="1" x14ac:dyDescent="0.35">
      <c r="D2110" s="12"/>
    </row>
    <row r="2111" spans="4:4" customFormat="1" x14ac:dyDescent="0.35">
      <c r="D2111" s="12"/>
    </row>
    <row r="2112" spans="4:4" customFormat="1" x14ac:dyDescent="0.35">
      <c r="D2112" s="12"/>
    </row>
    <row r="2113" spans="4:4" customFormat="1" x14ac:dyDescent="0.35">
      <c r="D2113" s="12"/>
    </row>
    <row r="2114" spans="4:4" customFormat="1" x14ac:dyDescent="0.35">
      <c r="D2114" s="12"/>
    </row>
    <row r="2115" spans="4:4" customFormat="1" x14ac:dyDescent="0.35">
      <c r="D2115" s="12"/>
    </row>
    <row r="2116" spans="4:4" customFormat="1" x14ac:dyDescent="0.35">
      <c r="D2116" s="12"/>
    </row>
    <row r="2117" spans="4:4" customFormat="1" x14ac:dyDescent="0.35">
      <c r="D2117" s="12"/>
    </row>
    <row r="2118" spans="4:4" customFormat="1" x14ac:dyDescent="0.35">
      <c r="D2118" s="12"/>
    </row>
    <row r="2119" spans="4:4" customFormat="1" x14ac:dyDescent="0.35">
      <c r="D2119" s="12"/>
    </row>
    <row r="2120" spans="4:4" customFormat="1" x14ac:dyDescent="0.35">
      <c r="D2120" s="12"/>
    </row>
    <row r="2121" spans="4:4" customFormat="1" x14ac:dyDescent="0.35">
      <c r="D2121" s="12"/>
    </row>
    <row r="2122" spans="4:4" customFormat="1" x14ac:dyDescent="0.35">
      <c r="D2122" s="12"/>
    </row>
    <row r="2123" spans="4:4" customFormat="1" x14ac:dyDescent="0.35">
      <c r="D2123" s="12"/>
    </row>
    <row r="2124" spans="4:4" customFormat="1" x14ac:dyDescent="0.35">
      <c r="D2124" s="12"/>
    </row>
    <row r="2125" spans="4:4" customFormat="1" x14ac:dyDescent="0.35">
      <c r="D2125" s="12"/>
    </row>
    <row r="2126" spans="4:4" customFormat="1" x14ac:dyDescent="0.35">
      <c r="D2126" s="12"/>
    </row>
    <row r="2127" spans="4:4" customFormat="1" x14ac:dyDescent="0.35">
      <c r="D2127" s="12"/>
    </row>
    <row r="2128" spans="4:4" customFormat="1" x14ac:dyDescent="0.35">
      <c r="D2128" s="12"/>
    </row>
    <row r="2129" spans="4:4" customFormat="1" x14ac:dyDescent="0.35">
      <c r="D2129" s="12"/>
    </row>
    <row r="2130" spans="4:4" customFormat="1" x14ac:dyDescent="0.35">
      <c r="D2130" s="12"/>
    </row>
    <row r="2131" spans="4:4" customFormat="1" x14ac:dyDescent="0.35">
      <c r="D2131" s="12"/>
    </row>
    <row r="2132" spans="4:4" customFormat="1" x14ac:dyDescent="0.35">
      <c r="D2132" s="12"/>
    </row>
    <row r="2133" spans="4:4" customFormat="1" x14ac:dyDescent="0.35">
      <c r="D2133" s="12"/>
    </row>
    <row r="2134" spans="4:4" customFormat="1" x14ac:dyDescent="0.35">
      <c r="D2134" s="12"/>
    </row>
    <row r="2135" spans="4:4" customFormat="1" x14ac:dyDescent="0.35">
      <c r="D2135" s="12"/>
    </row>
    <row r="2136" spans="4:4" customFormat="1" x14ac:dyDescent="0.35">
      <c r="D2136" s="12"/>
    </row>
    <row r="2137" spans="4:4" customFormat="1" x14ac:dyDescent="0.35">
      <c r="D2137" s="12"/>
    </row>
    <row r="2138" spans="4:4" customFormat="1" x14ac:dyDescent="0.35">
      <c r="D2138" s="12"/>
    </row>
    <row r="2139" spans="4:4" customFormat="1" x14ac:dyDescent="0.35">
      <c r="D2139" s="12"/>
    </row>
    <row r="2140" spans="4:4" customFormat="1" x14ac:dyDescent="0.35">
      <c r="D2140" s="12"/>
    </row>
    <row r="2141" spans="4:4" customFormat="1" x14ac:dyDescent="0.35">
      <c r="D2141" s="12"/>
    </row>
    <row r="2142" spans="4:4" customFormat="1" x14ac:dyDescent="0.35">
      <c r="D2142" s="12"/>
    </row>
    <row r="2143" spans="4:4" customFormat="1" x14ac:dyDescent="0.35">
      <c r="D2143" s="12"/>
    </row>
    <row r="2144" spans="4:4" customFormat="1" x14ac:dyDescent="0.35">
      <c r="D2144" s="12"/>
    </row>
    <row r="2145" spans="4:4" customFormat="1" x14ac:dyDescent="0.35">
      <c r="D2145" s="12"/>
    </row>
    <row r="2146" spans="4:4" customFormat="1" x14ac:dyDescent="0.35">
      <c r="D2146" s="12"/>
    </row>
    <row r="2147" spans="4:4" customFormat="1" x14ac:dyDescent="0.35">
      <c r="D2147" s="12"/>
    </row>
    <row r="2148" spans="4:4" customFormat="1" x14ac:dyDescent="0.35">
      <c r="D2148" s="12"/>
    </row>
    <row r="2149" spans="4:4" customFormat="1" x14ac:dyDescent="0.35">
      <c r="D2149" s="12"/>
    </row>
    <row r="2150" spans="4:4" customFormat="1" x14ac:dyDescent="0.35">
      <c r="D2150" s="12"/>
    </row>
    <row r="2151" spans="4:4" customFormat="1" x14ac:dyDescent="0.35">
      <c r="D2151" s="12"/>
    </row>
    <row r="2152" spans="4:4" customFormat="1" x14ac:dyDescent="0.35">
      <c r="D2152" s="12"/>
    </row>
    <row r="2153" spans="4:4" customFormat="1" x14ac:dyDescent="0.35">
      <c r="D2153" s="12"/>
    </row>
    <row r="2154" spans="4:4" customFormat="1" x14ac:dyDescent="0.35">
      <c r="D2154" s="12"/>
    </row>
    <row r="2155" spans="4:4" customFormat="1" x14ac:dyDescent="0.35">
      <c r="D2155" s="12"/>
    </row>
    <row r="2156" spans="4:4" customFormat="1" x14ac:dyDescent="0.35">
      <c r="D2156" s="12"/>
    </row>
    <row r="2157" spans="4:4" customFormat="1" x14ac:dyDescent="0.35">
      <c r="D2157" s="12"/>
    </row>
    <row r="2158" spans="4:4" customFormat="1" x14ac:dyDescent="0.35">
      <c r="D2158" s="12"/>
    </row>
    <row r="2159" spans="4:4" customFormat="1" x14ac:dyDescent="0.35">
      <c r="D2159" s="12"/>
    </row>
    <row r="2160" spans="4:4" customFormat="1" x14ac:dyDescent="0.35">
      <c r="D2160" s="12"/>
    </row>
    <row r="2161" spans="4:4" customFormat="1" x14ac:dyDescent="0.35">
      <c r="D2161" s="12"/>
    </row>
    <row r="2162" spans="4:4" customFormat="1" x14ac:dyDescent="0.35">
      <c r="D2162" s="12"/>
    </row>
    <row r="2163" spans="4:4" customFormat="1" x14ac:dyDescent="0.35">
      <c r="D2163" s="12"/>
    </row>
    <row r="2164" spans="4:4" customFormat="1" x14ac:dyDescent="0.35">
      <c r="D2164" s="12"/>
    </row>
    <row r="2165" spans="4:4" customFormat="1" x14ac:dyDescent="0.35">
      <c r="D2165" s="12"/>
    </row>
    <row r="2166" spans="4:4" customFormat="1" x14ac:dyDescent="0.35">
      <c r="D2166" s="12"/>
    </row>
    <row r="2167" spans="4:4" customFormat="1" x14ac:dyDescent="0.35">
      <c r="D2167" s="12"/>
    </row>
    <row r="2168" spans="4:4" customFormat="1" x14ac:dyDescent="0.35">
      <c r="D2168" s="12"/>
    </row>
    <row r="2169" spans="4:4" customFormat="1" x14ac:dyDescent="0.35">
      <c r="D2169" s="12"/>
    </row>
    <row r="2170" spans="4:4" customFormat="1" x14ac:dyDescent="0.35">
      <c r="D2170" s="12"/>
    </row>
    <row r="2171" spans="4:4" customFormat="1" x14ac:dyDescent="0.35">
      <c r="D2171" s="12"/>
    </row>
    <row r="2172" spans="4:4" customFormat="1" x14ac:dyDescent="0.35">
      <c r="D2172" s="12"/>
    </row>
    <row r="2173" spans="4:4" customFormat="1" x14ac:dyDescent="0.35">
      <c r="D2173" s="12"/>
    </row>
    <row r="2174" spans="4:4" customFormat="1" x14ac:dyDescent="0.35">
      <c r="D2174" s="12"/>
    </row>
    <row r="2175" spans="4:4" customFormat="1" x14ac:dyDescent="0.35">
      <c r="D2175" s="12"/>
    </row>
    <row r="2176" spans="4:4" customFormat="1" x14ac:dyDescent="0.35">
      <c r="D2176" s="12"/>
    </row>
    <row r="2177" spans="4:4" customFormat="1" x14ac:dyDescent="0.35">
      <c r="D2177" s="12"/>
    </row>
    <row r="2178" spans="4:4" customFormat="1" x14ac:dyDescent="0.35">
      <c r="D2178" s="12"/>
    </row>
    <row r="2179" spans="4:4" customFormat="1" x14ac:dyDescent="0.35">
      <c r="D2179" s="12"/>
    </row>
    <row r="2180" spans="4:4" customFormat="1" x14ac:dyDescent="0.35">
      <c r="D2180" s="12"/>
    </row>
    <row r="2181" spans="4:4" customFormat="1" x14ac:dyDescent="0.35">
      <c r="D2181" s="12"/>
    </row>
    <row r="2182" spans="4:4" customFormat="1" x14ac:dyDescent="0.35">
      <c r="D2182" s="12"/>
    </row>
    <row r="2183" spans="4:4" customFormat="1" x14ac:dyDescent="0.35">
      <c r="D2183" s="12"/>
    </row>
    <row r="2184" spans="4:4" customFormat="1" x14ac:dyDescent="0.35">
      <c r="D2184" s="12"/>
    </row>
    <row r="2185" spans="4:4" customFormat="1" x14ac:dyDescent="0.35">
      <c r="D2185" s="12"/>
    </row>
    <row r="2186" spans="4:4" customFormat="1" x14ac:dyDescent="0.35">
      <c r="D2186" s="12"/>
    </row>
    <row r="2187" spans="4:4" customFormat="1" x14ac:dyDescent="0.35">
      <c r="D2187" s="12"/>
    </row>
    <row r="2188" spans="4:4" customFormat="1" x14ac:dyDescent="0.35">
      <c r="D2188" s="12"/>
    </row>
    <row r="2189" spans="4:4" customFormat="1" x14ac:dyDescent="0.35">
      <c r="D2189" s="12"/>
    </row>
    <row r="2190" spans="4:4" customFormat="1" x14ac:dyDescent="0.35">
      <c r="D2190" s="12"/>
    </row>
    <row r="2191" spans="4:4" customFormat="1" x14ac:dyDescent="0.35">
      <c r="D2191" s="12"/>
    </row>
    <row r="2192" spans="4:4" customFormat="1" x14ac:dyDescent="0.35">
      <c r="D2192" s="12"/>
    </row>
    <row r="2193" spans="4:4" customFormat="1" x14ac:dyDescent="0.35">
      <c r="D2193" s="12"/>
    </row>
    <row r="2194" spans="4:4" customFormat="1" x14ac:dyDescent="0.35">
      <c r="D2194" s="12"/>
    </row>
    <row r="2195" spans="4:4" customFormat="1" x14ac:dyDescent="0.35">
      <c r="D2195" s="12"/>
    </row>
    <row r="2196" spans="4:4" customFormat="1" x14ac:dyDescent="0.35">
      <c r="D2196" s="12"/>
    </row>
    <row r="2197" spans="4:4" customFormat="1" x14ac:dyDescent="0.35">
      <c r="D2197" s="12"/>
    </row>
    <row r="2198" spans="4:4" customFormat="1" x14ac:dyDescent="0.35">
      <c r="D2198" s="12"/>
    </row>
    <row r="2199" spans="4:4" customFormat="1" x14ac:dyDescent="0.35">
      <c r="D2199" s="12"/>
    </row>
    <row r="2200" spans="4:4" customFormat="1" x14ac:dyDescent="0.35">
      <c r="D2200" s="12"/>
    </row>
    <row r="2201" spans="4:4" customFormat="1" x14ac:dyDescent="0.35">
      <c r="D2201" s="12"/>
    </row>
    <row r="2202" spans="4:4" customFormat="1" x14ac:dyDescent="0.35">
      <c r="D2202" s="12"/>
    </row>
    <row r="2203" spans="4:4" customFormat="1" x14ac:dyDescent="0.35">
      <c r="D2203" s="12"/>
    </row>
    <row r="2204" spans="4:4" customFormat="1" x14ac:dyDescent="0.35">
      <c r="D2204" s="12"/>
    </row>
    <row r="2205" spans="4:4" customFormat="1" x14ac:dyDescent="0.35">
      <c r="D2205" s="12"/>
    </row>
    <row r="2206" spans="4:4" customFormat="1" x14ac:dyDescent="0.35">
      <c r="D2206" s="12"/>
    </row>
    <row r="2207" spans="4:4" customFormat="1" x14ac:dyDescent="0.35">
      <c r="D2207" s="12"/>
    </row>
    <row r="2208" spans="4:4" customFormat="1" x14ac:dyDescent="0.35">
      <c r="D2208" s="12"/>
    </row>
    <row r="2209" spans="4:4" customFormat="1" x14ac:dyDescent="0.35">
      <c r="D2209" s="12"/>
    </row>
    <row r="2210" spans="4:4" customFormat="1" x14ac:dyDescent="0.35">
      <c r="D2210" s="12"/>
    </row>
    <row r="2211" spans="4:4" customFormat="1" x14ac:dyDescent="0.35">
      <c r="D2211" s="12"/>
    </row>
    <row r="2212" spans="4:4" customFormat="1" x14ac:dyDescent="0.35">
      <c r="D2212" s="12"/>
    </row>
    <row r="2213" spans="4:4" customFormat="1" x14ac:dyDescent="0.35">
      <c r="D2213" s="12"/>
    </row>
    <row r="2214" spans="4:4" customFormat="1" x14ac:dyDescent="0.35">
      <c r="D2214" s="12"/>
    </row>
    <row r="2215" spans="4:4" customFormat="1" x14ac:dyDescent="0.35">
      <c r="D2215" s="12"/>
    </row>
    <row r="2216" spans="4:4" customFormat="1" x14ac:dyDescent="0.35">
      <c r="D2216" s="12"/>
    </row>
    <row r="2217" spans="4:4" customFormat="1" x14ac:dyDescent="0.35">
      <c r="D2217" s="12"/>
    </row>
    <row r="2218" spans="4:4" customFormat="1" x14ac:dyDescent="0.35">
      <c r="D2218" s="12"/>
    </row>
    <row r="2219" spans="4:4" customFormat="1" x14ac:dyDescent="0.35">
      <c r="D2219" s="12"/>
    </row>
    <row r="2220" spans="4:4" customFormat="1" x14ac:dyDescent="0.35">
      <c r="D2220" s="12"/>
    </row>
    <row r="2221" spans="4:4" customFormat="1" x14ac:dyDescent="0.35">
      <c r="D2221" s="12"/>
    </row>
    <row r="2222" spans="4:4" customFormat="1" x14ac:dyDescent="0.35">
      <c r="D2222" s="12"/>
    </row>
    <row r="2223" spans="4:4" customFormat="1" x14ac:dyDescent="0.35">
      <c r="D2223" s="12"/>
    </row>
    <row r="2224" spans="4:4" customFormat="1" x14ac:dyDescent="0.35">
      <c r="D2224" s="12"/>
    </row>
    <row r="2225" spans="4:4" customFormat="1" x14ac:dyDescent="0.35">
      <c r="D2225" s="12"/>
    </row>
    <row r="2226" spans="4:4" customFormat="1" x14ac:dyDescent="0.35">
      <c r="D2226" s="12"/>
    </row>
    <row r="2227" spans="4:4" customFormat="1" x14ac:dyDescent="0.35">
      <c r="D2227" s="12"/>
    </row>
    <row r="2228" spans="4:4" customFormat="1" x14ac:dyDescent="0.35">
      <c r="D2228" s="12"/>
    </row>
    <row r="2229" spans="4:4" customFormat="1" x14ac:dyDescent="0.35">
      <c r="D2229" s="12"/>
    </row>
    <row r="2230" spans="4:4" customFormat="1" x14ac:dyDescent="0.35">
      <c r="D2230" s="12"/>
    </row>
    <row r="2231" spans="4:4" customFormat="1" x14ac:dyDescent="0.35">
      <c r="D2231" s="12"/>
    </row>
    <row r="2232" spans="4:4" customFormat="1" x14ac:dyDescent="0.35">
      <c r="D2232" s="12"/>
    </row>
    <row r="2233" spans="4:4" customFormat="1" x14ac:dyDescent="0.35">
      <c r="D2233" s="12"/>
    </row>
    <row r="2234" spans="4:4" customFormat="1" x14ac:dyDescent="0.35">
      <c r="D2234" s="12"/>
    </row>
    <row r="2235" spans="4:4" customFormat="1" x14ac:dyDescent="0.35">
      <c r="D2235" s="12"/>
    </row>
    <row r="2236" spans="4:4" customFormat="1" x14ac:dyDescent="0.35">
      <c r="D2236" s="12"/>
    </row>
    <row r="2237" spans="4:4" customFormat="1" x14ac:dyDescent="0.35">
      <c r="D2237" s="12"/>
    </row>
    <row r="2238" spans="4:4" customFormat="1" x14ac:dyDescent="0.35">
      <c r="D2238" s="12"/>
    </row>
    <row r="2239" spans="4:4" customFormat="1" x14ac:dyDescent="0.35">
      <c r="D2239" s="12"/>
    </row>
    <row r="2240" spans="4:4" customFormat="1" x14ac:dyDescent="0.35">
      <c r="D2240" s="12"/>
    </row>
    <row r="2241" spans="4:4" customFormat="1" x14ac:dyDescent="0.35">
      <c r="D2241" s="12"/>
    </row>
    <row r="2242" spans="4:4" customFormat="1" x14ac:dyDescent="0.35">
      <c r="D2242" s="12"/>
    </row>
    <row r="2243" spans="4:4" customFormat="1" x14ac:dyDescent="0.35">
      <c r="D2243" s="12"/>
    </row>
    <row r="2244" spans="4:4" customFormat="1" x14ac:dyDescent="0.35">
      <c r="D2244" s="12"/>
    </row>
    <row r="2245" spans="4:4" customFormat="1" x14ac:dyDescent="0.35">
      <c r="D2245" s="12"/>
    </row>
    <row r="2246" spans="4:4" customFormat="1" x14ac:dyDescent="0.35">
      <c r="D2246" s="12"/>
    </row>
    <row r="2247" spans="4:4" customFormat="1" x14ac:dyDescent="0.35">
      <c r="D2247" s="12"/>
    </row>
    <row r="2248" spans="4:4" customFormat="1" x14ac:dyDescent="0.35">
      <c r="D2248" s="12"/>
    </row>
    <row r="2249" spans="4:4" customFormat="1" x14ac:dyDescent="0.35">
      <c r="D2249" s="12"/>
    </row>
    <row r="2250" spans="4:4" customFormat="1" x14ac:dyDescent="0.35">
      <c r="D2250" s="12"/>
    </row>
    <row r="2251" spans="4:4" customFormat="1" x14ac:dyDescent="0.35">
      <c r="D2251" s="12"/>
    </row>
    <row r="2252" spans="4:4" customFormat="1" x14ac:dyDescent="0.35">
      <c r="D2252" s="12"/>
    </row>
    <row r="2253" spans="4:4" customFormat="1" x14ac:dyDescent="0.35">
      <c r="D2253" s="12"/>
    </row>
    <row r="2254" spans="4:4" customFormat="1" x14ac:dyDescent="0.35">
      <c r="D2254" s="12"/>
    </row>
    <row r="2255" spans="4:4" customFormat="1" x14ac:dyDescent="0.35">
      <c r="D2255" s="12"/>
    </row>
    <row r="2256" spans="4:4" customFormat="1" x14ac:dyDescent="0.35">
      <c r="D2256" s="12"/>
    </row>
    <row r="2257" spans="4:4" customFormat="1" x14ac:dyDescent="0.35">
      <c r="D2257" s="12"/>
    </row>
    <row r="2258" spans="4:4" customFormat="1" x14ac:dyDescent="0.35">
      <c r="D2258" s="12"/>
    </row>
    <row r="2259" spans="4:4" customFormat="1" x14ac:dyDescent="0.35">
      <c r="D2259" s="12"/>
    </row>
    <row r="2260" spans="4:4" customFormat="1" x14ac:dyDescent="0.35">
      <c r="D2260" s="12"/>
    </row>
    <row r="2261" spans="4:4" customFormat="1" x14ac:dyDescent="0.35">
      <c r="D2261" s="12"/>
    </row>
    <row r="2262" spans="4:4" customFormat="1" x14ac:dyDescent="0.35">
      <c r="D2262" s="12"/>
    </row>
    <row r="2263" spans="4:4" customFormat="1" x14ac:dyDescent="0.35">
      <c r="D2263" s="12"/>
    </row>
    <row r="2264" spans="4:4" customFormat="1" x14ac:dyDescent="0.35">
      <c r="D2264" s="12"/>
    </row>
    <row r="2265" spans="4:4" customFormat="1" x14ac:dyDescent="0.35">
      <c r="D2265" s="12"/>
    </row>
    <row r="2266" spans="4:4" customFormat="1" x14ac:dyDescent="0.35">
      <c r="D2266" s="12"/>
    </row>
    <row r="2267" spans="4:4" customFormat="1" x14ac:dyDescent="0.35">
      <c r="D2267" s="12"/>
    </row>
    <row r="2268" spans="4:4" customFormat="1" x14ac:dyDescent="0.35">
      <c r="D2268" s="12"/>
    </row>
    <row r="2269" spans="4:4" customFormat="1" x14ac:dyDescent="0.35">
      <c r="D2269" s="12"/>
    </row>
    <row r="2270" spans="4:4" customFormat="1" x14ac:dyDescent="0.35">
      <c r="D2270" s="12"/>
    </row>
    <row r="2271" spans="4:4" customFormat="1" x14ac:dyDescent="0.35">
      <c r="D2271" s="12"/>
    </row>
    <row r="2272" spans="4:4" customFormat="1" x14ac:dyDescent="0.35">
      <c r="D2272" s="12"/>
    </row>
    <row r="2273" spans="4:4" customFormat="1" x14ac:dyDescent="0.35">
      <c r="D2273" s="12"/>
    </row>
    <row r="2274" spans="4:4" customFormat="1" x14ac:dyDescent="0.35">
      <c r="D2274" s="12"/>
    </row>
    <row r="2275" spans="4:4" customFormat="1" x14ac:dyDescent="0.35">
      <c r="D2275" s="12"/>
    </row>
    <row r="2276" spans="4:4" customFormat="1" x14ac:dyDescent="0.35">
      <c r="D2276" s="12"/>
    </row>
    <row r="2277" spans="4:4" customFormat="1" x14ac:dyDescent="0.35">
      <c r="D2277" s="12"/>
    </row>
    <row r="2278" spans="4:4" customFormat="1" x14ac:dyDescent="0.35">
      <c r="D2278" s="12"/>
    </row>
    <row r="2279" spans="4:4" customFormat="1" x14ac:dyDescent="0.35">
      <c r="D2279" s="12"/>
    </row>
    <row r="2280" spans="4:4" customFormat="1" x14ac:dyDescent="0.35">
      <c r="D2280" s="12"/>
    </row>
    <row r="2281" spans="4:4" customFormat="1" x14ac:dyDescent="0.35">
      <c r="D2281" s="12"/>
    </row>
    <row r="2282" spans="4:4" customFormat="1" x14ac:dyDescent="0.35">
      <c r="D2282" s="12"/>
    </row>
    <row r="2283" spans="4:4" customFormat="1" x14ac:dyDescent="0.35">
      <c r="D2283" s="12"/>
    </row>
    <row r="2284" spans="4:4" customFormat="1" x14ac:dyDescent="0.35">
      <c r="D2284" s="12"/>
    </row>
    <row r="2285" spans="4:4" customFormat="1" x14ac:dyDescent="0.35">
      <c r="D2285" s="12"/>
    </row>
    <row r="2286" spans="4:4" customFormat="1" x14ac:dyDescent="0.35">
      <c r="D2286" s="12"/>
    </row>
    <row r="2287" spans="4:4" customFormat="1" x14ac:dyDescent="0.35">
      <c r="D2287" s="12"/>
    </row>
    <row r="2288" spans="4:4" customFormat="1" x14ac:dyDescent="0.35">
      <c r="D2288" s="12"/>
    </row>
    <row r="2289" spans="4:4" customFormat="1" x14ac:dyDescent="0.35">
      <c r="D2289" s="12"/>
    </row>
    <row r="2290" spans="4:4" customFormat="1" x14ac:dyDescent="0.35">
      <c r="D2290" s="12"/>
    </row>
    <row r="2291" spans="4:4" customFormat="1" x14ac:dyDescent="0.35">
      <c r="D2291" s="12"/>
    </row>
    <row r="2292" spans="4:4" customFormat="1" x14ac:dyDescent="0.35">
      <c r="D2292" s="12"/>
    </row>
    <row r="2293" spans="4:4" customFormat="1" x14ac:dyDescent="0.35">
      <c r="D2293" s="12"/>
    </row>
    <row r="2294" spans="4:4" customFormat="1" x14ac:dyDescent="0.35">
      <c r="D2294" s="12"/>
    </row>
    <row r="2295" spans="4:4" customFormat="1" x14ac:dyDescent="0.35">
      <c r="D2295" s="12"/>
    </row>
    <row r="2296" spans="4:4" customFormat="1" x14ac:dyDescent="0.35">
      <c r="D2296" s="12"/>
    </row>
    <row r="2297" spans="4:4" customFormat="1" x14ac:dyDescent="0.35">
      <c r="D2297" s="12"/>
    </row>
    <row r="2298" spans="4:4" customFormat="1" x14ac:dyDescent="0.35">
      <c r="D2298" s="12"/>
    </row>
    <row r="2299" spans="4:4" customFormat="1" x14ac:dyDescent="0.35">
      <c r="D2299" s="12"/>
    </row>
    <row r="2300" spans="4:4" customFormat="1" x14ac:dyDescent="0.35">
      <c r="D2300" s="12"/>
    </row>
    <row r="2301" spans="4:4" customFormat="1" x14ac:dyDescent="0.35">
      <c r="D2301" s="12"/>
    </row>
    <row r="2302" spans="4:4" customFormat="1" x14ac:dyDescent="0.35">
      <c r="D2302" s="12"/>
    </row>
    <row r="2303" spans="4:4" customFormat="1" x14ac:dyDescent="0.35">
      <c r="D2303" s="12"/>
    </row>
    <row r="2304" spans="4:4" customFormat="1" x14ac:dyDescent="0.35">
      <c r="D2304" s="12"/>
    </row>
    <row r="2305" spans="4:4" customFormat="1" x14ac:dyDescent="0.35">
      <c r="D2305" s="12"/>
    </row>
    <row r="2306" spans="4:4" customFormat="1" x14ac:dyDescent="0.35">
      <c r="D2306" s="12"/>
    </row>
    <row r="2307" spans="4:4" customFormat="1" x14ac:dyDescent="0.35">
      <c r="D2307" s="12"/>
    </row>
    <row r="2308" spans="4:4" customFormat="1" x14ac:dyDescent="0.35">
      <c r="D2308" s="12"/>
    </row>
    <row r="2309" spans="4:4" customFormat="1" x14ac:dyDescent="0.35">
      <c r="D2309" s="12"/>
    </row>
    <row r="2310" spans="4:4" customFormat="1" x14ac:dyDescent="0.35">
      <c r="D2310" s="12"/>
    </row>
    <row r="2311" spans="4:4" customFormat="1" x14ac:dyDescent="0.35">
      <c r="D2311" s="12"/>
    </row>
    <row r="2312" spans="4:4" customFormat="1" x14ac:dyDescent="0.35">
      <c r="D2312" s="12"/>
    </row>
    <row r="2313" spans="4:4" customFormat="1" x14ac:dyDescent="0.35">
      <c r="D2313" s="12"/>
    </row>
    <row r="2314" spans="4:4" customFormat="1" x14ac:dyDescent="0.35">
      <c r="D2314" s="12"/>
    </row>
    <row r="2315" spans="4:4" customFormat="1" x14ac:dyDescent="0.35">
      <c r="D2315" s="12"/>
    </row>
    <row r="2316" spans="4:4" customFormat="1" x14ac:dyDescent="0.35">
      <c r="D2316" s="12"/>
    </row>
    <row r="2317" spans="4:4" customFormat="1" x14ac:dyDescent="0.35">
      <c r="D2317" s="12"/>
    </row>
    <row r="2318" spans="4:4" customFormat="1" x14ac:dyDescent="0.35">
      <c r="D2318" s="12"/>
    </row>
    <row r="2319" spans="4:4" customFormat="1" x14ac:dyDescent="0.35">
      <c r="D2319" s="12"/>
    </row>
    <row r="2320" spans="4:4" customFormat="1" x14ac:dyDescent="0.35">
      <c r="D2320" s="12"/>
    </row>
    <row r="2321" spans="4:4" customFormat="1" x14ac:dyDescent="0.35">
      <c r="D2321" s="12"/>
    </row>
    <row r="2322" spans="4:4" customFormat="1" x14ac:dyDescent="0.35">
      <c r="D2322" s="12"/>
    </row>
    <row r="2323" spans="4:4" customFormat="1" x14ac:dyDescent="0.35">
      <c r="D2323" s="12"/>
    </row>
    <row r="2324" spans="4:4" customFormat="1" x14ac:dyDescent="0.35">
      <c r="D2324" s="12"/>
    </row>
    <row r="2325" spans="4:4" customFormat="1" x14ac:dyDescent="0.35">
      <c r="D2325" s="12"/>
    </row>
    <row r="2326" spans="4:4" customFormat="1" x14ac:dyDescent="0.35">
      <c r="D2326" s="12"/>
    </row>
    <row r="2327" spans="4:4" customFormat="1" x14ac:dyDescent="0.35">
      <c r="D2327" s="12"/>
    </row>
    <row r="2328" spans="4:4" customFormat="1" x14ac:dyDescent="0.35">
      <c r="D2328" s="12"/>
    </row>
    <row r="2329" spans="4:4" customFormat="1" x14ac:dyDescent="0.35">
      <c r="D2329" s="12"/>
    </row>
    <row r="2330" spans="4:4" customFormat="1" x14ac:dyDescent="0.35">
      <c r="D2330" s="12"/>
    </row>
    <row r="2331" spans="4:4" customFormat="1" x14ac:dyDescent="0.35">
      <c r="D2331" s="12"/>
    </row>
    <row r="2332" spans="4:4" customFormat="1" x14ac:dyDescent="0.35">
      <c r="D2332" s="12"/>
    </row>
    <row r="2333" spans="4:4" customFormat="1" x14ac:dyDescent="0.35">
      <c r="D2333" s="12"/>
    </row>
    <row r="2334" spans="4:4" customFormat="1" x14ac:dyDescent="0.35">
      <c r="D2334" s="12"/>
    </row>
    <row r="2335" spans="4:4" customFormat="1" x14ac:dyDescent="0.35">
      <c r="D2335" s="12"/>
    </row>
    <row r="2336" spans="4:4" customFormat="1" x14ac:dyDescent="0.35">
      <c r="D2336" s="12"/>
    </row>
    <row r="2337" spans="4:4" customFormat="1" x14ac:dyDescent="0.35">
      <c r="D2337" s="12"/>
    </row>
    <row r="2338" spans="4:4" customFormat="1" x14ac:dyDescent="0.35">
      <c r="D2338" s="12"/>
    </row>
    <row r="2339" spans="4:4" customFormat="1" x14ac:dyDescent="0.35">
      <c r="D2339" s="12"/>
    </row>
    <row r="2340" spans="4:4" customFormat="1" x14ac:dyDescent="0.35">
      <c r="D2340" s="12"/>
    </row>
    <row r="2341" spans="4:4" customFormat="1" x14ac:dyDescent="0.35">
      <c r="D2341" s="12"/>
    </row>
    <row r="2342" spans="4:4" customFormat="1" x14ac:dyDescent="0.35">
      <c r="D2342" s="12"/>
    </row>
    <row r="2343" spans="4:4" customFormat="1" x14ac:dyDescent="0.35">
      <c r="D2343" s="12"/>
    </row>
    <row r="2344" spans="4:4" customFormat="1" x14ac:dyDescent="0.35">
      <c r="D2344" s="12"/>
    </row>
    <row r="2345" spans="4:4" customFormat="1" x14ac:dyDescent="0.35">
      <c r="D2345" s="12"/>
    </row>
    <row r="2346" spans="4:4" customFormat="1" x14ac:dyDescent="0.35">
      <c r="D2346" s="12"/>
    </row>
    <row r="2347" spans="4:4" customFormat="1" x14ac:dyDescent="0.35">
      <c r="D2347" s="12"/>
    </row>
    <row r="2348" spans="4:4" customFormat="1" x14ac:dyDescent="0.35">
      <c r="D2348" s="12"/>
    </row>
    <row r="2349" spans="4:4" customFormat="1" x14ac:dyDescent="0.35">
      <c r="D2349" s="12"/>
    </row>
    <row r="2350" spans="4:4" customFormat="1" x14ac:dyDescent="0.35">
      <c r="D2350" s="12"/>
    </row>
    <row r="2351" spans="4:4" customFormat="1" x14ac:dyDescent="0.35">
      <c r="D2351" s="12"/>
    </row>
    <row r="2352" spans="4:4" customFormat="1" x14ac:dyDescent="0.35">
      <c r="D2352" s="12"/>
    </row>
    <row r="2353" spans="4:4" customFormat="1" x14ac:dyDescent="0.35">
      <c r="D2353" s="12"/>
    </row>
    <row r="2354" spans="4:4" customFormat="1" x14ac:dyDescent="0.35">
      <c r="D2354" s="12"/>
    </row>
    <row r="2355" spans="4:4" customFormat="1" x14ac:dyDescent="0.35">
      <c r="D2355" s="12"/>
    </row>
    <row r="2356" spans="4:4" customFormat="1" x14ac:dyDescent="0.35">
      <c r="D2356" s="12"/>
    </row>
    <row r="2357" spans="4:4" customFormat="1" x14ac:dyDescent="0.35">
      <c r="D2357" s="12"/>
    </row>
    <row r="2358" spans="4:4" customFormat="1" x14ac:dyDescent="0.35">
      <c r="D2358" s="12"/>
    </row>
    <row r="2359" spans="4:4" customFormat="1" x14ac:dyDescent="0.35">
      <c r="D2359" s="12"/>
    </row>
    <row r="2360" spans="4:4" customFormat="1" x14ac:dyDescent="0.35">
      <c r="D2360" s="12"/>
    </row>
    <row r="2361" spans="4:4" customFormat="1" x14ac:dyDescent="0.35">
      <c r="D2361" s="12"/>
    </row>
    <row r="2362" spans="4:4" customFormat="1" x14ac:dyDescent="0.35">
      <c r="D2362" s="12"/>
    </row>
    <row r="2363" spans="4:4" customFormat="1" x14ac:dyDescent="0.35">
      <c r="D2363" s="12"/>
    </row>
    <row r="2364" spans="4:4" customFormat="1" x14ac:dyDescent="0.35">
      <c r="D2364" s="12"/>
    </row>
    <row r="2365" spans="4:4" customFormat="1" x14ac:dyDescent="0.35">
      <c r="D2365" s="12"/>
    </row>
    <row r="2366" spans="4:4" customFormat="1" x14ac:dyDescent="0.35">
      <c r="D2366" s="12"/>
    </row>
    <row r="2367" spans="4:4" customFormat="1" x14ac:dyDescent="0.35">
      <c r="D2367" s="12"/>
    </row>
    <row r="2368" spans="4:4" customFormat="1" x14ac:dyDescent="0.35">
      <c r="D2368" s="12"/>
    </row>
    <row r="2369" spans="4:4" customFormat="1" x14ac:dyDescent="0.35">
      <c r="D2369" s="12"/>
    </row>
    <row r="2370" spans="4:4" customFormat="1" x14ac:dyDescent="0.35">
      <c r="D2370" s="12"/>
    </row>
    <row r="2371" spans="4:4" customFormat="1" x14ac:dyDescent="0.35">
      <c r="D2371" s="12"/>
    </row>
    <row r="2372" spans="4:4" customFormat="1" x14ac:dyDescent="0.35">
      <c r="D2372" s="12"/>
    </row>
    <row r="2373" spans="4:4" customFormat="1" x14ac:dyDescent="0.35">
      <c r="D2373" s="12"/>
    </row>
    <row r="2374" spans="4:4" customFormat="1" x14ac:dyDescent="0.35">
      <c r="D2374" s="12"/>
    </row>
    <row r="2375" spans="4:4" customFormat="1" x14ac:dyDescent="0.35">
      <c r="D2375" s="12"/>
    </row>
    <row r="2376" spans="4:4" customFormat="1" x14ac:dyDescent="0.35">
      <c r="D2376" s="12"/>
    </row>
    <row r="2377" spans="4:4" customFormat="1" x14ac:dyDescent="0.35">
      <c r="D2377" s="12"/>
    </row>
    <row r="2378" spans="4:4" customFormat="1" x14ac:dyDescent="0.35">
      <c r="D2378" s="12"/>
    </row>
    <row r="2379" spans="4:4" customFormat="1" x14ac:dyDescent="0.35">
      <c r="D2379" s="12"/>
    </row>
    <row r="2380" spans="4:4" customFormat="1" x14ac:dyDescent="0.35">
      <c r="D2380" s="12"/>
    </row>
    <row r="2381" spans="4:4" customFormat="1" x14ac:dyDescent="0.35">
      <c r="D2381" s="12"/>
    </row>
    <row r="2382" spans="4:4" customFormat="1" x14ac:dyDescent="0.35">
      <c r="D2382" s="12"/>
    </row>
    <row r="2383" spans="4:4" customFormat="1" x14ac:dyDescent="0.35">
      <c r="D2383" s="12"/>
    </row>
    <row r="2384" spans="4:4" customFormat="1" x14ac:dyDescent="0.35">
      <c r="D2384" s="12"/>
    </row>
    <row r="2385" spans="4:4" customFormat="1" x14ac:dyDescent="0.35">
      <c r="D2385" s="12"/>
    </row>
    <row r="2386" spans="4:4" customFormat="1" x14ac:dyDescent="0.35">
      <c r="D2386" s="12"/>
    </row>
    <row r="2387" spans="4:4" customFormat="1" x14ac:dyDescent="0.35">
      <c r="D2387" s="12"/>
    </row>
    <row r="2388" spans="4:4" customFormat="1" x14ac:dyDescent="0.35">
      <c r="D2388" s="12"/>
    </row>
    <row r="2389" spans="4:4" customFormat="1" x14ac:dyDescent="0.35">
      <c r="D2389" s="12"/>
    </row>
    <row r="2390" spans="4:4" customFormat="1" x14ac:dyDescent="0.35">
      <c r="D2390" s="12"/>
    </row>
    <row r="2391" spans="4:4" customFormat="1" x14ac:dyDescent="0.35">
      <c r="D2391" s="12"/>
    </row>
    <row r="2392" spans="4:4" customFormat="1" x14ac:dyDescent="0.35">
      <c r="D2392" s="12"/>
    </row>
    <row r="2393" spans="4:4" customFormat="1" x14ac:dyDescent="0.35">
      <c r="D2393" s="12"/>
    </row>
    <row r="2394" spans="4:4" customFormat="1" x14ac:dyDescent="0.35">
      <c r="D2394" s="12"/>
    </row>
    <row r="2395" spans="4:4" customFormat="1" x14ac:dyDescent="0.35">
      <c r="D2395" s="12"/>
    </row>
    <row r="2396" spans="4:4" customFormat="1" x14ac:dyDescent="0.35">
      <c r="D2396" s="12"/>
    </row>
    <row r="2397" spans="4:4" customFormat="1" x14ac:dyDescent="0.35">
      <c r="D2397" s="12"/>
    </row>
    <row r="2398" spans="4:4" customFormat="1" x14ac:dyDescent="0.35">
      <c r="D2398" s="12"/>
    </row>
    <row r="2399" spans="4:4" customFormat="1" x14ac:dyDescent="0.35">
      <c r="D2399" s="12"/>
    </row>
    <row r="2400" spans="4:4" customFormat="1" x14ac:dyDescent="0.35">
      <c r="D2400" s="12"/>
    </row>
    <row r="2401" spans="4:4" customFormat="1" x14ac:dyDescent="0.35">
      <c r="D2401" s="12"/>
    </row>
    <row r="2402" spans="4:4" customFormat="1" x14ac:dyDescent="0.35">
      <c r="D2402" s="12"/>
    </row>
    <row r="2403" spans="4:4" customFormat="1" x14ac:dyDescent="0.35">
      <c r="D2403" s="12"/>
    </row>
    <row r="2404" spans="4:4" customFormat="1" x14ac:dyDescent="0.35">
      <c r="D2404" s="12"/>
    </row>
    <row r="2405" spans="4:4" customFormat="1" x14ac:dyDescent="0.35">
      <c r="D2405" s="12"/>
    </row>
    <row r="2406" spans="4:4" customFormat="1" x14ac:dyDescent="0.35">
      <c r="D2406" s="12"/>
    </row>
    <row r="2407" spans="4:4" customFormat="1" x14ac:dyDescent="0.35">
      <c r="D2407" s="12"/>
    </row>
    <row r="2408" spans="4:4" customFormat="1" x14ac:dyDescent="0.35">
      <c r="D2408" s="12"/>
    </row>
    <row r="2409" spans="4:4" customFormat="1" x14ac:dyDescent="0.35">
      <c r="D2409" s="12"/>
    </row>
    <row r="2410" spans="4:4" customFormat="1" x14ac:dyDescent="0.35">
      <c r="D2410" s="12"/>
    </row>
    <row r="2411" spans="4:4" customFormat="1" x14ac:dyDescent="0.35">
      <c r="D2411" s="12"/>
    </row>
    <row r="2412" spans="4:4" customFormat="1" x14ac:dyDescent="0.35">
      <c r="D2412" s="12"/>
    </row>
    <row r="2413" spans="4:4" customFormat="1" x14ac:dyDescent="0.35">
      <c r="D2413" s="12"/>
    </row>
    <row r="2414" spans="4:4" customFormat="1" x14ac:dyDescent="0.35">
      <c r="D2414" s="12"/>
    </row>
    <row r="2415" spans="4:4" customFormat="1" x14ac:dyDescent="0.35">
      <c r="D2415" s="12"/>
    </row>
    <row r="2416" spans="4:4" customFormat="1" x14ac:dyDescent="0.35">
      <c r="D2416" s="12"/>
    </row>
    <row r="2417" spans="4:4" customFormat="1" x14ac:dyDescent="0.35">
      <c r="D2417" s="12"/>
    </row>
    <row r="2418" spans="4:4" customFormat="1" x14ac:dyDescent="0.35">
      <c r="D2418" s="12"/>
    </row>
    <row r="2419" spans="4:4" customFormat="1" x14ac:dyDescent="0.35">
      <c r="D2419" s="12"/>
    </row>
    <row r="2420" spans="4:4" customFormat="1" x14ac:dyDescent="0.35">
      <c r="D2420" s="12"/>
    </row>
    <row r="2421" spans="4:4" customFormat="1" x14ac:dyDescent="0.35">
      <c r="D2421" s="12"/>
    </row>
    <row r="2422" spans="4:4" customFormat="1" x14ac:dyDescent="0.35">
      <c r="D2422" s="12"/>
    </row>
    <row r="2423" spans="4:4" customFormat="1" x14ac:dyDescent="0.35">
      <c r="D2423" s="12"/>
    </row>
    <row r="2424" spans="4:4" customFormat="1" x14ac:dyDescent="0.35">
      <c r="D2424" s="12"/>
    </row>
    <row r="2425" spans="4:4" customFormat="1" x14ac:dyDescent="0.35">
      <c r="D2425" s="12"/>
    </row>
    <row r="2426" spans="4:4" customFormat="1" x14ac:dyDescent="0.35">
      <c r="D2426" s="12"/>
    </row>
    <row r="2427" spans="4:4" customFormat="1" x14ac:dyDescent="0.35">
      <c r="D2427" s="12"/>
    </row>
    <row r="2428" spans="4:4" customFormat="1" x14ac:dyDescent="0.35">
      <c r="D2428" s="12"/>
    </row>
    <row r="2429" spans="4:4" customFormat="1" x14ac:dyDescent="0.35">
      <c r="D2429" s="12"/>
    </row>
    <row r="2430" spans="4:4" customFormat="1" x14ac:dyDescent="0.35">
      <c r="D2430" s="12"/>
    </row>
    <row r="2431" spans="4:4" customFormat="1" x14ac:dyDescent="0.35">
      <c r="D2431" s="12"/>
    </row>
    <row r="2432" spans="4:4" customFormat="1" x14ac:dyDescent="0.35">
      <c r="D2432" s="12"/>
    </row>
    <row r="2433" spans="4:4" customFormat="1" x14ac:dyDescent="0.35">
      <c r="D2433" s="12"/>
    </row>
    <row r="2434" spans="4:4" customFormat="1" x14ac:dyDescent="0.35">
      <c r="D2434" s="12"/>
    </row>
    <row r="2435" spans="4:4" customFormat="1" x14ac:dyDescent="0.35">
      <c r="D2435" s="12"/>
    </row>
    <row r="2436" spans="4:4" customFormat="1" x14ac:dyDescent="0.35">
      <c r="D2436" s="12"/>
    </row>
    <row r="2437" spans="4:4" customFormat="1" x14ac:dyDescent="0.35">
      <c r="D2437" s="12"/>
    </row>
    <row r="2438" spans="4:4" customFormat="1" x14ac:dyDescent="0.35">
      <c r="D2438" s="12"/>
    </row>
    <row r="2439" spans="4:4" customFormat="1" x14ac:dyDescent="0.35">
      <c r="D2439" s="12"/>
    </row>
    <row r="2440" spans="4:4" customFormat="1" x14ac:dyDescent="0.35">
      <c r="D2440" s="12"/>
    </row>
    <row r="2441" spans="4:4" customFormat="1" x14ac:dyDescent="0.35">
      <c r="D2441" s="12"/>
    </row>
    <row r="2442" spans="4:4" customFormat="1" x14ac:dyDescent="0.35">
      <c r="D2442" s="12"/>
    </row>
    <row r="2443" spans="4:4" customFormat="1" x14ac:dyDescent="0.35">
      <c r="D2443" s="12"/>
    </row>
    <row r="2444" spans="4:4" customFormat="1" x14ac:dyDescent="0.35">
      <c r="D2444" s="12"/>
    </row>
    <row r="2445" spans="4:4" customFormat="1" x14ac:dyDescent="0.35">
      <c r="D2445" s="12"/>
    </row>
    <row r="2446" spans="4:4" customFormat="1" x14ac:dyDescent="0.35">
      <c r="D2446" s="12"/>
    </row>
    <row r="2447" spans="4:4" customFormat="1" x14ac:dyDescent="0.35">
      <c r="D2447" s="12"/>
    </row>
    <row r="2448" spans="4:4" customFormat="1" x14ac:dyDescent="0.35">
      <c r="D2448" s="12"/>
    </row>
    <row r="2449" spans="4:4" customFormat="1" x14ac:dyDescent="0.35">
      <c r="D2449" s="12"/>
    </row>
    <row r="2450" spans="4:4" customFormat="1" x14ac:dyDescent="0.35">
      <c r="D2450" s="12"/>
    </row>
    <row r="2451" spans="4:4" customFormat="1" x14ac:dyDescent="0.35">
      <c r="D2451" s="12"/>
    </row>
    <row r="2452" spans="4:4" customFormat="1" x14ac:dyDescent="0.35">
      <c r="D2452" s="12"/>
    </row>
    <row r="2453" spans="4:4" customFormat="1" x14ac:dyDescent="0.35">
      <c r="D2453" s="12"/>
    </row>
    <row r="2454" spans="4:4" customFormat="1" x14ac:dyDescent="0.35">
      <c r="D2454" s="12"/>
    </row>
    <row r="2455" spans="4:4" customFormat="1" x14ac:dyDescent="0.35">
      <c r="D2455" s="12"/>
    </row>
    <row r="2456" spans="4:4" customFormat="1" x14ac:dyDescent="0.35">
      <c r="D2456" s="12"/>
    </row>
    <row r="2457" spans="4:4" customFormat="1" x14ac:dyDescent="0.35">
      <c r="D2457" s="12"/>
    </row>
    <row r="2458" spans="4:4" customFormat="1" x14ac:dyDescent="0.35">
      <c r="D2458" s="12"/>
    </row>
    <row r="2459" spans="4:4" customFormat="1" x14ac:dyDescent="0.35">
      <c r="D2459" s="12"/>
    </row>
    <row r="2460" spans="4:4" customFormat="1" x14ac:dyDescent="0.35">
      <c r="D2460" s="12"/>
    </row>
    <row r="2461" spans="4:4" customFormat="1" x14ac:dyDescent="0.35">
      <c r="D2461" s="12"/>
    </row>
    <row r="2462" spans="4:4" customFormat="1" x14ac:dyDescent="0.35">
      <c r="D2462" s="12"/>
    </row>
    <row r="2463" spans="4:4" customFormat="1" x14ac:dyDescent="0.35">
      <c r="D2463" s="12"/>
    </row>
    <row r="2464" spans="4:4" customFormat="1" x14ac:dyDescent="0.35">
      <c r="D2464" s="12"/>
    </row>
    <row r="2465" spans="4:4" customFormat="1" x14ac:dyDescent="0.35">
      <c r="D2465" s="12"/>
    </row>
    <row r="2466" spans="4:4" customFormat="1" x14ac:dyDescent="0.35">
      <c r="D2466" s="12"/>
    </row>
    <row r="2467" spans="4:4" customFormat="1" x14ac:dyDescent="0.35">
      <c r="D2467" s="12"/>
    </row>
    <row r="2468" spans="4:4" customFormat="1" x14ac:dyDescent="0.35">
      <c r="D2468" s="12"/>
    </row>
    <row r="2469" spans="4:4" customFormat="1" x14ac:dyDescent="0.35">
      <c r="D2469" s="12"/>
    </row>
    <row r="2470" spans="4:4" customFormat="1" x14ac:dyDescent="0.35">
      <c r="D2470" s="12"/>
    </row>
    <row r="2471" spans="4:4" customFormat="1" x14ac:dyDescent="0.35">
      <c r="D2471" s="12"/>
    </row>
    <row r="2472" spans="4:4" customFormat="1" x14ac:dyDescent="0.35">
      <c r="D2472" s="12"/>
    </row>
    <row r="2473" spans="4:4" customFormat="1" x14ac:dyDescent="0.35">
      <c r="D2473" s="12"/>
    </row>
    <row r="2474" spans="4:4" customFormat="1" x14ac:dyDescent="0.35">
      <c r="D2474" s="12"/>
    </row>
    <row r="2475" spans="4:4" customFormat="1" x14ac:dyDescent="0.35">
      <c r="D2475" s="12"/>
    </row>
    <row r="2476" spans="4:4" customFormat="1" x14ac:dyDescent="0.35">
      <c r="D2476" s="12"/>
    </row>
    <row r="2477" spans="4:4" customFormat="1" x14ac:dyDescent="0.35">
      <c r="D2477" s="12"/>
    </row>
    <row r="2478" spans="4:4" customFormat="1" x14ac:dyDescent="0.35">
      <c r="D2478" s="12"/>
    </row>
    <row r="2479" spans="4:4" customFormat="1" x14ac:dyDescent="0.35">
      <c r="D2479" s="12"/>
    </row>
    <row r="2480" spans="4:4" customFormat="1" x14ac:dyDescent="0.35">
      <c r="D2480" s="12"/>
    </row>
    <row r="2481" spans="4:4" customFormat="1" x14ac:dyDescent="0.35">
      <c r="D2481" s="12"/>
    </row>
    <row r="2482" spans="4:4" customFormat="1" x14ac:dyDescent="0.35">
      <c r="D2482" s="12"/>
    </row>
    <row r="2483" spans="4:4" customFormat="1" x14ac:dyDescent="0.35">
      <c r="D2483" s="12"/>
    </row>
    <row r="2484" spans="4:4" customFormat="1" x14ac:dyDescent="0.35">
      <c r="D2484" s="12"/>
    </row>
    <row r="2485" spans="4:4" customFormat="1" x14ac:dyDescent="0.35">
      <c r="D2485" s="12"/>
    </row>
    <row r="2486" spans="4:4" customFormat="1" x14ac:dyDescent="0.35">
      <c r="D2486" s="12"/>
    </row>
    <row r="2487" spans="4:4" customFormat="1" x14ac:dyDescent="0.35">
      <c r="D2487" s="12"/>
    </row>
    <row r="2488" spans="4:4" customFormat="1" x14ac:dyDescent="0.35">
      <c r="D2488" s="12"/>
    </row>
    <row r="2489" spans="4:4" customFormat="1" x14ac:dyDescent="0.35">
      <c r="D2489" s="12"/>
    </row>
    <row r="2490" spans="4:4" customFormat="1" x14ac:dyDescent="0.35">
      <c r="D2490" s="12"/>
    </row>
    <row r="2491" spans="4:4" customFormat="1" x14ac:dyDescent="0.35">
      <c r="D2491" s="12"/>
    </row>
    <row r="2492" spans="4:4" customFormat="1" x14ac:dyDescent="0.35">
      <c r="D2492" s="12"/>
    </row>
    <row r="2493" spans="4:4" customFormat="1" x14ac:dyDescent="0.35">
      <c r="D2493" s="12"/>
    </row>
    <row r="2494" spans="4:4" customFormat="1" x14ac:dyDescent="0.35">
      <c r="D2494" s="12"/>
    </row>
    <row r="2495" spans="4:4" customFormat="1" x14ac:dyDescent="0.35">
      <c r="D2495" s="12"/>
    </row>
    <row r="2496" spans="4:4" customFormat="1" x14ac:dyDescent="0.35">
      <c r="D2496" s="12"/>
    </row>
    <row r="2497" spans="4:4" customFormat="1" x14ac:dyDescent="0.35">
      <c r="D2497" s="12"/>
    </row>
    <row r="2498" spans="4:4" customFormat="1" x14ac:dyDescent="0.35">
      <c r="D2498" s="12"/>
    </row>
    <row r="2499" spans="4:4" customFormat="1" x14ac:dyDescent="0.35">
      <c r="D2499" s="12"/>
    </row>
    <row r="2500" spans="4:4" customFormat="1" x14ac:dyDescent="0.35">
      <c r="D2500" s="12"/>
    </row>
    <row r="2501" spans="4:4" customFormat="1" x14ac:dyDescent="0.35">
      <c r="D2501" s="12"/>
    </row>
    <row r="2502" spans="4:4" customFormat="1" x14ac:dyDescent="0.35">
      <c r="D2502" s="12"/>
    </row>
    <row r="2503" spans="4:4" customFormat="1" x14ac:dyDescent="0.35">
      <c r="D2503" s="12"/>
    </row>
    <row r="2504" spans="4:4" customFormat="1" x14ac:dyDescent="0.35">
      <c r="D2504" s="12"/>
    </row>
    <row r="2505" spans="4:4" customFormat="1" x14ac:dyDescent="0.35">
      <c r="D2505" s="12"/>
    </row>
    <row r="2506" spans="4:4" customFormat="1" x14ac:dyDescent="0.35">
      <c r="D2506" s="12"/>
    </row>
    <row r="2507" spans="4:4" customFormat="1" x14ac:dyDescent="0.35">
      <c r="D2507" s="12"/>
    </row>
    <row r="2508" spans="4:4" customFormat="1" x14ac:dyDescent="0.35">
      <c r="D2508" s="12"/>
    </row>
    <row r="2509" spans="4:4" customFormat="1" x14ac:dyDescent="0.35">
      <c r="D2509" s="12"/>
    </row>
    <row r="2510" spans="4:4" customFormat="1" x14ac:dyDescent="0.35">
      <c r="D2510" s="12"/>
    </row>
    <row r="2511" spans="4:4" customFormat="1" x14ac:dyDescent="0.35">
      <c r="D2511" s="12"/>
    </row>
    <row r="2512" spans="4:4" customFormat="1" x14ac:dyDescent="0.35">
      <c r="D2512" s="12"/>
    </row>
    <row r="2513" spans="4:4" customFormat="1" x14ac:dyDescent="0.35">
      <c r="D2513" s="12"/>
    </row>
    <row r="2514" spans="4:4" customFormat="1" x14ac:dyDescent="0.35">
      <c r="D2514" s="12"/>
    </row>
    <row r="2515" spans="4:4" customFormat="1" x14ac:dyDescent="0.35">
      <c r="D2515" s="12"/>
    </row>
    <row r="2516" spans="4:4" customFormat="1" x14ac:dyDescent="0.35">
      <c r="D2516" s="12"/>
    </row>
    <row r="2517" spans="4:4" customFormat="1" x14ac:dyDescent="0.35">
      <c r="D2517" s="12"/>
    </row>
    <row r="2518" spans="4:4" customFormat="1" x14ac:dyDescent="0.35">
      <c r="D2518" s="12"/>
    </row>
    <row r="2519" spans="4:4" customFormat="1" x14ac:dyDescent="0.35">
      <c r="D2519" s="12"/>
    </row>
    <row r="2520" spans="4:4" customFormat="1" x14ac:dyDescent="0.35">
      <c r="D2520" s="12"/>
    </row>
    <row r="2521" spans="4:4" customFormat="1" x14ac:dyDescent="0.35">
      <c r="D2521" s="12"/>
    </row>
    <row r="2522" spans="4:4" customFormat="1" x14ac:dyDescent="0.35">
      <c r="D2522" s="12"/>
    </row>
    <row r="2523" spans="4:4" customFormat="1" x14ac:dyDescent="0.35">
      <c r="D2523" s="12"/>
    </row>
    <row r="2524" spans="4:4" customFormat="1" x14ac:dyDescent="0.35">
      <c r="D2524" s="12"/>
    </row>
    <row r="2525" spans="4:4" customFormat="1" x14ac:dyDescent="0.35">
      <c r="D2525" s="12"/>
    </row>
    <row r="2526" spans="4:4" customFormat="1" x14ac:dyDescent="0.35">
      <c r="D2526" s="12"/>
    </row>
    <row r="2527" spans="4:4" customFormat="1" x14ac:dyDescent="0.35">
      <c r="D2527" s="12"/>
    </row>
    <row r="2528" spans="4:4" customFormat="1" x14ac:dyDescent="0.35">
      <c r="D2528" s="12"/>
    </row>
    <row r="2529" spans="4:4" customFormat="1" x14ac:dyDescent="0.35">
      <c r="D2529" s="12"/>
    </row>
    <row r="2530" spans="4:4" customFormat="1" x14ac:dyDescent="0.35">
      <c r="D2530" s="12"/>
    </row>
    <row r="2531" spans="4:4" customFormat="1" x14ac:dyDescent="0.35">
      <c r="D2531" s="12"/>
    </row>
    <row r="2532" spans="4:4" customFormat="1" x14ac:dyDescent="0.35">
      <c r="D2532" s="12"/>
    </row>
    <row r="2533" spans="4:4" customFormat="1" x14ac:dyDescent="0.35">
      <c r="D2533" s="12"/>
    </row>
    <row r="2534" spans="4:4" customFormat="1" x14ac:dyDescent="0.35">
      <c r="D2534" s="12"/>
    </row>
    <row r="2535" spans="4:4" customFormat="1" x14ac:dyDescent="0.35">
      <c r="D2535" s="12"/>
    </row>
    <row r="2536" spans="4:4" customFormat="1" x14ac:dyDescent="0.35">
      <c r="D2536" s="12"/>
    </row>
    <row r="2537" spans="4:4" customFormat="1" x14ac:dyDescent="0.35">
      <c r="D2537" s="12"/>
    </row>
    <row r="2538" spans="4:4" customFormat="1" x14ac:dyDescent="0.35">
      <c r="D2538" s="12"/>
    </row>
    <row r="2539" spans="4:4" customFormat="1" x14ac:dyDescent="0.35">
      <c r="D2539" s="12"/>
    </row>
    <row r="2540" spans="4:4" customFormat="1" x14ac:dyDescent="0.35">
      <c r="D2540" s="12"/>
    </row>
    <row r="2541" spans="4:4" customFormat="1" x14ac:dyDescent="0.35">
      <c r="D2541" s="12"/>
    </row>
    <row r="2542" spans="4:4" customFormat="1" x14ac:dyDescent="0.35">
      <c r="D2542" s="12"/>
    </row>
    <row r="2543" spans="4:4" customFormat="1" x14ac:dyDescent="0.35">
      <c r="D2543" s="12"/>
    </row>
    <row r="2544" spans="4:4" customFormat="1" x14ac:dyDescent="0.35">
      <c r="D2544" s="12"/>
    </row>
    <row r="2545" spans="4:4" customFormat="1" x14ac:dyDescent="0.35">
      <c r="D2545" s="12"/>
    </row>
    <row r="2546" spans="4:4" customFormat="1" x14ac:dyDescent="0.35">
      <c r="D2546" s="12"/>
    </row>
    <row r="2547" spans="4:4" customFormat="1" x14ac:dyDescent="0.35">
      <c r="D2547" s="12"/>
    </row>
    <row r="2548" spans="4:4" customFormat="1" x14ac:dyDescent="0.35">
      <c r="D2548" s="12"/>
    </row>
    <row r="2549" spans="4:4" customFormat="1" x14ac:dyDescent="0.35">
      <c r="D2549" s="12"/>
    </row>
    <row r="2550" spans="4:4" customFormat="1" x14ac:dyDescent="0.35">
      <c r="D2550" s="12"/>
    </row>
    <row r="2551" spans="4:4" customFormat="1" x14ac:dyDescent="0.35">
      <c r="D2551" s="12"/>
    </row>
    <row r="2552" spans="4:4" customFormat="1" x14ac:dyDescent="0.35">
      <c r="D2552" s="12"/>
    </row>
    <row r="2553" spans="4:4" customFormat="1" x14ac:dyDescent="0.35">
      <c r="D2553" s="12"/>
    </row>
    <row r="2554" spans="4:4" customFormat="1" x14ac:dyDescent="0.35">
      <c r="D2554" s="12"/>
    </row>
    <row r="2555" spans="4:4" customFormat="1" x14ac:dyDescent="0.35">
      <c r="D2555" s="12"/>
    </row>
    <row r="2556" spans="4:4" customFormat="1" x14ac:dyDescent="0.35">
      <c r="D2556" s="12"/>
    </row>
    <row r="2557" spans="4:4" customFormat="1" x14ac:dyDescent="0.35">
      <c r="D2557" s="12"/>
    </row>
    <row r="2558" spans="4:4" customFormat="1" x14ac:dyDescent="0.35">
      <c r="D2558" s="12"/>
    </row>
    <row r="2559" spans="4:4" customFormat="1" x14ac:dyDescent="0.35">
      <c r="D2559" s="12"/>
    </row>
    <row r="2560" spans="4:4" customFormat="1" x14ac:dyDescent="0.35">
      <c r="D2560" s="12"/>
    </row>
    <row r="2561" spans="4:4" customFormat="1" x14ac:dyDescent="0.35">
      <c r="D2561" s="12"/>
    </row>
    <row r="2562" spans="4:4" customFormat="1" x14ac:dyDescent="0.35">
      <c r="D2562" s="12"/>
    </row>
    <row r="2563" spans="4:4" customFormat="1" x14ac:dyDescent="0.35">
      <c r="D2563" s="12"/>
    </row>
    <row r="2564" spans="4:4" customFormat="1" x14ac:dyDescent="0.35">
      <c r="D2564" s="12"/>
    </row>
    <row r="2565" spans="4:4" customFormat="1" x14ac:dyDescent="0.35">
      <c r="D2565" s="12"/>
    </row>
    <row r="2566" spans="4:4" customFormat="1" x14ac:dyDescent="0.35">
      <c r="D2566" s="12"/>
    </row>
    <row r="2567" spans="4:4" customFormat="1" x14ac:dyDescent="0.35">
      <c r="D2567" s="12"/>
    </row>
    <row r="2568" spans="4:4" customFormat="1" x14ac:dyDescent="0.35">
      <c r="D2568" s="12"/>
    </row>
    <row r="2569" spans="4:4" customFormat="1" x14ac:dyDescent="0.35">
      <c r="D2569" s="12"/>
    </row>
    <row r="2570" spans="4:4" customFormat="1" x14ac:dyDescent="0.35">
      <c r="D2570" s="12"/>
    </row>
    <row r="2571" spans="4:4" customFormat="1" x14ac:dyDescent="0.35">
      <c r="D2571" s="12"/>
    </row>
    <row r="2572" spans="4:4" customFormat="1" x14ac:dyDescent="0.35">
      <c r="D2572" s="12"/>
    </row>
    <row r="2573" spans="4:4" customFormat="1" x14ac:dyDescent="0.35">
      <c r="D2573" s="12"/>
    </row>
    <row r="2574" spans="4:4" customFormat="1" x14ac:dyDescent="0.35">
      <c r="D2574" s="12"/>
    </row>
    <row r="2575" spans="4:4" customFormat="1" x14ac:dyDescent="0.35">
      <c r="D2575" s="12"/>
    </row>
    <row r="2576" spans="4:4" customFormat="1" x14ac:dyDescent="0.35">
      <c r="D2576" s="12"/>
    </row>
    <row r="2577" spans="4:4" customFormat="1" x14ac:dyDescent="0.35">
      <c r="D2577" s="12"/>
    </row>
    <row r="2578" spans="4:4" customFormat="1" x14ac:dyDescent="0.35">
      <c r="D2578" s="12"/>
    </row>
    <row r="2579" spans="4:4" customFormat="1" x14ac:dyDescent="0.35">
      <c r="D2579" s="12"/>
    </row>
    <row r="2580" spans="4:4" customFormat="1" x14ac:dyDescent="0.35">
      <c r="D2580" s="12"/>
    </row>
    <row r="2581" spans="4:4" customFormat="1" x14ac:dyDescent="0.35">
      <c r="D2581" s="12"/>
    </row>
    <row r="2582" spans="4:4" customFormat="1" x14ac:dyDescent="0.35">
      <c r="D2582" s="12"/>
    </row>
    <row r="2583" spans="4:4" customFormat="1" x14ac:dyDescent="0.35">
      <c r="D2583" s="12"/>
    </row>
    <row r="2584" spans="4:4" customFormat="1" x14ac:dyDescent="0.35">
      <c r="D2584" s="12"/>
    </row>
    <row r="2585" spans="4:4" customFormat="1" x14ac:dyDescent="0.35">
      <c r="D2585" s="12"/>
    </row>
    <row r="2586" spans="4:4" customFormat="1" x14ac:dyDescent="0.35">
      <c r="D2586" s="12"/>
    </row>
    <row r="2587" spans="4:4" customFormat="1" x14ac:dyDescent="0.35">
      <c r="D2587" s="12"/>
    </row>
    <row r="2588" spans="4:4" customFormat="1" x14ac:dyDescent="0.35">
      <c r="D2588" s="12"/>
    </row>
    <row r="2589" spans="4:4" customFormat="1" x14ac:dyDescent="0.35">
      <c r="D2589" s="12"/>
    </row>
    <row r="2590" spans="4:4" customFormat="1" x14ac:dyDescent="0.35">
      <c r="D2590" s="12"/>
    </row>
    <row r="2591" spans="4:4" customFormat="1" x14ac:dyDescent="0.35">
      <c r="D2591" s="12"/>
    </row>
    <row r="2592" spans="4:4" customFormat="1" x14ac:dyDescent="0.35">
      <c r="D2592" s="12"/>
    </row>
    <row r="2593" spans="4:4" customFormat="1" x14ac:dyDescent="0.35">
      <c r="D2593" s="12"/>
    </row>
    <row r="2594" spans="4:4" customFormat="1" x14ac:dyDescent="0.35">
      <c r="D2594" s="12"/>
    </row>
    <row r="2595" spans="4:4" customFormat="1" x14ac:dyDescent="0.35">
      <c r="D2595" s="12"/>
    </row>
    <row r="2596" spans="4:4" customFormat="1" x14ac:dyDescent="0.35">
      <c r="D2596" s="12"/>
    </row>
    <row r="2597" spans="4:4" customFormat="1" x14ac:dyDescent="0.35">
      <c r="D2597" s="12"/>
    </row>
    <row r="2598" spans="4:4" customFormat="1" x14ac:dyDescent="0.35">
      <c r="D2598" s="12"/>
    </row>
    <row r="2599" spans="4:4" customFormat="1" x14ac:dyDescent="0.35">
      <c r="D2599" s="12"/>
    </row>
    <row r="2600" spans="4:4" customFormat="1" x14ac:dyDescent="0.35">
      <c r="D2600" s="12"/>
    </row>
    <row r="2601" spans="4:4" customFormat="1" x14ac:dyDescent="0.35">
      <c r="D2601" s="12"/>
    </row>
    <row r="2602" spans="4:4" customFormat="1" x14ac:dyDescent="0.35">
      <c r="D2602" s="12"/>
    </row>
    <row r="2603" spans="4:4" customFormat="1" x14ac:dyDescent="0.35">
      <c r="D2603" s="12"/>
    </row>
    <row r="2604" spans="4:4" customFormat="1" x14ac:dyDescent="0.35">
      <c r="D2604" s="12"/>
    </row>
    <row r="2605" spans="4:4" customFormat="1" x14ac:dyDescent="0.35">
      <c r="D2605" s="12"/>
    </row>
    <row r="2606" spans="4:4" customFormat="1" x14ac:dyDescent="0.35">
      <c r="D2606" s="12"/>
    </row>
    <row r="2607" spans="4:4" customFormat="1" x14ac:dyDescent="0.35">
      <c r="D2607" s="12"/>
    </row>
    <row r="2608" spans="4:4" customFormat="1" x14ac:dyDescent="0.35">
      <c r="D2608" s="12"/>
    </row>
    <row r="2609" spans="4:4" customFormat="1" x14ac:dyDescent="0.35">
      <c r="D2609" s="12"/>
    </row>
    <row r="2610" spans="4:4" customFormat="1" x14ac:dyDescent="0.35">
      <c r="D2610" s="12"/>
    </row>
    <row r="2611" spans="4:4" customFormat="1" x14ac:dyDescent="0.35">
      <c r="D2611" s="12"/>
    </row>
    <row r="2612" spans="4:4" customFormat="1" x14ac:dyDescent="0.35">
      <c r="D2612" s="12"/>
    </row>
    <row r="2613" spans="4:4" customFormat="1" x14ac:dyDescent="0.35">
      <c r="D2613" s="12"/>
    </row>
    <row r="2614" spans="4:4" customFormat="1" x14ac:dyDescent="0.35">
      <c r="D2614" s="12"/>
    </row>
    <row r="2615" spans="4:4" customFormat="1" x14ac:dyDescent="0.35">
      <c r="D2615" s="12"/>
    </row>
    <row r="2616" spans="4:4" customFormat="1" x14ac:dyDescent="0.35">
      <c r="D2616" s="12"/>
    </row>
    <row r="2617" spans="4:4" customFormat="1" x14ac:dyDescent="0.35">
      <c r="D2617" s="12"/>
    </row>
    <row r="2618" spans="4:4" customFormat="1" x14ac:dyDescent="0.35">
      <c r="D2618" s="12"/>
    </row>
    <row r="2619" spans="4:4" customFormat="1" x14ac:dyDescent="0.35">
      <c r="D2619" s="12"/>
    </row>
    <row r="2620" spans="4:4" customFormat="1" x14ac:dyDescent="0.35">
      <c r="D2620" s="12"/>
    </row>
    <row r="2621" spans="4:4" customFormat="1" x14ac:dyDescent="0.35">
      <c r="D2621" s="12"/>
    </row>
    <row r="2622" spans="4:4" customFormat="1" x14ac:dyDescent="0.35">
      <c r="D2622" s="12"/>
    </row>
    <row r="2623" spans="4:4" customFormat="1" x14ac:dyDescent="0.35">
      <c r="D2623" s="12"/>
    </row>
    <row r="2624" spans="4:4" customFormat="1" x14ac:dyDescent="0.35">
      <c r="D2624" s="12"/>
    </row>
    <row r="2625" spans="4:4" customFormat="1" x14ac:dyDescent="0.35">
      <c r="D2625" s="12"/>
    </row>
    <row r="2626" spans="4:4" customFormat="1" x14ac:dyDescent="0.35">
      <c r="D2626" s="12"/>
    </row>
    <row r="2627" spans="4:4" customFormat="1" x14ac:dyDescent="0.35">
      <c r="D2627" s="12"/>
    </row>
    <row r="2628" spans="4:4" customFormat="1" x14ac:dyDescent="0.35">
      <c r="D2628" s="12"/>
    </row>
    <row r="2629" spans="4:4" customFormat="1" x14ac:dyDescent="0.35">
      <c r="D2629" s="12"/>
    </row>
    <row r="2630" spans="4:4" customFormat="1" x14ac:dyDescent="0.35">
      <c r="D2630" s="12"/>
    </row>
    <row r="2631" spans="4:4" customFormat="1" x14ac:dyDescent="0.35">
      <c r="D2631" s="12"/>
    </row>
    <row r="2632" spans="4:4" customFormat="1" x14ac:dyDescent="0.35">
      <c r="D2632" s="12"/>
    </row>
    <row r="2633" spans="4:4" customFormat="1" x14ac:dyDescent="0.35">
      <c r="D2633" s="12"/>
    </row>
    <row r="2634" spans="4:4" customFormat="1" x14ac:dyDescent="0.35">
      <c r="D2634" s="12"/>
    </row>
    <row r="2635" spans="4:4" customFormat="1" x14ac:dyDescent="0.35">
      <c r="D2635" s="12"/>
    </row>
    <row r="2636" spans="4:4" customFormat="1" x14ac:dyDescent="0.35">
      <c r="D2636" s="12"/>
    </row>
    <row r="2637" spans="4:4" customFormat="1" x14ac:dyDescent="0.35">
      <c r="D2637" s="12"/>
    </row>
    <row r="2638" spans="4:4" customFormat="1" x14ac:dyDescent="0.35">
      <c r="D2638" s="12"/>
    </row>
    <row r="2639" spans="4:4" customFormat="1" x14ac:dyDescent="0.35">
      <c r="D2639" s="12"/>
    </row>
    <row r="2640" spans="4:4" customFormat="1" x14ac:dyDescent="0.35">
      <c r="D2640" s="12"/>
    </row>
    <row r="2641" spans="4:4" customFormat="1" x14ac:dyDescent="0.35">
      <c r="D2641" s="12"/>
    </row>
    <row r="2642" spans="4:4" customFormat="1" x14ac:dyDescent="0.35">
      <c r="D2642" s="12"/>
    </row>
    <row r="2643" spans="4:4" customFormat="1" x14ac:dyDescent="0.35">
      <c r="D2643" s="12"/>
    </row>
    <row r="2644" spans="4:4" customFormat="1" x14ac:dyDescent="0.35">
      <c r="D2644" s="12"/>
    </row>
    <row r="2645" spans="4:4" customFormat="1" x14ac:dyDescent="0.35">
      <c r="D2645" s="12"/>
    </row>
    <row r="2646" spans="4:4" customFormat="1" x14ac:dyDescent="0.35">
      <c r="D2646" s="12"/>
    </row>
    <row r="2647" spans="4:4" customFormat="1" x14ac:dyDescent="0.35">
      <c r="D2647" s="12"/>
    </row>
    <row r="2648" spans="4:4" customFormat="1" x14ac:dyDescent="0.35">
      <c r="D2648" s="12"/>
    </row>
    <row r="2649" spans="4:4" customFormat="1" x14ac:dyDescent="0.35">
      <c r="D2649" s="12"/>
    </row>
    <row r="2650" spans="4:4" customFormat="1" x14ac:dyDescent="0.35">
      <c r="D2650" s="12"/>
    </row>
    <row r="2651" spans="4:4" customFormat="1" x14ac:dyDescent="0.35">
      <c r="D2651" s="12"/>
    </row>
    <row r="2652" spans="4:4" customFormat="1" x14ac:dyDescent="0.35">
      <c r="D2652" s="12"/>
    </row>
    <row r="2653" spans="4:4" customFormat="1" x14ac:dyDescent="0.35">
      <c r="D2653" s="12"/>
    </row>
    <row r="2654" spans="4:4" customFormat="1" x14ac:dyDescent="0.35">
      <c r="D2654" s="12"/>
    </row>
    <row r="2655" spans="4:4" customFormat="1" x14ac:dyDescent="0.35">
      <c r="D2655" s="12"/>
    </row>
    <row r="2656" spans="4:4" customFormat="1" x14ac:dyDescent="0.35">
      <c r="D2656" s="12"/>
    </row>
    <row r="2657" spans="4:4" customFormat="1" x14ac:dyDescent="0.35">
      <c r="D2657" s="12"/>
    </row>
    <row r="2658" spans="4:4" customFormat="1" x14ac:dyDescent="0.35">
      <c r="D2658" s="12"/>
    </row>
    <row r="2659" spans="4:4" customFormat="1" x14ac:dyDescent="0.35">
      <c r="D2659" s="12"/>
    </row>
    <row r="2660" spans="4:4" customFormat="1" x14ac:dyDescent="0.35">
      <c r="D2660" s="12"/>
    </row>
    <row r="2661" spans="4:4" customFormat="1" x14ac:dyDescent="0.35">
      <c r="D2661" s="12"/>
    </row>
    <row r="2662" spans="4:4" customFormat="1" x14ac:dyDescent="0.35">
      <c r="D2662" s="12"/>
    </row>
    <row r="2663" spans="4:4" customFormat="1" x14ac:dyDescent="0.35">
      <c r="D2663" s="12"/>
    </row>
    <row r="2664" spans="4:4" customFormat="1" x14ac:dyDescent="0.35">
      <c r="D2664" s="12"/>
    </row>
    <row r="2665" spans="4:4" customFormat="1" x14ac:dyDescent="0.35">
      <c r="D2665" s="12"/>
    </row>
    <row r="2666" spans="4:4" customFormat="1" x14ac:dyDescent="0.35">
      <c r="D2666" s="12"/>
    </row>
    <row r="2667" spans="4:4" customFormat="1" x14ac:dyDescent="0.35">
      <c r="D2667" s="12"/>
    </row>
    <row r="2668" spans="4:4" customFormat="1" x14ac:dyDescent="0.35">
      <c r="D2668" s="12"/>
    </row>
    <row r="2669" spans="4:4" customFormat="1" x14ac:dyDescent="0.35">
      <c r="D2669" s="12"/>
    </row>
    <row r="2670" spans="4:4" customFormat="1" x14ac:dyDescent="0.35">
      <c r="D2670" s="12"/>
    </row>
    <row r="2671" spans="4:4" customFormat="1" x14ac:dyDescent="0.35">
      <c r="D2671" s="12"/>
    </row>
    <row r="2672" spans="4:4" customFormat="1" x14ac:dyDescent="0.35">
      <c r="D2672" s="12"/>
    </row>
    <row r="2673" spans="4:4" customFormat="1" x14ac:dyDescent="0.35">
      <c r="D2673" s="12"/>
    </row>
    <row r="2674" spans="4:4" customFormat="1" x14ac:dyDescent="0.35">
      <c r="D2674" s="12"/>
    </row>
    <row r="2675" spans="4:4" customFormat="1" x14ac:dyDescent="0.35">
      <c r="D2675" s="12"/>
    </row>
    <row r="2676" spans="4:4" customFormat="1" x14ac:dyDescent="0.35">
      <c r="D2676" s="12"/>
    </row>
    <row r="2677" spans="4:4" customFormat="1" x14ac:dyDescent="0.35">
      <c r="D2677" s="12"/>
    </row>
    <row r="2678" spans="4:4" customFormat="1" x14ac:dyDescent="0.35">
      <c r="D2678" s="12"/>
    </row>
    <row r="2679" spans="4:4" customFormat="1" x14ac:dyDescent="0.35">
      <c r="D2679" s="12"/>
    </row>
    <row r="2680" spans="4:4" customFormat="1" x14ac:dyDescent="0.35">
      <c r="D2680" s="12"/>
    </row>
    <row r="2681" spans="4:4" customFormat="1" x14ac:dyDescent="0.35">
      <c r="D2681" s="12"/>
    </row>
    <row r="2682" spans="4:4" customFormat="1" x14ac:dyDescent="0.35">
      <c r="D2682" s="12"/>
    </row>
    <row r="2683" spans="4:4" customFormat="1" x14ac:dyDescent="0.35">
      <c r="D2683" s="12"/>
    </row>
    <row r="2684" spans="4:4" customFormat="1" x14ac:dyDescent="0.35">
      <c r="D2684" s="12"/>
    </row>
    <row r="2685" spans="4:4" customFormat="1" x14ac:dyDescent="0.35">
      <c r="D2685" s="12"/>
    </row>
    <row r="2686" spans="4:4" customFormat="1" x14ac:dyDescent="0.35">
      <c r="D2686" s="12"/>
    </row>
    <row r="2687" spans="4:4" customFormat="1" x14ac:dyDescent="0.35">
      <c r="D2687" s="12"/>
    </row>
    <row r="2688" spans="4:4" customFormat="1" x14ac:dyDescent="0.35">
      <c r="D2688" s="12"/>
    </row>
    <row r="2689" spans="4:4" customFormat="1" x14ac:dyDescent="0.35">
      <c r="D2689" s="12"/>
    </row>
    <row r="2690" spans="4:4" customFormat="1" x14ac:dyDescent="0.35">
      <c r="D2690" s="12"/>
    </row>
    <row r="2691" spans="4:4" customFormat="1" x14ac:dyDescent="0.35">
      <c r="D2691" s="12"/>
    </row>
    <row r="2692" spans="4:4" customFormat="1" x14ac:dyDescent="0.35">
      <c r="D2692" s="12"/>
    </row>
    <row r="2693" spans="4:4" customFormat="1" x14ac:dyDescent="0.35">
      <c r="D2693" s="12"/>
    </row>
    <row r="2694" spans="4:4" customFormat="1" x14ac:dyDescent="0.35">
      <c r="D2694" s="12"/>
    </row>
    <row r="2695" spans="4:4" customFormat="1" x14ac:dyDescent="0.35">
      <c r="D2695" s="12"/>
    </row>
    <row r="2696" spans="4:4" customFormat="1" x14ac:dyDescent="0.35">
      <c r="D2696" s="12"/>
    </row>
    <row r="2697" spans="4:4" customFormat="1" x14ac:dyDescent="0.35">
      <c r="D2697" s="12"/>
    </row>
    <row r="2698" spans="4:4" customFormat="1" x14ac:dyDescent="0.35">
      <c r="D2698" s="12"/>
    </row>
    <row r="2699" spans="4:4" customFormat="1" x14ac:dyDescent="0.35">
      <c r="D2699" s="12"/>
    </row>
    <row r="2700" spans="4:4" customFormat="1" x14ac:dyDescent="0.35">
      <c r="D2700" s="12"/>
    </row>
    <row r="2701" spans="4:4" customFormat="1" x14ac:dyDescent="0.35">
      <c r="D2701" s="12"/>
    </row>
    <row r="2702" spans="4:4" customFormat="1" x14ac:dyDescent="0.35">
      <c r="D2702" s="12"/>
    </row>
    <row r="2703" spans="4:4" customFormat="1" x14ac:dyDescent="0.35">
      <c r="D2703" s="12"/>
    </row>
    <row r="2704" spans="4:4" customFormat="1" x14ac:dyDescent="0.35">
      <c r="D2704" s="12"/>
    </row>
    <row r="2705" spans="4:4" customFormat="1" x14ac:dyDescent="0.35">
      <c r="D2705" s="12"/>
    </row>
    <row r="2706" spans="4:4" customFormat="1" x14ac:dyDescent="0.35">
      <c r="D2706" s="12"/>
    </row>
    <row r="2707" spans="4:4" customFormat="1" x14ac:dyDescent="0.35">
      <c r="D2707" s="12"/>
    </row>
    <row r="2708" spans="4:4" customFormat="1" x14ac:dyDescent="0.35">
      <c r="D2708" s="12"/>
    </row>
    <row r="2709" spans="4:4" customFormat="1" x14ac:dyDescent="0.35">
      <c r="D2709" s="12"/>
    </row>
    <row r="2710" spans="4:4" customFormat="1" x14ac:dyDescent="0.35">
      <c r="D2710" s="12"/>
    </row>
    <row r="2711" spans="4:4" customFormat="1" x14ac:dyDescent="0.35">
      <c r="D2711" s="12"/>
    </row>
    <row r="2712" spans="4:4" customFormat="1" x14ac:dyDescent="0.35">
      <c r="D2712" s="12"/>
    </row>
    <row r="2713" spans="4:4" customFormat="1" x14ac:dyDescent="0.35">
      <c r="D2713" s="12"/>
    </row>
    <row r="2714" spans="4:4" customFormat="1" x14ac:dyDescent="0.35">
      <c r="D2714" s="12"/>
    </row>
    <row r="2715" spans="4:4" customFormat="1" x14ac:dyDescent="0.35">
      <c r="D2715" s="12"/>
    </row>
    <row r="2716" spans="4:4" customFormat="1" x14ac:dyDescent="0.35">
      <c r="D2716" s="12"/>
    </row>
    <row r="2717" spans="4:4" customFormat="1" x14ac:dyDescent="0.35">
      <c r="D2717" s="12"/>
    </row>
    <row r="2718" spans="4:4" customFormat="1" x14ac:dyDescent="0.35">
      <c r="D2718" s="12"/>
    </row>
    <row r="2719" spans="4:4" customFormat="1" x14ac:dyDescent="0.35">
      <c r="D2719" s="12"/>
    </row>
    <row r="2720" spans="4:4" customFormat="1" x14ac:dyDescent="0.35">
      <c r="D2720" s="12"/>
    </row>
    <row r="2721" spans="4:4" customFormat="1" x14ac:dyDescent="0.35">
      <c r="D2721" s="12"/>
    </row>
    <row r="2722" spans="4:4" customFormat="1" x14ac:dyDescent="0.35">
      <c r="D2722" s="12"/>
    </row>
    <row r="2723" spans="4:4" customFormat="1" x14ac:dyDescent="0.35">
      <c r="D2723" s="12"/>
    </row>
    <row r="2724" spans="4:4" customFormat="1" x14ac:dyDescent="0.35">
      <c r="D2724" s="12"/>
    </row>
    <row r="2725" spans="4:4" customFormat="1" x14ac:dyDescent="0.35">
      <c r="D2725" s="12"/>
    </row>
    <row r="2726" spans="4:4" customFormat="1" x14ac:dyDescent="0.35">
      <c r="D2726" s="12"/>
    </row>
    <row r="2727" spans="4:4" customFormat="1" x14ac:dyDescent="0.35">
      <c r="D2727" s="12"/>
    </row>
    <row r="2728" spans="4:4" customFormat="1" x14ac:dyDescent="0.35">
      <c r="D2728" s="12"/>
    </row>
    <row r="2729" spans="4:4" customFormat="1" x14ac:dyDescent="0.35">
      <c r="D2729" s="12"/>
    </row>
    <row r="2730" spans="4:4" customFormat="1" x14ac:dyDescent="0.35">
      <c r="D2730" s="12"/>
    </row>
    <row r="2731" spans="4:4" customFormat="1" x14ac:dyDescent="0.35">
      <c r="D2731" s="12"/>
    </row>
    <row r="2732" spans="4:4" customFormat="1" x14ac:dyDescent="0.35">
      <c r="D2732" s="12"/>
    </row>
    <row r="2733" spans="4:4" customFormat="1" x14ac:dyDescent="0.35">
      <c r="D2733" s="12"/>
    </row>
    <row r="2734" spans="4:4" customFormat="1" x14ac:dyDescent="0.35">
      <c r="D2734" s="12"/>
    </row>
    <row r="2735" spans="4:4" customFormat="1" x14ac:dyDescent="0.35">
      <c r="D2735" s="12"/>
    </row>
    <row r="2736" spans="4:4" customFormat="1" x14ac:dyDescent="0.35">
      <c r="D2736" s="12"/>
    </row>
    <row r="2737" spans="4:4" customFormat="1" x14ac:dyDescent="0.35">
      <c r="D2737" s="12"/>
    </row>
    <row r="2738" spans="4:4" customFormat="1" x14ac:dyDescent="0.35">
      <c r="D2738" s="12"/>
    </row>
    <row r="2739" spans="4:4" customFormat="1" x14ac:dyDescent="0.35">
      <c r="D2739" s="12"/>
    </row>
    <row r="2740" spans="4:4" customFormat="1" x14ac:dyDescent="0.35">
      <c r="D2740" s="12"/>
    </row>
    <row r="2741" spans="4:4" customFormat="1" x14ac:dyDescent="0.35">
      <c r="D2741" s="12"/>
    </row>
    <row r="2742" spans="4:4" customFormat="1" x14ac:dyDescent="0.35">
      <c r="D2742" s="12"/>
    </row>
    <row r="2743" spans="4:4" customFormat="1" x14ac:dyDescent="0.35">
      <c r="D2743" s="12"/>
    </row>
    <row r="2744" spans="4:4" customFormat="1" x14ac:dyDescent="0.35">
      <c r="D2744" s="12"/>
    </row>
    <row r="2745" spans="4:4" customFormat="1" x14ac:dyDescent="0.35">
      <c r="D2745" s="12"/>
    </row>
    <row r="2746" spans="4:4" customFormat="1" x14ac:dyDescent="0.35">
      <c r="D2746" s="12"/>
    </row>
    <row r="2747" spans="4:4" customFormat="1" x14ac:dyDescent="0.35">
      <c r="D2747" s="12"/>
    </row>
    <row r="2748" spans="4:4" customFormat="1" x14ac:dyDescent="0.35">
      <c r="D2748" s="12"/>
    </row>
    <row r="2749" spans="4:4" customFormat="1" x14ac:dyDescent="0.35">
      <c r="D2749" s="12"/>
    </row>
    <row r="2750" spans="4:4" customFormat="1" x14ac:dyDescent="0.35">
      <c r="D2750" s="12"/>
    </row>
    <row r="2751" spans="4:4" customFormat="1" x14ac:dyDescent="0.35">
      <c r="D2751" s="12"/>
    </row>
    <row r="2752" spans="4:4" customFormat="1" x14ac:dyDescent="0.35">
      <c r="D2752" s="12"/>
    </row>
    <row r="2753" spans="4:4" customFormat="1" x14ac:dyDescent="0.35">
      <c r="D2753" s="12"/>
    </row>
    <row r="2754" spans="4:4" customFormat="1" x14ac:dyDescent="0.35">
      <c r="D2754" s="12"/>
    </row>
    <row r="2755" spans="4:4" customFormat="1" x14ac:dyDescent="0.35">
      <c r="D2755" s="12"/>
    </row>
    <row r="2756" spans="4:4" customFormat="1" x14ac:dyDescent="0.35">
      <c r="D2756" s="12"/>
    </row>
    <row r="2757" spans="4:4" customFormat="1" x14ac:dyDescent="0.35">
      <c r="D2757" s="12"/>
    </row>
    <row r="2758" spans="4:4" customFormat="1" x14ac:dyDescent="0.35">
      <c r="D2758" s="12"/>
    </row>
    <row r="2759" spans="4:4" customFormat="1" x14ac:dyDescent="0.35">
      <c r="D2759" s="12"/>
    </row>
    <row r="2760" spans="4:4" customFormat="1" x14ac:dyDescent="0.35">
      <c r="D2760" s="12"/>
    </row>
    <row r="2761" spans="4:4" customFormat="1" x14ac:dyDescent="0.35">
      <c r="D2761" s="12"/>
    </row>
    <row r="2762" spans="4:4" customFormat="1" x14ac:dyDescent="0.35">
      <c r="D2762" s="12"/>
    </row>
    <row r="2763" spans="4:4" customFormat="1" x14ac:dyDescent="0.35">
      <c r="D2763" s="12"/>
    </row>
    <row r="2764" spans="4:4" customFormat="1" x14ac:dyDescent="0.35">
      <c r="D2764" s="12"/>
    </row>
    <row r="2765" spans="4:4" customFormat="1" x14ac:dyDescent="0.35">
      <c r="D2765" s="12"/>
    </row>
    <row r="2766" spans="4:4" customFormat="1" x14ac:dyDescent="0.35">
      <c r="D2766" s="12"/>
    </row>
    <row r="2767" spans="4:4" customFormat="1" x14ac:dyDescent="0.35">
      <c r="D2767" s="12"/>
    </row>
    <row r="2768" spans="4:4" customFormat="1" x14ac:dyDescent="0.35">
      <c r="D2768" s="12"/>
    </row>
    <row r="2769" spans="4:4" customFormat="1" x14ac:dyDescent="0.35">
      <c r="D2769" s="12"/>
    </row>
    <row r="2770" spans="4:4" customFormat="1" x14ac:dyDescent="0.35">
      <c r="D2770" s="12"/>
    </row>
    <row r="2771" spans="4:4" customFormat="1" x14ac:dyDescent="0.35">
      <c r="D2771" s="12"/>
    </row>
    <row r="2772" spans="4:4" customFormat="1" x14ac:dyDescent="0.35">
      <c r="D2772" s="12"/>
    </row>
    <row r="2773" spans="4:4" customFormat="1" x14ac:dyDescent="0.35">
      <c r="D2773" s="12"/>
    </row>
    <row r="2774" spans="4:4" customFormat="1" x14ac:dyDescent="0.35">
      <c r="D2774" s="12"/>
    </row>
    <row r="2775" spans="4:4" customFormat="1" x14ac:dyDescent="0.35">
      <c r="D2775" s="12"/>
    </row>
    <row r="2776" spans="4:4" customFormat="1" x14ac:dyDescent="0.35">
      <c r="D2776" s="12"/>
    </row>
    <row r="2777" spans="4:4" customFormat="1" x14ac:dyDescent="0.35">
      <c r="D2777" s="12"/>
    </row>
    <row r="2778" spans="4:4" customFormat="1" x14ac:dyDescent="0.35">
      <c r="D2778" s="12"/>
    </row>
    <row r="2779" spans="4:4" customFormat="1" x14ac:dyDescent="0.35">
      <c r="D2779" s="12"/>
    </row>
    <row r="2780" spans="4:4" customFormat="1" x14ac:dyDescent="0.35">
      <c r="D2780" s="12"/>
    </row>
    <row r="2781" spans="4:4" customFormat="1" x14ac:dyDescent="0.35">
      <c r="D2781" s="12"/>
    </row>
    <row r="2782" spans="4:4" customFormat="1" x14ac:dyDescent="0.35">
      <c r="D2782" s="12"/>
    </row>
    <row r="2783" spans="4:4" customFormat="1" x14ac:dyDescent="0.35">
      <c r="D2783" s="12"/>
    </row>
    <row r="2784" spans="4:4" customFormat="1" x14ac:dyDescent="0.35">
      <c r="D2784" s="12"/>
    </row>
    <row r="2785" spans="4:4" customFormat="1" x14ac:dyDescent="0.35">
      <c r="D2785" s="12"/>
    </row>
    <row r="2786" spans="4:4" customFormat="1" x14ac:dyDescent="0.35">
      <c r="D2786" s="12"/>
    </row>
    <row r="2787" spans="4:4" customFormat="1" x14ac:dyDescent="0.35">
      <c r="D2787" s="12"/>
    </row>
    <row r="2788" spans="4:4" customFormat="1" x14ac:dyDescent="0.35">
      <c r="D2788" s="12"/>
    </row>
    <row r="2789" spans="4:4" customFormat="1" x14ac:dyDescent="0.35">
      <c r="D2789" s="12"/>
    </row>
    <row r="2790" spans="4:4" customFormat="1" x14ac:dyDescent="0.35">
      <c r="D2790" s="12"/>
    </row>
    <row r="2791" spans="4:4" customFormat="1" x14ac:dyDescent="0.35">
      <c r="D2791" s="12"/>
    </row>
    <row r="2792" spans="4:4" customFormat="1" x14ac:dyDescent="0.35">
      <c r="D2792" s="12"/>
    </row>
    <row r="2793" spans="4:4" customFormat="1" x14ac:dyDescent="0.35">
      <c r="D2793" s="12"/>
    </row>
    <row r="2794" spans="4:4" customFormat="1" x14ac:dyDescent="0.35">
      <c r="D2794" s="12"/>
    </row>
    <row r="2795" spans="4:4" customFormat="1" x14ac:dyDescent="0.35">
      <c r="D2795" s="12"/>
    </row>
    <row r="2796" spans="4:4" customFormat="1" x14ac:dyDescent="0.35">
      <c r="D2796" s="12"/>
    </row>
    <row r="2797" spans="4:4" customFormat="1" x14ac:dyDescent="0.35">
      <c r="D2797" s="12"/>
    </row>
    <row r="2798" spans="4:4" customFormat="1" x14ac:dyDescent="0.35">
      <c r="D2798" s="12"/>
    </row>
    <row r="2799" spans="4:4" customFormat="1" x14ac:dyDescent="0.35">
      <c r="D2799" s="12"/>
    </row>
    <row r="2800" spans="4:4" customFormat="1" x14ac:dyDescent="0.35">
      <c r="D2800" s="12"/>
    </row>
    <row r="2801" spans="4:4" customFormat="1" x14ac:dyDescent="0.35">
      <c r="D2801" s="12"/>
    </row>
    <row r="2802" spans="4:4" customFormat="1" x14ac:dyDescent="0.35">
      <c r="D2802" s="12"/>
    </row>
    <row r="2803" spans="4:4" customFormat="1" x14ac:dyDescent="0.35">
      <c r="D2803" s="12"/>
    </row>
    <row r="2804" spans="4:4" customFormat="1" x14ac:dyDescent="0.35">
      <c r="D2804" s="12"/>
    </row>
    <row r="2805" spans="4:4" customFormat="1" x14ac:dyDescent="0.35">
      <c r="D2805" s="12"/>
    </row>
    <row r="2806" spans="4:4" customFormat="1" x14ac:dyDescent="0.35">
      <c r="D2806" s="12"/>
    </row>
    <row r="2807" spans="4:4" customFormat="1" x14ac:dyDescent="0.35">
      <c r="D2807" s="12"/>
    </row>
    <row r="2808" spans="4:4" customFormat="1" x14ac:dyDescent="0.35">
      <c r="D2808" s="12"/>
    </row>
    <row r="2809" spans="4:4" customFormat="1" x14ac:dyDescent="0.35">
      <c r="D2809" s="12"/>
    </row>
    <row r="2810" spans="4:4" customFormat="1" x14ac:dyDescent="0.35">
      <c r="D2810" s="12"/>
    </row>
    <row r="2811" spans="4:4" customFormat="1" x14ac:dyDescent="0.35">
      <c r="D2811" s="12"/>
    </row>
    <row r="2812" spans="4:4" customFormat="1" x14ac:dyDescent="0.35">
      <c r="D2812" s="12"/>
    </row>
    <row r="2813" spans="4:4" customFormat="1" x14ac:dyDescent="0.35">
      <c r="D2813" s="12"/>
    </row>
    <row r="2814" spans="4:4" customFormat="1" x14ac:dyDescent="0.35">
      <c r="D2814" s="12"/>
    </row>
    <row r="2815" spans="4:4" customFormat="1" x14ac:dyDescent="0.35">
      <c r="D2815" s="12"/>
    </row>
    <row r="2816" spans="4:4" customFormat="1" x14ac:dyDescent="0.35">
      <c r="D2816" s="12"/>
    </row>
    <row r="2817" spans="4:4" customFormat="1" x14ac:dyDescent="0.35">
      <c r="D2817" s="12"/>
    </row>
    <row r="2818" spans="4:4" customFormat="1" x14ac:dyDescent="0.35">
      <c r="D2818" s="12"/>
    </row>
    <row r="2819" spans="4:4" customFormat="1" x14ac:dyDescent="0.35">
      <c r="D2819" s="12"/>
    </row>
    <row r="2820" spans="4:4" customFormat="1" x14ac:dyDescent="0.35">
      <c r="D2820" s="12"/>
    </row>
    <row r="2821" spans="4:4" customFormat="1" x14ac:dyDescent="0.35">
      <c r="D2821" s="12"/>
    </row>
    <row r="2822" spans="4:4" customFormat="1" x14ac:dyDescent="0.35">
      <c r="D2822" s="12"/>
    </row>
    <row r="2823" spans="4:4" customFormat="1" x14ac:dyDescent="0.35">
      <c r="D2823" s="12"/>
    </row>
    <row r="2824" spans="4:4" customFormat="1" x14ac:dyDescent="0.35">
      <c r="D2824" s="12"/>
    </row>
    <row r="2825" spans="4:4" customFormat="1" x14ac:dyDescent="0.35">
      <c r="D2825" s="12"/>
    </row>
    <row r="2826" spans="4:4" customFormat="1" x14ac:dyDescent="0.35">
      <c r="D2826" s="12"/>
    </row>
    <row r="2827" spans="4:4" customFormat="1" x14ac:dyDescent="0.35">
      <c r="D2827" s="12"/>
    </row>
    <row r="2828" spans="4:4" customFormat="1" x14ac:dyDescent="0.35">
      <c r="D2828" s="12"/>
    </row>
    <row r="2829" spans="4:4" customFormat="1" x14ac:dyDescent="0.35">
      <c r="D2829" s="12"/>
    </row>
    <row r="2830" spans="4:4" customFormat="1" x14ac:dyDescent="0.35">
      <c r="D2830" s="12"/>
    </row>
    <row r="2831" spans="4:4" customFormat="1" x14ac:dyDescent="0.35">
      <c r="D2831" s="12"/>
    </row>
    <row r="2832" spans="4:4" customFormat="1" x14ac:dyDescent="0.35">
      <c r="D2832" s="12"/>
    </row>
    <row r="2833" spans="4:4" customFormat="1" x14ac:dyDescent="0.35">
      <c r="D2833" s="12"/>
    </row>
    <row r="2834" spans="4:4" customFormat="1" x14ac:dyDescent="0.35">
      <c r="D2834" s="12"/>
    </row>
    <row r="2835" spans="4:4" customFormat="1" x14ac:dyDescent="0.35">
      <c r="D2835" s="12"/>
    </row>
    <row r="2836" spans="4:4" customFormat="1" x14ac:dyDescent="0.35">
      <c r="D2836" s="12"/>
    </row>
    <row r="2837" spans="4:4" customFormat="1" x14ac:dyDescent="0.35">
      <c r="D2837" s="12"/>
    </row>
    <row r="2838" spans="4:4" customFormat="1" x14ac:dyDescent="0.35">
      <c r="D2838" s="12"/>
    </row>
    <row r="2839" spans="4:4" customFormat="1" x14ac:dyDescent="0.35">
      <c r="D2839" s="12"/>
    </row>
    <row r="2840" spans="4:4" customFormat="1" x14ac:dyDescent="0.35">
      <c r="D2840" s="12"/>
    </row>
    <row r="2841" spans="4:4" customFormat="1" x14ac:dyDescent="0.35">
      <c r="D2841" s="12"/>
    </row>
    <row r="2842" spans="4:4" customFormat="1" x14ac:dyDescent="0.35">
      <c r="D2842" s="12"/>
    </row>
    <row r="2843" spans="4:4" customFormat="1" x14ac:dyDescent="0.35">
      <c r="D2843" s="12"/>
    </row>
    <row r="2844" spans="4:4" customFormat="1" x14ac:dyDescent="0.35">
      <c r="D2844" s="12"/>
    </row>
    <row r="2845" spans="4:4" customFormat="1" x14ac:dyDescent="0.35">
      <c r="D2845" s="12"/>
    </row>
    <row r="2846" spans="4:4" customFormat="1" x14ac:dyDescent="0.35">
      <c r="D2846" s="12"/>
    </row>
    <row r="2847" spans="4:4" customFormat="1" x14ac:dyDescent="0.35">
      <c r="D2847" s="12"/>
    </row>
    <row r="2848" spans="4:4" customFormat="1" x14ac:dyDescent="0.35">
      <c r="D2848" s="12"/>
    </row>
    <row r="2849" spans="4:4" customFormat="1" x14ac:dyDescent="0.35">
      <c r="D2849" s="12"/>
    </row>
    <row r="2850" spans="4:4" customFormat="1" x14ac:dyDescent="0.35">
      <c r="D2850" s="12"/>
    </row>
    <row r="2851" spans="4:4" customFormat="1" x14ac:dyDescent="0.35">
      <c r="D2851" s="12"/>
    </row>
    <row r="2852" spans="4:4" customFormat="1" x14ac:dyDescent="0.35">
      <c r="D2852" s="12"/>
    </row>
    <row r="2853" spans="4:4" customFormat="1" x14ac:dyDescent="0.35">
      <c r="D2853" s="12"/>
    </row>
    <row r="2854" spans="4:4" customFormat="1" x14ac:dyDescent="0.35">
      <c r="D2854" s="12"/>
    </row>
    <row r="2855" spans="4:4" customFormat="1" x14ac:dyDescent="0.35">
      <c r="D2855" s="12"/>
    </row>
    <row r="2856" spans="4:4" customFormat="1" x14ac:dyDescent="0.35">
      <c r="D2856" s="12"/>
    </row>
    <row r="2857" spans="4:4" customFormat="1" x14ac:dyDescent="0.35">
      <c r="D2857" s="12"/>
    </row>
    <row r="2858" spans="4:4" customFormat="1" x14ac:dyDescent="0.35">
      <c r="D2858" s="12"/>
    </row>
    <row r="2859" spans="4:4" customFormat="1" x14ac:dyDescent="0.35">
      <c r="D2859" s="12"/>
    </row>
    <row r="2860" spans="4:4" customFormat="1" x14ac:dyDescent="0.35">
      <c r="D2860" s="12"/>
    </row>
    <row r="2861" spans="4:4" customFormat="1" x14ac:dyDescent="0.35">
      <c r="D2861" s="12"/>
    </row>
    <row r="2862" spans="4:4" customFormat="1" x14ac:dyDescent="0.35">
      <c r="D2862" s="12"/>
    </row>
    <row r="2863" spans="4:4" customFormat="1" x14ac:dyDescent="0.35">
      <c r="D2863" s="12"/>
    </row>
    <row r="2864" spans="4:4" customFormat="1" x14ac:dyDescent="0.35">
      <c r="D2864" s="12"/>
    </row>
    <row r="2865" spans="4:4" customFormat="1" x14ac:dyDescent="0.35">
      <c r="D2865" s="12"/>
    </row>
    <row r="2866" spans="4:4" customFormat="1" x14ac:dyDescent="0.35">
      <c r="D2866" s="12"/>
    </row>
    <row r="2867" spans="4:4" customFormat="1" x14ac:dyDescent="0.35">
      <c r="D2867" s="12"/>
    </row>
    <row r="2868" spans="4:4" customFormat="1" x14ac:dyDescent="0.35">
      <c r="D2868" s="12"/>
    </row>
    <row r="2869" spans="4:4" customFormat="1" x14ac:dyDescent="0.35">
      <c r="D2869" s="12"/>
    </row>
    <row r="2870" spans="4:4" customFormat="1" x14ac:dyDescent="0.35">
      <c r="D2870" s="12"/>
    </row>
    <row r="2871" spans="4:4" customFormat="1" x14ac:dyDescent="0.35">
      <c r="D2871" s="12"/>
    </row>
    <row r="2872" spans="4:4" customFormat="1" x14ac:dyDescent="0.35">
      <c r="D2872" s="12"/>
    </row>
    <row r="2873" spans="4:4" customFormat="1" x14ac:dyDescent="0.35">
      <c r="D2873" s="12"/>
    </row>
    <row r="2874" spans="4:4" customFormat="1" x14ac:dyDescent="0.35">
      <c r="D2874" s="12"/>
    </row>
    <row r="2875" spans="4:4" customFormat="1" x14ac:dyDescent="0.35">
      <c r="D2875" s="12"/>
    </row>
    <row r="2876" spans="4:4" customFormat="1" x14ac:dyDescent="0.35">
      <c r="D2876" s="12"/>
    </row>
    <row r="2877" spans="4:4" customFormat="1" x14ac:dyDescent="0.35">
      <c r="D2877" s="12"/>
    </row>
    <row r="2878" spans="4:4" customFormat="1" x14ac:dyDescent="0.35">
      <c r="D2878" s="12"/>
    </row>
    <row r="2879" spans="4:4" customFormat="1" x14ac:dyDescent="0.35">
      <c r="D2879" s="12"/>
    </row>
    <row r="2880" spans="4:4" customFormat="1" x14ac:dyDescent="0.35">
      <c r="D2880" s="12"/>
    </row>
    <row r="2881" spans="4:4" customFormat="1" x14ac:dyDescent="0.35">
      <c r="D2881" s="12"/>
    </row>
    <row r="2882" spans="4:4" customFormat="1" x14ac:dyDescent="0.35">
      <c r="D2882" s="12"/>
    </row>
    <row r="2883" spans="4:4" customFormat="1" x14ac:dyDescent="0.35">
      <c r="D2883" s="12"/>
    </row>
    <row r="2884" spans="4:4" customFormat="1" x14ac:dyDescent="0.35">
      <c r="D2884" s="12"/>
    </row>
    <row r="2885" spans="4:4" customFormat="1" x14ac:dyDescent="0.35">
      <c r="D2885" s="12"/>
    </row>
    <row r="2886" spans="4:4" customFormat="1" x14ac:dyDescent="0.35">
      <c r="D2886" s="12"/>
    </row>
    <row r="2887" spans="4:4" customFormat="1" x14ac:dyDescent="0.35">
      <c r="D2887" s="12"/>
    </row>
    <row r="2888" spans="4:4" customFormat="1" x14ac:dyDescent="0.35">
      <c r="D2888" s="12"/>
    </row>
    <row r="2889" spans="4:4" customFormat="1" x14ac:dyDescent="0.35">
      <c r="D2889" s="12"/>
    </row>
    <row r="2890" spans="4:4" customFormat="1" x14ac:dyDescent="0.35">
      <c r="D2890" s="12"/>
    </row>
    <row r="2891" spans="4:4" customFormat="1" x14ac:dyDescent="0.35">
      <c r="D2891" s="12"/>
    </row>
    <row r="2892" spans="4:4" customFormat="1" x14ac:dyDescent="0.35">
      <c r="D2892" s="12"/>
    </row>
    <row r="2893" spans="4:4" customFormat="1" x14ac:dyDescent="0.35">
      <c r="D2893" s="12"/>
    </row>
    <row r="2894" spans="4:4" customFormat="1" x14ac:dyDescent="0.35">
      <c r="D2894" s="12"/>
    </row>
    <row r="2895" spans="4:4" customFormat="1" x14ac:dyDescent="0.35">
      <c r="D2895" s="12"/>
    </row>
    <row r="2896" spans="4:4" customFormat="1" x14ac:dyDescent="0.35">
      <c r="D2896" s="12"/>
    </row>
    <row r="2897" spans="4:4" customFormat="1" x14ac:dyDescent="0.35">
      <c r="D2897" s="12"/>
    </row>
    <row r="2898" spans="4:4" customFormat="1" x14ac:dyDescent="0.35">
      <c r="D2898" s="12"/>
    </row>
    <row r="2899" spans="4:4" customFormat="1" x14ac:dyDescent="0.35">
      <c r="D2899" s="12"/>
    </row>
    <row r="2900" spans="4:4" customFormat="1" x14ac:dyDescent="0.35">
      <c r="D2900" s="12"/>
    </row>
    <row r="2901" spans="4:4" customFormat="1" x14ac:dyDescent="0.35">
      <c r="D2901" s="12"/>
    </row>
    <row r="2902" spans="4:4" customFormat="1" x14ac:dyDescent="0.35">
      <c r="D2902" s="12"/>
    </row>
    <row r="2903" spans="4:4" customFormat="1" x14ac:dyDescent="0.35">
      <c r="D2903" s="12"/>
    </row>
    <row r="2904" spans="4:4" customFormat="1" x14ac:dyDescent="0.35">
      <c r="D2904" s="12"/>
    </row>
    <row r="2905" spans="4:4" customFormat="1" x14ac:dyDescent="0.35">
      <c r="D2905" s="12"/>
    </row>
    <row r="2906" spans="4:4" customFormat="1" x14ac:dyDescent="0.35">
      <c r="D2906" s="12"/>
    </row>
    <row r="2907" spans="4:4" customFormat="1" x14ac:dyDescent="0.35">
      <c r="D2907" s="12"/>
    </row>
    <row r="2908" spans="4:4" customFormat="1" x14ac:dyDescent="0.35">
      <c r="D2908" s="12"/>
    </row>
    <row r="2909" spans="4:4" customFormat="1" x14ac:dyDescent="0.35">
      <c r="D2909" s="12"/>
    </row>
    <row r="2910" spans="4:4" customFormat="1" x14ac:dyDescent="0.35">
      <c r="D2910" s="12"/>
    </row>
    <row r="2911" spans="4:4" customFormat="1" x14ac:dyDescent="0.35">
      <c r="D2911" s="12"/>
    </row>
    <row r="2912" spans="4:4" customFormat="1" x14ac:dyDescent="0.35">
      <c r="D2912" s="12"/>
    </row>
    <row r="2913" spans="4:4" customFormat="1" x14ac:dyDescent="0.35">
      <c r="D2913" s="12"/>
    </row>
    <row r="2914" spans="4:4" customFormat="1" x14ac:dyDescent="0.35">
      <c r="D2914" s="12"/>
    </row>
    <row r="2915" spans="4:4" customFormat="1" x14ac:dyDescent="0.35">
      <c r="D2915" s="12"/>
    </row>
    <row r="2916" spans="4:4" customFormat="1" x14ac:dyDescent="0.35">
      <c r="D2916" s="12"/>
    </row>
    <row r="2917" spans="4:4" customFormat="1" x14ac:dyDescent="0.35">
      <c r="D2917" s="12"/>
    </row>
    <row r="2918" spans="4:4" customFormat="1" x14ac:dyDescent="0.35">
      <c r="D2918" s="12"/>
    </row>
    <row r="2919" spans="4:4" customFormat="1" x14ac:dyDescent="0.35">
      <c r="D2919" s="12"/>
    </row>
    <row r="2920" spans="4:4" customFormat="1" x14ac:dyDescent="0.35">
      <c r="D2920" s="12"/>
    </row>
    <row r="2921" spans="4:4" customFormat="1" x14ac:dyDescent="0.35">
      <c r="D2921" s="12"/>
    </row>
    <row r="2922" spans="4:4" customFormat="1" x14ac:dyDescent="0.35">
      <c r="D2922" s="12"/>
    </row>
    <row r="2923" spans="4:4" customFormat="1" x14ac:dyDescent="0.35">
      <c r="D2923" s="12"/>
    </row>
    <row r="2924" spans="4:4" customFormat="1" x14ac:dyDescent="0.35">
      <c r="D2924" s="12"/>
    </row>
    <row r="2925" spans="4:4" customFormat="1" x14ac:dyDescent="0.35">
      <c r="D2925" s="12"/>
    </row>
    <row r="2926" spans="4:4" customFormat="1" x14ac:dyDescent="0.35">
      <c r="D2926" s="12"/>
    </row>
    <row r="2927" spans="4:4" customFormat="1" x14ac:dyDescent="0.35">
      <c r="D2927" s="12"/>
    </row>
    <row r="2928" spans="4:4" customFormat="1" x14ac:dyDescent="0.35">
      <c r="D2928" s="12"/>
    </row>
    <row r="2929" spans="4:4" customFormat="1" x14ac:dyDescent="0.35">
      <c r="D2929" s="12"/>
    </row>
    <row r="2930" spans="4:4" customFormat="1" x14ac:dyDescent="0.35">
      <c r="D2930" s="12"/>
    </row>
    <row r="2931" spans="4:4" customFormat="1" x14ac:dyDescent="0.35">
      <c r="D2931" s="12"/>
    </row>
    <row r="2932" spans="4:4" customFormat="1" x14ac:dyDescent="0.35">
      <c r="D2932" s="12"/>
    </row>
    <row r="2933" spans="4:4" customFormat="1" x14ac:dyDescent="0.35">
      <c r="D2933" s="12"/>
    </row>
    <row r="2934" spans="4:4" customFormat="1" x14ac:dyDescent="0.35">
      <c r="D2934" s="12"/>
    </row>
    <row r="2935" spans="4:4" customFormat="1" x14ac:dyDescent="0.35">
      <c r="D2935" s="12"/>
    </row>
    <row r="2936" spans="4:4" customFormat="1" x14ac:dyDescent="0.35">
      <c r="D2936" s="12"/>
    </row>
    <row r="2937" spans="4:4" customFormat="1" x14ac:dyDescent="0.35">
      <c r="D2937" s="12"/>
    </row>
    <row r="2938" spans="4:4" customFormat="1" x14ac:dyDescent="0.35">
      <c r="D2938" s="12"/>
    </row>
    <row r="2939" spans="4:4" customFormat="1" x14ac:dyDescent="0.35">
      <c r="D2939" s="12"/>
    </row>
    <row r="2940" spans="4:4" customFormat="1" x14ac:dyDescent="0.35">
      <c r="D2940" s="12"/>
    </row>
    <row r="2941" spans="4:4" customFormat="1" x14ac:dyDescent="0.35">
      <c r="D2941" s="12"/>
    </row>
    <row r="2942" spans="4:4" customFormat="1" x14ac:dyDescent="0.35">
      <c r="D2942" s="12"/>
    </row>
    <row r="2943" spans="4:4" customFormat="1" x14ac:dyDescent="0.35">
      <c r="D2943" s="12"/>
    </row>
    <row r="2944" spans="4:4" customFormat="1" x14ac:dyDescent="0.35">
      <c r="D2944" s="12"/>
    </row>
    <row r="2945" spans="4:4" customFormat="1" x14ac:dyDescent="0.35">
      <c r="D2945" s="12"/>
    </row>
    <row r="2946" spans="4:4" customFormat="1" x14ac:dyDescent="0.35">
      <c r="D2946" s="12"/>
    </row>
    <row r="2947" spans="4:4" customFormat="1" x14ac:dyDescent="0.35">
      <c r="D2947" s="12"/>
    </row>
    <row r="2948" spans="4:4" customFormat="1" x14ac:dyDescent="0.35">
      <c r="D2948" s="12"/>
    </row>
    <row r="2949" spans="4:4" customFormat="1" x14ac:dyDescent="0.35">
      <c r="D2949" s="12"/>
    </row>
    <row r="2950" spans="4:4" customFormat="1" x14ac:dyDescent="0.35">
      <c r="D2950" s="12"/>
    </row>
    <row r="2951" spans="4:4" customFormat="1" x14ac:dyDescent="0.35">
      <c r="D2951" s="12"/>
    </row>
    <row r="2952" spans="4:4" customFormat="1" x14ac:dyDescent="0.35">
      <c r="D2952" s="12"/>
    </row>
    <row r="2953" spans="4:4" customFormat="1" x14ac:dyDescent="0.35">
      <c r="D2953" s="12"/>
    </row>
    <row r="2954" spans="4:4" customFormat="1" x14ac:dyDescent="0.35">
      <c r="D2954" s="12"/>
    </row>
    <row r="2955" spans="4:4" customFormat="1" x14ac:dyDescent="0.35">
      <c r="D2955" s="12"/>
    </row>
    <row r="2956" spans="4:4" customFormat="1" x14ac:dyDescent="0.35">
      <c r="D2956" s="12"/>
    </row>
    <row r="2957" spans="4:4" customFormat="1" x14ac:dyDescent="0.35">
      <c r="D2957" s="12"/>
    </row>
    <row r="2958" spans="4:4" customFormat="1" x14ac:dyDescent="0.35">
      <c r="D2958" s="12"/>
    </row>
    <row r="2959" spans="4:4" customFormat="1" x14ac:dyDescent="0.35">
      <c r="D2959" s="12"/>
    </row>
    <row r="2960" spans="4:4" customFormat="1" x14ac:dyDescent="0.35">
      <c r="D2960" s="12"/>
    </row>
    <row r="2961" spans="4:4" customFormat="1" x14ac:dyDescent="0.35">
      <c r="D2961" s="12"/>
    </row>
    <row r="2962" spans="4:4" customFormat="1" x14ac:dyDescent="0.35">
      <c r="D2962" s="12"/>
    </row>
    <row r="2963" spans="4:4" customFormat="1" x14ac:dyDescent="0.35">
      <c r="D2963" s="12"/>
    </row>
    <row r="2964" spans="4:4" customFormat="1" x14ac:dyDescent="0.35">
      <c r="D2964" s="12"/>
    </row>
    <row r="2965" spans="4:4" customFormat="1" x14ac:dyDescent="0.35">
      <c r="D2965" s="12"/>
    </row>
    <row r="2966" spans="4:4" customFormat="1" x14ac:dyDescent="0.35">
      <c r="D2966" s="12"/>
    </row>
    <row r="2967" spans="4:4" customFormat="1" x14ac:dyDescent="0.35">
      <c r="D2967" s="12"/>
    </row>
    <row r="2968" spans="4:4" customFormat="1" x14ac:dyDescent="0.35">
      <c r="D2968" s="12"/>
    </row>
    <row r="2969" spans="4:4" customFormat="1" x14ac:dyDescent="0.35">
      <c r="D2969" s="12"/>
    </row>
    <row r="2970" spans="4:4" customFormat="1" x14ac:dyDescent="0.35">
      <c r="D2970" s="12"/>
    </row>
    <row r="2971" spans="4:4" customFormat="1" x14ac:dyDescent="0.35">
      <c r="D2971" s="12"/>
    </row>
    <row r="2972" spans="4:4" customFormat="1" x14ac:dyDescent="0.35">
      <c r="D2972" s="12"/>
    </row>
    <row r="2973" spans="4:4" customFormat="1" x14ac:dyDescent="0.35">
      <c r="D2973" s="12"/>
    </row>
    <row r="2974" spans="4:4" customFormat="1" x14ac:dyDescent="0.35">
      <c r="D2974" s="12"/>
    </row>
    <row r="2975" spans="4:4" customFormat="1" x14ac:dyDescent="0.35">
      <c r="D2975" s="12"/>
    </row>
    <row r="2976" spans="4:4" customFormat="1" x14ac:dyDescent="0.35">
      <c r="D2976" s="12"/>
    </row>
    <row r="2977" spans="4:4" customFormat="1" x14ac:dyDescent="0.35">
      <c r="D2977" s="12"/>
    </row>
    <row r="2978" spans="4:4" customFormat="1" x14ac:dyDescent="0.35">
      <c r="D2978" s="12"/>
    </row>
    <row r="2979" spans="4:4" customFormat="1" x14ac:dyDescent="0.35">
      <c r="D2979" s="12"/>
    </row>
    <row r="2980" spans="4:4" customFormat="1" x14ac:dyDescent="0.35">
      <c r="D2980" s="12"/>
    </row>
    <row r="2981" spans="4:4" customFormat="1" x14ac:dyDescent="0.35">
      <c r="D2981" s="12"/>
    </row>
    <row r="2982" spans="4:4" customFormat="1" x14ac:dyDescent="0.35">
      <c r="D2982" s="12"/>
    </row>
    <row r="2983" spans="4:4" customFormat="1" x14ac:dyDescent="0.35">
      <c r="D2983" s="12"/>
    </row>
    <row r="2984" spans="4:4" customFormat="1" x14ac:dyDescent="0.35">
      <c r="D2984" s="12"/>
    </row>
    <row r="2985" spans="4:4" customFormat="1" x14ac:dyDescent="0.35">
      <c r="D2985" s="12"/>
    </row>
    <row r="2986" spans="4:4" customFormat="1" x14ac:dyDescent="0.35">
      <c r="D2986" s="12"/>
    </row>
    <row r="2987" spans="4:4" customFormat="1" x14ac:dyDescent="0.35">
      <c r="D2987" s="12"/>
    </row>
    <row r="2988" spans="4:4" customFormat="1" x14ac:dyDescent="0.35">
      <c r="D2988" s="12"/>
    </row>
    <row r="2989" spans="4:4" customFormat="1" x14ac:dyDescent="0.35">
      <c r="D2989" s="12"/>
    </row>
    <row r="2990" spans="4:4" customFormat="1" x14ac:dyDescent="0.35">
      <c r="D2990" s="12"/>
    </row>
    <row r="2991" spans="4:4" customFormat="1" x14ac:dyDescent="0.35">
      <c r="D2991" s="12"/>
    </row>
    <row r="2992" spans="4:4" customFormat="1" x14ac:dyDescent="0.35">
      <c r="D2992" s="12"/>
    </row>
    <row r="2993" spans="4:4" customFormat="1" x14ac:dyDescent="0.35">
      <c r="D2993" s="12"/>
    </row>
    <row r="2994" spans="4:4" customFormat="1" x14ac:dyDescent="0.35">
      <c r="D2994" s="12"/>
    </row>
    <row r="2995" spans="4:4" customFormat="1" x14ac:dyDescent="0.35">
      <c r="D2995" s="12"/>
    </row>
    <row r="2996" spans="4:4" customFormat="1" x14ac:dyDescent="0.35">
      <c r="D2996" s="12"/>
    </row>
    <row r="2997" spans="4:4" customFormat="1" x14ac:dyDescent="0.35">
      <c r="D2997" s="12"/>
    </row>
    <row r="2998" spans="4:4" customFormat="1" x14ac:dyDescent="0.35">
      <c r="D2998" s="12"/>
    </row>
    <row r="2999" spans="4:4" customFormat="1" x14ac:dyDescent="0.35">
      <c r="D2999" s="12"/>
    </row>
    <row r="3000" spans="4:4" customFormat="1" x14ac:dyDescent="0.35">
      <c r="D3000" s="12"/>
    </row>
    <row r="3001" spans="4:4" customFormat="1" x14ac:dyDescent="0.35">
      <c r="D3001" s="12"/>
    </row>
    <row r="3002" spans="4:4" customFormat="1" x14ac:dyDescent="0.35">
      <c r="D3002" s="12"/>
    </row>
    <row r="3003" spans="4:4" customFormat="1" x14ac:dyDescent="0.35">
      <c r="D3003" s="12"/>
    </row>
    <row r="3004" spans="4:4" customFormat="1" x14ac:dyDescent="0.35">
      <c r="D3004" s="12"/>
    </row>
    <row r="3005" spans="4:4" customFormat="1" x14ac:dyDescent="0.35">
      <c r="D3005" s="12"/>
    </row>
    <row r="3006" spans="4:4" customFormat="1" x14ac:dyDescent="0.35">
      <c r="D3006" s="12"/>
    </row>
    <row r="3007" spans="4:4" customFormat="1" x14ac:dyDescent="0.35">
      <c r="D3007" s="12"/>
    </row>
    <row r="3008" spans="4:4" customFormat="1" x14ac:dyDescent="0.35">
      <c r="D3008" s="12"/>
    </row>
    <row r="3009" spans="4:4" customFormat="1" x14ac:dyDescent="0.35">
      <c r="D3009" s="12"/>
    </row>
    <row r="3010" spans="4:4" customFormat="1" x14ac:dyDescent="0.35">
      <c r="D3010" s="12"/>
    </row>
    <row r="3011" spans="4:4" customFormat="1" x14ac:dyDescent="0.35">
      <c r="D3011" s="12"/>
    </row>
    <row r="3012" spans="4:4" customFormat="1" x14ac:dyDescent="0.35">
      <c r="D3012" s="12"/>
    </row>
    <row r="3013" spans="4:4" customFormat="1" x14ac:dyDescent="0.35">
      <c r="D3013" s="12"/>
    </row>
    <row r="3014" spans="4:4" customFormat="1" x14ac:dyDescent="0.35">
      <c r="D3014" s="12"/>
    </row>
    <row r="3015" spans="4:4" customFormat="1" x14ac:dyDescent="0.35">
      <c r="D3015" s="12"/>
    </row>
    <row r="3016" spans="4:4" customFormat="1" x14ac:dyDescent="0.35">
      <c r="D3016" s="12"/>
    </row>
    <row r="3017" spans="4:4" customFormat="1" x14ac:dyDescent="0.35">
      <c r="D3017" s="12"/>
    </row>
    <row r="3018" spans="4:4" customFormat="1" x14ac:dyDescent="0.35">
      <c r="D3018" s="12"/>
    </row>
    <row r="3019" spans="4:4" customFormat="1" x14ac:dyDescent="0.35">
      <c r="D3019" s="12"/>
    </row>
    <row r="3020" spans="4:4" customFormat="1" x14ac:dyDescent="0.35">
      <c r="D3020" s="12"/>
    </row>
    <row r="3021" spans="4:4" customFormat="1" x14ac:dyDescent="0.35">
      <c r="D3021" s="12"/>
    </row>
    <row r="3022" spans="4:4" customFormat="1" x14ac:dyDescent="0.35">
      <c r="D3022" s="12"/>
    </row>
    <row r="3023" spans="4:4" customFormat="1" x14ac:dyDescent="0.35">
      <c r="D3023" s="12"/>
    </row>
    <row r="3024" spans="4:4" customFormat="1" x14ac:dyDescent="0.35">
      <c r="D3024" s="12"/>
    </row>
    <row r="3025" spans="4:4" customFormat="1" x14ac:dyDescent="0.35">
      <c r="D3025" s="12"/>
    </row>
    <row r="3026" spans="4:4" customFormat="1" x14ac:dyDescent="0.35">
      <c r="D3026" s="12"/>
    </row>
    <row r="3027" spans="4:4" customFormat="1" x14ac:dyDescent="0.35">
      <c r="D3027" s="12"/>
    </row>
    <row r="3028" spans="4:4" customFormat="1" x14ac:dyDescent="0.35">
      <c r="D3028" s="12"/>
    </row>
    <row r="3029" spans="4:4" customFormat="1" x14ac:dyDescent="0.35">
      <c r="D3029" s="12"/>
    </row>
    <row r="3030" spans="4:4" customFormat="1" x14ac:dyDescent="0.35">
      <c r="D3030" s="12"/>
    </row>
    <row r="3031" spans="4:4" customFormat="1" x14ac:dyDescent="0.35">
      <c r="D3031" s="12"/>
    </row>
    <row r="3032" spans="4:4" customFormat="1" x14ac:dyDescent="0.35">
      <c r="D3032" s="12"/>
    </row>
    <row r="3033" spans="4:4" customFormat="1" x14ac:dyDescent="0.35">
      <c r="D3033" s="12"/>
    </row>
    <row r="3034" spans="4:4" customFormat="1" x14ac:dyDescent="0.35">
      <c r="D3034" s="12"/>
    </row>
    <row r="3035" spans="4:4" customFormat="1" x14ac:dyDescent="0.35">
      <c r="D3035" s="12"/>
    </row>
    <row r="3036" spans="4:4" customFormat="1" x14ac:dyDescent="0.35">
      <c r="D3036" s="12"/>
    </row>
    <row r="3037" spans="4:4" customFormat="1" x14ac:dyDescent="0.35">
      <c r="D3037" s="12"/>
    </row>
    <row r="3038" spans="4:4" customFormat="1" x14ac:dyDescent="0.35">
      <c r="D3038" s="12"/>
    </row>
    <row r="3039" spans="4:4" customFormat="1" x14ac:dyDescent="0.35">
      <c r="D3039" s="12"/>
    </row>
    <row r="3040" spans="4:4" customFormat="1" x14ac:dyDescent="0.35">
      <c r="D3040" s="12"/>
    </row>
    <row r="3041" spans="4:4" customFormat="1" x14ac:dyDescent="0.35">
      <c r="D3041" s="12"/>
    </row>
    <row r="3042" spans="4:4" customFormat="1" x14ac:dyDescent="0.35">
      <c r="D3042" s="12"/>
    </row>
    <row r="3043" spans="4:4" customFormat="1" x14ac:dyDescent="0.35">
      <c r="D3043" s="12"/>
    </row>
    <row r="3044" spans="4:4" customFormat="1" x14ac:dyDescent="0.35">
      <c r="D3044" s="12"/>
    </row>
    <row r="3045" spans="4:4" customFormat="1" x14ac:dyDescent="0.35">
      <c r="D3045" s="12"/>
    </row>
    <row r="3046" spans="4:4" customFormat="1" x14ac:dyDescent="0.35">
      <c r="D3046" s="12"/>
    </row>
    <row r="3047" spans="4:4" customFormat="1" x14ac:dyDescent="0.35">
      <c r="D3047" s="12"/>
    </row>
    <row r="3048" spans="4:4" customFormat="1" x14ac:dyDescent="0.35">
      <c r="D3048" s="12"/>
    </row>
    <row r="3049" spans="4:4" customFormat="1" x14ac:dyDescent="0.35">
      <c r="D3049" s="12"/>
    </row>
    <row r="3050" spans="4:4" customFormat="1" x14ac:dyDescent="0.35">
      <c r="D3050" s="12"/>
    </row>
    <row r="3051" spans="4:4" customFormat="1" x14ac:dyDescent="0.35">
      <c r="D3051" s="12"/>
    </row>
    <row r="3052" spans="4:4" customFormat="1" x14ac:dyDescent="0.35">
      <c r="D3052" s="12"/>
    </row>
    <row r="3053" spans="4:4" customFormat="1" x14ac:dyDescent="0.35">
      <c r="D3053" s="12"/>
    </row>
    <row r="3054" spans="4:4" customFormat="1" x14ac:dyDescent="0.35">
      <c r="D3054" s="12"/>
    </row>
    <row r="3055" spans="4:4" customFormat="1" x14ac:dyDescent="0.35">
      <c r="D3055" s="12"/>
    </row>
    <row r="3056" spans="4:4" customFormat="1" x14ac:dyDescent="0.35">
      <c r="D3056" s="12"/>
    </row>
    <row r="3057" spans="4:4" customFormat="1" x14ac:dyDescent="0.35">
      <c r="D3057" s="12"/>
    </row>
    <row r="3058" spans="4:4" customFormat="1" x14ac:dyDescent="0.35">
      <c r="D3058" s="12"/>
    </row>
    <row r="3059" spans="4:4" customFormat="1" x14ac:dyDescent="0.35">
      <c r="D3059" s="12"/>
    </row>
    <row r="3060" spans="4:4" customFormat="1" x14ac:dyDescent="0.35">
      <c r="D3060" s="12"/>
    </row>
    <row r="3061" spans="4:4" customFormat="1" x14ac:dyDescent="0.35">
      <c r="D3061" s="12"/>
    </row>
    <row r="3062" spans="4:4" customFormat="1" x14ac:dyDescent="0.35">
      <c r="D3062" s="12"/>
    </row>
    <row r="3063" spans="4:4" customFormat="1" x14ac:dyDescent="0.35">
      <c r="D3063" s="12"/>
    </row>
    <row r="3064" spans="4:4" customFormat="1" x14ac:dyDescent="0.35">
      <c r="D3064" s="12"/>
    </row>
    <row r="3065" spans="4:4" customFormat="1" x14ac:dyDescent="0.35">
      <c r="D3065" s="12"/>
    </row>
    <row r="3066" spans="4:4" customFormat="1" x14ac:dyDescent="0.35">
      <c r="D3066" s="12"/>
    </row>
    <row r="3067" spans="4:4" customFormat="1" x14ac:dyDescent="0.35">
      <c r="D3067" s="12"/>
    </row>
    <row r="3068" spans="4:4" customFormat="1" x14ac:dyDescent="0.35">
      <c r="D3068" s="12"/>
    </row>
    <row r="3069" spans="4:4" customFormat="1" x14ac:dyDescent="0.35">
      <c r="D3069" s="12"/>
    </row>
    <row r="3070" spans="4:4" customFormat="1" x14ac:dyDescent="0.35">
      <c r="D3070" s="12"/>
    </row>
    <row r="3071" spans="4:4" customFormat="1" x14ac:dyDescent="0.35">
      <c r="D3071" s="12"/>
    </row>
    <row r="3072" spans="4:4" customFormat="1" x14ac:dyDescent="0.35">
      <c r="D3072" s="12"/>
    </row>
    <row r="3073" spans="4:4" customFormat="1" x14ac:dyDescent="0.35">
      <c r="D3073" s="12"/>
    </row>
    <row r="3074" spans="4:4" customFormat="1" x14ac:dyDescent="0.35">
      <c r="D3074" s="12"/>
    </row>
    <row r="3075" spans="4:4" customFormat="1" x14ac:dyDescent="0.35">
      <c r="D3075" s="12"/>
    </row>
    <row r="3076" spans="4:4" customFormat="1" x14ac:dyDescent="0.35">
      <c r="D3076" s="12"/>
    </row>
    <row r="3077" spans="4:4" customFormat="1" x14ac:dyDescent="0.35">
      <c r="D3077" s="12"/>
    </row>
    <row r="3078" spans="4:4" customFormat="1" x14ac:dyDescent="0.35">
      <c r="D3078" s="12"/>
    </row>
    <row r="3079" spans="4:4" customFormat="1" x14ac:dyDescent="0.35">
      <c r="D3079" s="12"/>
    </row>
    <row r="3080" spans="4:4" customFormat="1" x14ac:dyDescent="0.35">
      <c r="D3080" s="12"/>
    </row>
    <row r="3081" spans="4:4" customFormat="1" x14ac:dyDescent="0.35">
      <c r="D3081" s="12"/>
    </row>
    <row r="3082" spans="4:4" customFormat="1" x14ac:dyDescent="0.35">
      <c r="D3082" s="12"/>
    </row>
    <row r="3083" spans="4:4" customFormat="1" x14ac:dyDescent="0.35">
      <c r="D3083" s="12"/>
    </row>
    <row r="3084" spans="4:4" customFormat="1" x14ac:dyDescent="0.35">
      <c r="D3084" s="12"/>
    </row>
    <row r="3085" spans="4:4" customFormat="1" x14ac:dyDescent="0.35">
      <c r="D3085" s="12"/>
    </row>
    <row r="3086" spans="4:4" customFormat="1" x14ac:dyDescent="0.35">
      <c r="D3086" s="12"/>
    </row>
    <row r="3087" spans="4:4" customFormat="1" x14ac:dyDescent="0.35">
      <c r="D3087" s="12"/>
    </row>
    <row r="3088" spans="4:4" customFormat="1" x14ac:dyDescent="0.35">
      <c r="D3088" s="12"/>
    </row>
    <row r="3089" spans="4:4" customFormat="1" x14ac:dyDescent="0.35">
      <c r="D3089" s="12"/>
    </row>
    <row r="3090" spans="4:4" customFormat="1" x14ac:dyDescent="0.35">
      <c r="D3090" s="12"/>
    </row>
    <row r="3091" spans="4:4" customFormat="1" x14ac:dyDescent="0.35">
      <c r="D3091" s="12"/>
    </row>
    <row r="3092" spans="4:4" customFormat="1" x14ac:dyDescent="0.35">
      <c r="D3092" s="12"/>
    </row>
    <row r="3093" spans="4:4" customFormat="1" x14ac:dyDescent="0.35">
      <c r="D3093" s="12"/>
    </row>
    <row r="3094" spans="4:4" customFormat="1" x14ac:dyDescent="0.35">
      <c r="D3094" s="12"/>
    </row>
    <row r="3095" spans="4:4" customFormat="1" x14ac:dyDescent="0.35">
      <c r="D3095" s="12"/>
    </row>
    <row r="3096" spans="4:4" customFormat="1" x14ac:dyDescent="0.35">
      <c r="D3096" s="12"/>
    </row>
    <row r="3097" spans="4:4" customFormat="1" x14ac:dyDescent="0.35">
      <c r="D3097" s="12"/>
    </row>
    <row r="3098" spans="4:4" customFormat="1" x14ac:dyDescent="0.35">
      <c r="D3098" s="12"/>
    </row>
    <row r="3099" spans="4:4" customFormat="1" x14ac:dyDescent="0.35">
      <c r="D3099" s="12"/>
    </row>
    <row r="3100" spans="4:4" customFormat="1" x14ac:dyDescent="0.35">
      <c r="D3100" s="12"/>
    </row>
    <row r="3101" spans="4:4" customFormat="1" x14ac:dyDescent="0.35">
      <c r="D3101" s="12"/>
    </row>
    <row r="3102" spans="4:4" customFormat="1" x14ac:dyDescent="0.35">
      <c r="D3102" s="12"/>
    </row>
    <row r="3103" spans="4:4" customFormat="1" x14ac:dyDescent="0.35">
      <c r="D3103" s="12"/>
    </row>
    <row r="3104" spans="4:4" customFormat="1" x14ac:dyDescent="0.35">
      <c r="D3104" s="12"/>
    </row>
    <row r="3105" spans="4:4" customFormat="1" x14ac:dyDescent="0.35">
      <c r="D3105" s="12"/>
    </row>
    <row r="3106" spans="4:4" customFormat="1" x14ac:dyDescent="0.35">
      <c r="D3106" s="12"/>
    </row>
    <row r="3107" spans="4:4" customFormat="1" x14ac:dyDescent="0.35">
      <c r="D3107" s="12"/>
    </row>
    <row r="3108" spans="4:4" customFormat="1" x14ac:dyDescent="0.35">
      <c r="D3108" s="12"/>
    </row>
    <row r="3109" spans="4:4" customFormat="1" x14ac:dyDescent="0.35">
      <c r="D3109" s="12"/>
    </row>
    <row r="3110" spans="4:4" customFormat="1" x14ac:dyDescent="0.35">
      <c r="D3110" s="12"/>
    </row>
    <row r="3111" spans="4:4" customFormat="1" x14ac:dyDescent="0.35">
      <c r="D3111" s="12"/>
    </row>
    <row r="3112" spans="4:4" customFormat="1" x14ac:dyDescent="0.35">
      <c r="D3112" s="12"/>
    </row>
    <row r="3113" spans="4:4" customFormat="1" x14ac:dyDescent="0.35">
      <c r="D3113" s="12"/>
    </row>
    <row r="3114" spans="4:4" customFormat="1" x14ac:dyDescent="0.35">
      <c r="D3114" s="12"/>
    </row>
    <row r="3115" spans="4:4" customFormat="1" x14ac:dyDescent="0.35">
      <c r="D3115" s="12"/>
    </row>
    <row r="3116" spans="4:4" customFormat="1" x14ac:dyDescent="0.35">
      <c r="D3116" s="12"/>
    </row>
    <row r="3117" spans="4:4" customFormat="1" x14ac:dyDescent="0.35">
      <c r="D3117" s="12"/>
    </row>
    <row r="3118" spans="4:4" customFormat="1" x14ac:dyDescent="0.35">
      <c r="D3118" s="12"/>
    </row>
    <row r="3119" spans="4:4" customFormat="1" x14ac:dyDescent="0.35">
      <c r="D3119" s="12"/>
    </row>
    <row r="3120" spans="4:4" customFormat="1" x14ac:dyDescent="0.35">
      <c r="D3120" s="12"/>
    </row>
    <row r="3121" spans="4:4" customFormat="1" x14ac:dyDescent="0.35">
      <c r="D3121" s="12"/>
    </row>
    <row r="3122" spans="4:4" customFormat="1" x14ac:dyDescent="0.35">
      <c r="D3122" s="12"/>
    </row>
    <row r="3123" spans="4:4" customFormat="1" x14ac:dyDescent="0.35">
      <c r="D3123" s="12"/>
    </row>
    <row r="3124" spans="4:4" customFormat="1" x14ac:dyDescent="0.35">
      <c r="D3124" s="12"/>
    </row>
    <row r="3125" spans="4:4" customFormat="1" x14ac:dyDescent="0.35">
      <c r="D3125" s="12"/>
    </row>
    <row r="3126" spans="4:4" customFormat="1" x14ac:dyDescent="0.35">
      <c r="D3126" s="12"/>
    </row>
    <row r="3127" spans="4:4" customFormat="1" x14ac:dyDescent="0.35">
      <c r="D3127" s="12"/>
    </row>
    <row r="3128" spans="4:4" customFormat="1" x14ac:dyDescent="0.35">
      <c r="D3128" s="12"/>
    </row>
    <row r="3129" spans="4:4" customFormat="1" x14ac:dyDescent="0.35">
      <c r="D3129" s="12"/>
    </row>
    <row r="3130" spans="4:4" customFormat="1" x14ac:dyDescent="0.35">
      <c r="D3130" s="12"/>
    </row>
    <row r="3131" spans="4:4" customFormat="1" x14ac:dyDescent="0.35">
      <c r="D3131" s="12"/>
    </row>
    <row r="3132" spans="4:4" customFormat="1" x14ac:dyDescent="0.35">
      <c r="D3132" s="12"/>
    </row>
    <row r="3133" spans="4:4" customFormat="1" x14ac:dyDescent="0.35">
      <c r="D3133" s="12"/>
    </row>
    <row r="3134" spans="4:4" customFormat="1" x14ac:dyDescent="0.35">
      <c r="D3134" s="12"/>
    </row>
    <row r="3135" spans="4:4" customFormat="1" x14ac:dyDescent="0.35">
      <c r="D3135" s="12"/>
    </row>
    <row r="3136" spans="4:4" customFormat="1" x14ac:dyDescent="0.35">
      <c r="D3136" s="12"/>
    </row>
    <row r="3137" spans="4:4" customFormat="1" x14ac:dyDescent="0.35">
      <c r="D3137" s="12"/>
    </row>
    <row r="3138" spans="4:4" customFormat="1" x14ac:dyDescent="0.35">
      <c r="D3138" s="12"/>
    </row>
    <row r="3139" spans="4:4" customFormat="1" x14ac:dyDescent="0.35">
      <c r="D3139" s="12"/>
    </row>
    <row r="3140" spans="4:4" customFormat="1" x14ac:dyDescent="0.35">
      <c r="D3140" s="12"/>
    </row>
    <row r="3141" spans="4:4" customFormat="1" x14ac:dyDescent="0.35">
      <c r="D3141" s="12"/>
    </row>
    <row r="3142" spans="4:4" customFormat="1" x14ac:dyDescent="0.35">
      <c r="D3142" s="12"/>
    </row>
    <row r="3143" spans="4:4" customFormat="1" x14ac:dyDescent="0.35">
      <c r="D3143" s="12"/>
    </row>
    <row r="3144" spans="4:4" customFormat="1" x14ac:dyDescent="0.35">
      <c r="D3144" s="12"/>
    </row>
    <row r="3145" spans="4:4" customFormat="1" x14ac:dyDescent="0.35">
      <c r="D3145" s="12"/>
    </row>
    <row r="3146" spans="4:4" customFormat="1" x14ac:dyDescent="0.35">
      <c r="D3146" s="12"/>
    </row>
    <row r="3147" spans="4:4" customFormat="1" x14ac:dyDescent="0.35">
      <c r="D3147" s="12"/>
    </row>
    <row r="3148" spans="4:4" customFormat="1" x14ac:dyDescent="0.35">
      <c r="D3148" s="12"/>
    </row>
    <row r="3149" spans="4:4" customFormat="1" x14ac:dyDescent="0.35">
      <c r="D3149" s="12"/>
    </row>
    <row r="3150" spans="4:4" customFormat="1" x14ac:dyDescent="0.35">
      <c r="D3150" s="12"/>
    </row>
    <row r="3151" spans="4:4" customFormat="1" x14ac:dyDescent="0.35">
      <c r="D3151" s="12"/>
    </row>
    <row r="3152" spans="4:4" customFormat="1" x14ac:dyDescent="0.35">
      <c r="D3152" s="12"/>
    </row>
    <row r="3153" spans="4:4" customFormat="1" x14ac:dyDescent="0.35">
      <c r="D3153" s="12"/>
    </row>
    <row r="3154" spans="4:4" customFormat="1" x14ac:dyDescent="0.35">
      <c r="D3154" s="12"/>
    </row>
    <row r="3155" spans="4:4" customFormat="1" x14ac:dyDescent="0.35">
      <c r="D3155" s="12"/>
    </row>
    <row r="3156" spans="4:4" customFormat="1" x14ac:dyDescent="0.35">
      <c r="D3156" s="12"/>
    </row>
    <row r="3157" spans="4:4" customFormat="1" x14ac:dyDescent="0.35">
      <c r="D3157" s="12"/>
    </row>
    <row r="3158" spans="4:4" customFormat="1" x14ac:dyDescent="0.35">
      <c r="D3158" s="12"/>
    </row>
    <row r="3159" spans="4:4" customFormat="1" x14ac:dyDescent="0.35">
      <c r="D3159" s="12"/>
    </row>
    <row r="3160" spans="4:4" customFormat="1" x14ac:dyDescent="0.35">
      <c r="D3160" s="12"/>
    </row>
    <row r="3161" spans="4:4" customFormat="1" x14ac:dyDescent="0.35">
      <c r="D3161" s="12"/>
    </row>
    <row r="3162" spans="4:4" customFormat="1" x14ac:dyDescent="0.35">
      <c r="D3162" s="12"/>
    </row>
    <row r="3163" spans="4:4" customFormat="1" x14ac:dyDescent="0.35">
      <c r="D3163" s="12"/>
    </row>
    <row r="3164" spans="4:4" customFormat="1" x14ac:dyDescent="0.35">
      <c r="D3164" s="12"/>
    </row>
    <row r="3165" spans="4:4" customFormat="1" x14ac:dyDescent="0.35">
      <c r="D3165" s="12"/>
    </row>
    <row r="3166" spans="4:4" customFormat="1" x14ac:dyDescent="0.35">
      <c r="D3166" s="12"/>
    </row>
    <row r="3167" spans="4:4" customFormat="1" x14ac:dyDescent="0.35">
      <c r="D3167" s="12"/>
    </row>
    <row r="3168" spans="4:4" customFormat="1" x14ac:dyDescent="0.35">
      <c r="D3168" s="12"/>
    </row>
    <row r="3169" spans="4:4" customFormat="1" x14ac:dyDescent="0.35">
      <c r="D3169" s="12"/>
    </row>
    <row r="3170" spans="4:4" customFormat="1" x14ac:dyDescent="0.35">
      <c r="D3170" s="12"/>
    </row>
    <row r="3171" spans="4:4" customFormat="1" x14ac:dyDescent="0.35">
      <c r="D3171" s="12"/>
    </row>
    <row r="3172" spans="4:4" customFormat="1" x14ac:dyDescent="0.35">
      <c r="D3172" s="12"/>
    </row>
    <row r="3173" spans="4:4" customFormat="1" x14ac:dyDescent="0.35">
      <c r="D3173" s="12"/>
    </row>
    <row r="3174" spans="4:4" customFormat="1" x14ac:dyDescent="0.35">
      <c r="D3174" s="12"/>
    </row>
    <row r="3175" spans="4:4" customFormat="1" x14ac:dyDescent="0.35">
      <c r="D3175" s="12"/>
    </row>
    <row r="3176" spans="4:4" customFormat="1" x14ac:dyDescent="0.35">
      <c r="D3176" s="12"/>
    </row>
    <row r="3177" spans="4:4" customFormat="1" x14ac:dyDescent="0.35">
      <c r="D3177" s="12"/>
    </row>
    <row r="3178" spans="4:4" customFormat="1" x14ac:dyDescent="0.35">
      <c r="D3178" s="12"/>
    </row>
    <row r="3179" spans="4:4" customFormat="1" x14ac:dyDescent="0.35">
      <c r="D3179" s="12"/>
    </row>
    <row r="3180" spans="4:4" customFormat="1" x14ac:dyDescent="0.35">
      <c r="D3180" s="12"/>
    </row>
    <row r="3181" spans="4:4" customFormat="1" x14ac:dyDescent="0.35">
      <c r="D3181" s="12"/>
    </row>
    <row r="3182" spans="4:4" customFormat="1" x14ac:dyDescent="0.35">
      <c r="D3182" s="12"/>
    </row>
    <row r="3183" spans="4:4" customFormat="1" x14ac:dyDescent="0.35">
      <c r="D3183" s="12"/>
    </row>
    <row r="3184" spans="4:4" customFormat="1" x14ac:dyDescent="0.35">
      <c r="D3184" s="12"/>
    </row>
    <row r="3185" spans="4:4" customFormat="1" x14ac:dyDescent="0.35">
      <c r="D3185" s="12"/>
    </row>
    <row r="3186" spans="4:4" customFormat="1" x14ac:dyDescent="0.35">
      <c r="D3186" s="12"/>
    </row>
    <row r="3187" spans="4:4" customFormat="1" x14ac:dyDescent="0.35">
      <c r="D3187" s="12"/>
    </row>
    <row r="3188" spans="4:4" customFormat="1" x14ac:dyDescent="0.35">
      <c r="D3188" s="12"/>
    </row>
    <row r="3189" spans="4:4" customFormat="1" x14ac:dyDescent="0.35">
      <c r="D3189" s="12"/>
    </row>
    <row r="3190" spans="4:4" customFormat="1" x14ac:dyDescent="0.35">
      <c r="D3190" s="12"/>
    </row>
    <row r="3191" spans="4:4" customFormat="1" x14ac:dyDescent="0.35">
      <c r="D3191" s="12"/>
    </row>
    <row r="3192" spans="4:4" customFormat="1" x14ac:dyDescent="0.35">
      <c r="D3192" s="12"/>
    </row>
    <row r="3193" spans="4:4" customFormat="1" x14ac:dyDescent="0.35">
      <c r="D3193" s="12"/>
    </row>
    <row r="3194" spans="4:4" customFormat="1" x14ac:dyDescent="0.35">
      <c r="D3194" s="12"/>
    </row>
    <row r="3195" spans="4:4" customFormat="1" x14ac:dyDescent="0.35">
      <c r="D3195" s="12"/>
    </row>
    <row r="3196" spans="4:4" customFormat="1" x14ac:dyDescent="0.35">
      <c r="D3196" s="12"/>
    </row>
    <row r="3197" spans="4:4" customFormat="1" x14ac:dyDescent="0.35">
      <c r="D3197" s="12"/>
    </row>
    <row r="3198" spans="4:4" customFormat="1" x14ac:dyDescent="0.35">
      <c r="D3198" s="12"/>
    </row>
    <row r="3199" spans="4:4" customFormat="1" x14ac:dyDescent="0.35">
      <c r="D3199" s="12"/>
    </row>
    <row r="3200" spans="4:4" customFormat="1" x14ac:dyDescent="0.35">
      <c r="D3200" s="12"/>
    </row>
    <row r="3201" spans="4:4" customFormat="1" x14ac:dyDescent="0.35">
      <c r="D3201" s="12"/>
    </row>
    <row r="3202" spans="4:4" customFormat="1" x14ac:dyDescent="0.35">
      <c r="D3202" s="12"/>
    </row>
    <row r="3203" spans="4:4" customFormat="1" x14ac:dyDescent="0.35">
      <c r="D3203" s="12"/>
    </row>
    <row r="3204" spans="4:4" customFormat="1" x14ac:dyDescent="0.35">
      <c r="D3204" s="12"/>
    </row>
    <row r="3205" spans="4:4" customFormat="1" x14ac:dyDescent="0.35">
      <c r="D3205" s="12"/>
    </row>
    <row r="3206" spans="4:4" customFormat="1" x14ac:dyDescent="0.35">
      <c r="D3206" s="12"/>
    </row>
    <row r="3207" spans="4:4" customFormat="1" x14ac:dyDescent="0.35">
      <c r="D3207" s="12"/>
    </row>
    <row r="3208" spans="4:4" customFormat="1" x14ac:dyDescent="0.35">
      <c r="D3208" s="12"/>
    </row>
    <row r="3209" spans="4:4" customFormat="1" x14ac:dyDescent="0.35">
      <c r="D3209" s="12"/>
    </row>
    <row r="3210" spans="4:4" customFormat="1" x14ac:dyDescent="0.35">
      <c r="D3210" s="12"/>
    </row>
    <row r="3211" spans="4:4" customFormat="1" x14ac:dyDescent="0.35">
      <c r="D3211" s="12"/>
    </row>
    <row r="3212" spans="4:4" customFormat="1" x14ac:dyDescent="0.35">
      <c r="D3212" s="12"/>
    </row>
    <row r="3213" spans="4:4" customFormat="1" x14ac:dyDescent="0.35">
      <c r="D3213" s="12"/>
    </row>
    <row r="3214" spans="4:4" customFormat="1" x14ac:dyDescent="0.35">
      <c r="D3214" s="12"/>
    </row>
    <row r="3215" spans="4:4" customFormat="1" x14ac:dyDescent="0.35">
      <c r="D3215" s="12"/>
    </row>
    <row r="3216" spans="4:4" customFormat="1" x14ac:dyDescent="0.35">
      <c r="D3216" s="12"/>
    </row>
    <row r="3217" spans="4:4" customFormat="1" x14ac:dyDescent="0.35">
      <c r="D3217" s="12"/>
    </row>
    <row r="3218" spans="4:4" customFormat="1" x14ac:dyDescent="0.35">
      <c r="D3218" s="12"/>
    </row>
    <row r="3219" spans="4:4" customFormat="1" x14ac:dyDescent="0.35">
      <c r="D3219" s="12"/>
    </row>
    <row r="3220" spans="4:4" customFormat="1" x14ac:dyDescent="0.35">
      <c r="D3220" s="12"/>
    </row>
    <row r="3221" spans="4:4" customFormat="1" x14ac:dyDescent="0.35">
      <c r="D3221" s="12"/>
    </row>
    <row r="3222" spans="4:4" customFormat="1" x14ac:dyDescent="0.35">
      <c r="D3222" s="12"/>
    </row>
    <row r="3223" spans="4:4" customFormat="1" x14ac:dyDescent="0.35">
      <c r="D3223" s="12"/>
    </row>
    <row r="3224" spans="4:4" customFormat="1" x14ac:dyDescent="0.35">
      <c r="D3224" s="12"/>
    </row>
    <row r="3225" spans="4:4" customFormat="1" x14ac:dyDescent="0.35">
      <c r="D3225" s="12"/>
    </row>
    <row r="3226" spans="4:4" customFormat="1" x14ac:dyDescent="0.35">
      <c r="D3226" s="12"/>
    </row>
    <row r="3227" spans="4:4" customFormat="1" x14ac:dyDescent="0.35">
      <c r="D3227" s="12"/>
    </row>
    <row r="3228" spans="4:4" customFormat="1" x14ac:dyDescent="0.35">
      <c r="D3228" s="12"/>
    </row>
    <row r="3229" spans="4:4" customFormat="1" x14ac:dyDescent="0.35">
      <c r="D3229" s="12"/>
    </row>
    <row r="3230" spans="4:4" customFormat="1" x14ac:dyDescent="0.35">
      <c r="D3230" s="12"/>
    </row>
    <row r="3231" spans="4:4" customFormat="1" x14ac:dyDescent="0.35">
      <c r="D3231" s="12"/>
    </row>
    <row r="3232" spans="4:4" customFormat="1" x14ac:dyDescent="0.35">
      <c r="D3232" s="12"/>
    </row>
    <row r="3233" spans="4:4" customFormat="1" x14ac:dyDescent="0.35">
      <c r="D3233" s="12"/>
    </row>
    <row r="3234" spans="4:4" customFormat="1" x14ac:dyDescent="0.35">
      <c r="D3234" s="12"/>
    </row>
    <row r="3235" spans="4:4" customFormat="1" x14ac:dyDescent="0.35">
      <c r="D3235" s="12"/>
    </row>
    <row r="3236" spans="4:4" customFormat="1" x14ac:dyDescent="0.35">
      <c r="D3236" s="12"/>
    </row>
    <row r="3237" spans="4:4" customFormat="1" x14ac:dyDescent="0.35">
      <c r="D3237" s="12"/>
    </row>
    <row r="3238" spans="4:4" customFormat="1" x14ac:dyDescent="0.35">
      <c r="D3238" s="12"/>
    </row>
    <row r="3239" spans="4:4" customFormat="1" x14ac:dyDescent="0.35">
      <c r="D3239" s="12"/>
    </row>
    <row r="3240" spans="4:4" customFormat="1" x14ac:dyDescent="0.35">
      <c r="D3240" s="12"/>
    </row>
    <row r="3241" spans="4:4" customFormat="1" x14ac:dyDescent="0.35">
      <c r="D3241" s="12"/>
    </row>
    <row r="3242" spans="4:4" customFormat="1" x14ac:dyDescent="0.35">
      <c r="D3242" s="12"/>
    </row>
    <row r="3243" spans="4:4" customFormat="1" x14ac:dyDescent="0.35">
      <c r="D3243" s="12"/>
    </row>
    <row r="3244" spans="4:4" customFormat="1" x14ac:dyDescent="0.35">
      <c r="D3244" s="12"/>
    </row>
    <row r="3245" spans="4:4" customFormat="1" x14ac:dyDescent="0.35">
      <c r="D3245" s="12"/>
    </row>
    <row r="3246" spans="4:4" customFormat="1" x14ac:dyDescent="0.35">
      <c r="D3246" s="12"/>
    </row>
    <row r="3247" spans="4:4" customFormat="1" x14ac:dyDescent="0.35">
      <c r="D3247" s="12"/>
    </row>
    <row r="3248" spans="4:4" customFormat="1" x14ac:dyDescent="0.35">
      <c r="D3248" s="12"/>
    </row>
    <row r="3249" spans="4:4" customFormat="1" x14ac:dyDescent="0.35">
      <c r="D3249" s="12"/>
    </row>
    <row r="3250" spans="4:4" customFormat="1" x14ac:dyDescent="0.35">
      <c r="D3250" s="12"/>
    </row>
    <row r="3251" spans="4:4" customFormat="1" x14ac:dyDescent="0.35">
      <c r="D3251" s="12"/>
    </row>
    <row r="3252" spans="4:4" customFormat="1" x14ac:dyDescent="0.35">
      <c r="D3252" s="12"/>
    </row>
    <row r="3253" spans="4:4" customFormat="1" x14ac:dyDescent="0.35">
      <c r="D3253" s="12"/>
    </row>
    <row r="3254" spans="4:4" customFormat="1" x14ac:dyDescent="0.35">
      <c r="D3254" s="12"/>
    </row>
    <row r="3255" spans="4:4" customFormat="1" x14ac:dyDescent="0.35">
      <c r="D3255" s="12"/>
    </row>
    <row r="3256" spans="4:4" customFormat="1" x14ac:dyDescent="0.35">
      <c r="D3256" s="12"/>
    </row>
    <row r="3257" spans="4:4" customFormat="1" x14ac:dyDescent="0.35">
      <c r="D3257" s="12"/>
    </row>
    <row r="3258" spans="4:4" customFormat="1" x14ac:dyDescent="0.35">
      <c r="D3258" s="12"/>
    </row>
    <row r="3259" spans="4:4" customFormat="1" x14ac:dyDescent="0.35">
      <c r="D3259" s="12"/>
    </row>
    <row r="3260" spans="4:4" customFormat="1" x14ac:dyDescent="0.35">
      <c r="D3260" s="12"/>
    </row>
    <row r="3261" spans="4:4" customFormat="1" x14ac:dyDescent="0.35">
      <c r="D3261" s="12"/>
    </row>
    <row r="3262" spans="4:4" customFormat="1" x14ac:dyDescent="0.35">
      <c r="D3262" s="12"/>
    </row>
    <row r="3263" spans="4:4" customFormat="1" x14ac:dyDescent="0.35">
      <c r="D3263" s="12"/>
    </row>
    <row r="3264" spans="4:4" customFormat="1" x14ac:dyDescent="0.35">
      <c r="D3264" s="12"/>
    </row>
    <row r="3265" spans="4:4" customFormat="1" x14ac:dyDescent="0.35">
      <c r="D3265" s="12"/>
    </row>
    <row r="3266" spans="4:4" customFormat="1" x14ac:dyDescent="0.35">
      <c r="D3266" s="12"/>
    </row>
    <row r="3267" spans="4:4" customFormat="1" x14ac:dyDescent="0.35">
      <c r="D3267" s="12"/>
    </row>
    <row r="3268" spans="4:4" customFormat="1" x14ac:dyDescent="0.35">
      <c r="D3268" s="12"/>
    </row>
    <row r="3269" spans="4:4" customFormat="1" x14ac:dyDescent="0.35">
      <c r="D3269" s="12"/>
    </row>
    <row r="3270" spans="4:4" customFormat="1" x14ac:dyDescent="0.35">
      <c r="D3270" s="12"/>
    </row>
    <row r="3271" spans="4:4" customFormat="1" x14ac:dyDescent="0.35">
      <c r="D3271" s="12"/>
    </row>
    <row r="3272" spans="4:4" customFormat="1" x14ac:dyDescent="0.35">
      <c r="D3272" s="12"/>
    </row>
    <row r="3273" spans="4:4" customFormat="1" x14ac:dyDescent="0.35">
      <c r="D3273" s="12"/>
    </row>
    <row r="3274" spans="4:4" customFormat="1" x14ac:dyDescent="0.35">
      <c r="D3274" s="12"/>
    </row>
    <row r="3275" spans="4:4" customFormat="1" x14ac:dyDescent="0.35">
      <c r="D3275" s="12"/>
    </row>
    <row r="3276" spans="4:4" customFormat="1" x14ac:dyDescent="0.35">
      <c r="D3276" s="12"/>
    </row>
    <row r="3277" spans="4:4" customFormat="1" x14ac:dyDescent="0.35">
      <c r="D3277" s="12"/>
    </row>
    <row r="3278" spans="4:4" customFormat="1" x14ac:dyDescent="0.35">
      <c r="D3278" s="12"/>
    </row>
    <row r="3279" spans="4:4" customFormat="1" x14ac:dyDescent="0.35">
      <c r="D3279" s="12"/>
    </row>
    <row r="3280" spans="4:4" customFormat="1" x14ac:dyDescent="0.35">
      <c r="D3280" s="12"/>
    </row>
    <row r="3281" spans="4:4" customFormat="1" x14ac:dyDescent="0.35">
      <c r="D3281" s="12"/>
    </row>
    <row r="3282" spans="4:4" customFormat="1" x14ac:dyDescent="0.35">
      <c r="D3282" s="12"/>
    </row>
    <row r="3283" spans="4:4" customFormat="1" x14ac:dyDescent="0.35">
      <c r="D3283" s="12"/>
    </row>
    <row r="3284" spans="4:4" customFormat="1" x14ac:dyDescent="0.35">
      <c r="D3284" s="12"/>
    </row>
    <row r="3285" spans="4:4" customFormat="1" x14ac:dyDescent="0.35">
      <c r="D3285" s="12"/>
    </row>
    <row r="3286" spans="4:4" customFormat="1" x14ac:dyDescent="0.35">
      <c r="D3286" s="12"/>
    </row>
    <row r="3287" spans="4:4" customFormat="1" x14ac:dyDescent="0.35">
      <c r="D3287" s="12"/>
    </row>
    <row r="3288" spans="4:4" customFormat="1" x14ac:dyDescent="0.35">
      <c r="D3288" s="12"/>
    </row>
    <row r="3289" spans="4:4" customFormat="1" x14ac:dyDescent="0.35">
      <c r="D3289" s="12"/>
    </row>
    <row r="3290" spans="4:4" customFormat="1" x14ac:dyDescent="0.35">
      <c r="D3290" s="12"/>
    </row>
    <row r="3291" spans="4:4" customFormat="1" x14ac:dyDescent="0.35">
      <c r="D3291" s="12"/>
    </row>
    <row r="3292" spans="4:4" customFormat="1" x14ac:dyDescent="0.35">
      <c r="D3292" s="12"/>
    </row>
    <row r="3293" spans="4:4" customFormat="1" x14ac:dyDescent="0.35">
      <c r="D3293" s="12"/>
    </row>
    <row r="3294" spans="4:4" customFormat="1" x14ac:dyDescent="0.35">
      <c r="D3294" s="12"/>
    </row>
    <row r="3295" spans="4:4" customFormat="1" x14ac:dyDescent="0.35">
      <c r="D3295" s="12"/>
    </row>
    <row r="3296" spans="4:4" customFormat="1" x14ac:dyDescent="0.35">
      <c r="D3296" s="12"/>
    </row>
    <row r="3297" spans="4:4" customFormat="1" x14ac:dyDescent="0.35">
      <c r="D3297" s="12"/>
    </row>
    <row r="3298" spans="4:4" customFormat="1" x14ac:dyDescent="0.35">
      <c r="D3298" s="12"/>
    </row>
    <row r="3299" spans="4:4" customFormat="1" x14ac:dyDescent="0.35">
      <c r="D3299" s="12"/>
    </row>
    <row r="3300" spans="4:4" customFormat="1" x14ac:dyDescent="0.35">
      <c r="D3300" s="12"/>
    </row>
    <row r="3301" spans="4:4" customFormat="1" x14ac:dyDescent="0.35">
      <c r="D3301" s="12"/>
    </row>
    <row r="3302" spans="4:4" customFormat="1" x14ac:dyDescent="0.35">
      <c r="D3302" s="12"/>
    </row>
    <row r="3303" spans="4:4" customFormat="1" x14ac:dyDescent="0.35">
      <c r="D3303" s="12"/>
    </row>
    <row r="3304" spans="4:4" customFormat="1" x14ac:dyDescent="0.35">
      <c r="D3304" s="12"/>
    </row>
    <row r="3305" spans="4:4" customFormat="1" x14ac:dyDescent="0.35">
      <c r="D3305" s="12"/>
    </row>
    <row r="3306" spans="4:4" customFormat="1" x14ac:dyDescent="0.35">
      <c r="D3306" s="12"/>
    </row>
    <row r="3307" spans="4:4" customFormat="1" x14ac:dyDescent="0.35">
      <c r="D3307" s="12"/>
    </row>
    <row r="3308" spans="4:4" customFormat="1" x14ac:dyDescent="0.35">
      <c r="D3308" s="12"/>
    </row>
    <row r="3309" spans="4:4" customFormat="1" x14ac:dyDescent="0.35">
      <c r="D3309" s="12"/>
    </row>
    <row r="3310" spans="4:4" customFormat="1" x14ac:dyDescent="0.35">
      <c r="D3310" s="12"/>
    </row>
    <row r="3311" spans="4:4" customFormat="1" x14ac:dyDescent="0.35">
      <c r="D3311" s="12"/>
    </row>
    <row r="3312" spans="4:4" customFormat="1" x14ac:dyDescent="0.35">
      <c r="D3312" s="12"/>
    </row>
    <row r="3313" spans="4:4" customFormat="1" x14ac:dyDescent="0.35">
      <c r="D3313" s="12"/>
    </row>
    <row r="3314" spans="4:4" customFormat="1" x14ac:dyDescent="0.35">
      <c r="D3314" s="12"/>
    </row>
    <row r="3315" spans="4:4" customFormat="1" x14ac:dyDescent="0.35">
      <c r="D3315" s="12"/>
    </row>
    <row r="3316" spans="4:4" customFormat="1" x14ac:dyDescent="0.35">
      <c r="D3316" s="12"/>
    </row>
    <row r="3317" spans="4:4" customFormat="1" x14ac:dyDescent="0.35">
      <c r="D3317" s="12"/>
    </row>
    <row r="3318" spans="4:4" customFormat="1" x14ac:dyDescent="0.35">
      <c r="D3318" s="12"/>
    </row>
    <row r="3319" spans="4:4" customFormat="1" x14ac:dyDescent="0.35">
      <c r="D3319" s="12"/>
    </row>
    <row r="3320" spans="4:4" customFormat="1" x14ac:dyDescent="0.35">
      <c r="D3320" s="12"/>
    </row>
    <row r="3321" spans="4:4" customFormat="1" x14ac:dyDescent="0.35">
      <c r="D3321" s="12"/>
    </row>
    <row r="3322" spans="4:4" customFormat="1" x14ac:dyDescent="0.35">
      <c r="D3322" s="12"/>
    </row>
    <row r="3323" spans="4:4" customFormat="1" x14ac:dyDescent="0.35">
      <c r="D3323" s="12"/>
    </row>
    <row r="3324" spans="4:4" customFormat="1" x14ac:dyDescent="0.35">
      <c r="D3324" s="12"/>
    </row>
    <row r="3325" spans="4:4" customFormat="1" x14ac:dyDescent="0.35">
      <c r="D3325" s="12"/>
    </row>
    <row r="3326" spans="4:4" customFormat="1" x14ac:dyDescent="0.35">
      <c r="D3326" s="12"/>
    </row>
    <row r="3327" spans="4:4" customFormat="1" x14ac:dyDescent="0.35">
      <c r="D3327" s="12"/>
    </row>
    <row r="3328" spans="4:4" customFormat="1" x14ac:dyDescent="0.35">
      <c r="D3328" s="12"/>
    </row>
    <row r="3329" spans="4:4" customFormat="1" x14ac:dyDescent="0.35">
      <c r="D3329" s="12"/>
    </row>
    <row r="3330" spans="4:4" customFormat="1" x14ac:dyDescent="0.35">
      <c r="D3330" s="12"/>
    </row>
    <row r="3331" spans="4:4" customFormat="1" x14ac:dyDescent="0.35">
      <c r="D3331" s="12"/>
    </row>
    <row r="3332" spans="4:4" customFormat="1" x14ac:dyDescent="0.35">
      <c r="D3332" s="12"/>
    </row>
    <row r="3333" spans="4:4" customFormat="1" x14ac:dyDescent="0.35">
      <c r="D3333" s="12"/>
    </row>
    <row r="3334" spans="4:4" customFormat="1" x14ac:dyDescent="0.35">
      <c r="D3334" s="12"/>
    </row>
    <row r="3335" spans="4:4" customFormat="1" x14ac:dyDescent="0.35">
      <c r="D3335" s="12"/>
    </row>
    <row r="3336" spans="4:4" customFormat="1" x14ac:dyDescent="0.35">
      <c r="D3336" s="12"/>
    </row>
    <row r="3337" spans="4:4" customFormat="1" x14ac:dyDescent="0.35">
      <c r="D3337" s="12"/>
    </row>
    <row r="3338" spans="4:4" customFormat="1" x14ac:dyDescent="0.35">
      <c r="D3338" s="12"/>
    </row>
    <row r="3339" spans="4:4" customFormat="1" x14ac:dyDescent="0.35">
      <c r="D3339" s="12"/>
    </row>
    <row r="3340" spans="4:4" customFormat="1" x14ac:dyDescent="0.35">
      <c r="D3340" s="12"/>
    </row>
    <row r="3341" spans="4:4" customFormat="1" x14ac:dyDescent="0.35">
      <c r="D3341" s="12"/>
    </row>
    <row r="3342" spans="4:4" customFormat="1" x14ac:dyDescent="0.35">
      <c r="D3342" s="12"/>
    </row>
    <row r="3343" spans="4:4" customFormat="1" x14ac:dyDescent="0.35">
      <c r="D3343" s="12"/>
    </row>
    <row r="3344" spans="4:4" customFormat="1" x14ac:dyDescent="0.35">
      <c r="D3344" s="12"/>
    </row>
    <row r="3345" spans="4:4" customFormat="1" x14ac:dyDescent="0.35">
      <c r="D3345" s="12"/>
    </row>
    <row r="3346" spans="4:4" customFormat="1" x14ac:dyDescent="0.35">
      <c r="D3346" s="12"/>
    </row>
    <row r="3347" spans="4:4" customFormat="1" x14ac:dyDescent="0.35">
      <c r="D3347" s="12"/>
    </row>
    <row r="3348" spans="4:4" customFormat="1" x14ac:dyDescent="0.35">
      <c r="D3348" s="12"/>
    </row>
    <row r="3349" spans="4:4" customFormat="1" x14ac:dyDescent="0.35">
      <c r="D3349" s="12"/>
    </row>
    <row r="3350" spans="4:4" customFormat="1" x14ac:dyDescent="0.35">
      <c r="D3350" s="12"/>
    </row>
    <row r="3351" spans="4:4" customFormat="1" x14ac:dyDescent="0.35">
      <c r="D3351" s="12"/>
    </row>
    <row r="3352" spans="4:4" customFormat="1" x14ac:dyDescent="0.35">
      <c r="D3352" s="12"/>
    </row>
    <row r="3353" spans="4:4" customFormat="1" x14ac:dyDescent="0.35">
      <c r="D3353" s="12"/>
    </row>
    <row r="3354" spans="4:4" customFormat="1" x14ac:dyDescent="0.35">
      <c r="D3354" s="12"/>
    </row>
    <row r="3355" spans="4:4" customFormat="1" x14ac:dyDescent="0.35">
      <c r="D3355" s="12"/>
    </row>
    <row r="3356" spans="4:4" customFormat="1" x14ac:dyDescent="0.35">
      <c r="D3356" s="12"/>
    </row>
    <row r="3357" spans="4:4" customFormat="1" x14ac:dyDescent="0.35">
      <c r="D3357" s="12"/>
    </row>
    <row r="3358" spans="4:4" customFormat="1" x14ac:dyDescent="0.35">
      <c r="D3358" s="12"/>
    </row>
    <row r="3359" spans="4:4" customFormat="1" x14ac:dyDescent="0.35">
      <c r="D3359" s="12"/>
    </row>
    <row r="3360" spans="4:4" customFormat="1" x14ac:dyDescent="0.35">
      <c r="D3360" s="12"/>
    </row>
    <row r="3361" spans="4:4" customFormat="1" x14ac:dyDescent="0.35">
      <c r="D3361" s="12"/>
    </row>
    <row r="3362" spans="4:4" customFormat="1" x14ac:dyDescent="0.35">
      <c r="D3362" s="12"/>
    </row>
    <row r="3363" spans="4:4" customFormat="1" x14ac:dyDescent="0.35">
      <c r="D3363" s="12"/>
    </row>
    <row r="3364" spans="4:4" customFormat="1" x14ac:dyDescent="0.35">
      <c r="D3364" s="12"/>
    </row>
    <row r="3365" spans="4:4" customFormat="1" x14ac:dyDescent="0.35">
      <c r="D3365" s="12"/>
    </row>
    <row r="3366" spans="4:4" customFormat="1" x14ac:dyDescent="0.35">
      <c r="D3366" s="12"/>
    </row>
    <row r="3367" spans="4:4" customFormat="1" x14ac:dyDescent="0.35">
      <c r="D3367" s="12"/>
    </row>
    <row r="3368" spans="4:4" customFormat="1" x14ac:dyDescent="0.35">
      <c r="D3368" s="12"/>
    </row>
    <row r="3369" spans="4:4" customFormat="1" x14ac:dyDescent="0.35">
      <c r="D3369" s="12"/>
    </row>
    <row r="3370" spans="4:4" customFormat="1" x14ac:dyDescent="0.35">
      <c r="D3370" s="12"/>
    </row>
    <row r="3371" spans="4:4" customFormat="1" x14ac:dyDescent="0.35">
      <c r="D3371" s="12"/>
    </row>
    <row r="3372" spans="4:4" customFormat="1" x14ac:dyDescent="0.35">
      <c r="D3372" s="12"/>
    </row>
    <row r="3373" spans="4:4" customFormat="1" x14ac:dyDescent="0.35">
      <c r="D3373" s="12"/>
    </row>
    <row r="3374" spans="4:4" customFormat="1" x14ac:dyDescent="0.35">
      <c r="D3374" s="12"/>
    </row>
    <row r="3375" spans="4:4" customFormat="1" x14ac:dyDescent="0.35">
      <c r="D3375" s="12"/>
    </row>
    <row r="3376" spans="4:4" customFormat="1" x14ac:dyDescent="0.35">
      <c r="D3376" s="12"/>
    </row>
    <row r="3377" spans="4:4" customFormat="1" x14ac:dyDescent="0.35">
      <c r="D3377" s="12"/>
    </row>
    <row r="3378" spans="4:4" customFormat="1" x14ac:dyDescent="0.35">
      <c r="D3378" s="12"/>
    </row>
    <row r="3379" spans="4:4" customFormat="1" x14ac:dyDescent="0.35">
      <c r="D3379" s="12"/>
    </row>
    <row r="3380" spans="4:4" customFormat="1" x14ac:dyDescent="0.35">
      <c r="D3380" s="12"/>
    </row>
    <row r="3381" spans="4:4" customFormat="1" x14ac:dyDescent="0.35">
      <c r="D3381" s="12"/>
    </row>
    <row r="3382" spans="4:4" customFormat="1" x14ac:dyDescent="0.35">
      <c r="D3382" s="12"/>
    </row>
    <row r="3383" spans="4:4" customFormat="1" x14ac:dyDescent="0.35">
      <c r="D3383" s="12"/>
    </row>
    <row r="3384" spans="4:4" customFormat="1" x14ac:dyDescent="0.35">
      <c r="D3384" s="12"/>
    </row>
    <row r="3385" spans="4:4" customFormat="1" x14ac:dyDescent="0.35">
      <c r="D3385" s="12"/>
    </row>
    <row r="3386" spans="4:4" customFormat="1" x14ac:dyDescent="0.35">
      <c r="D3386" s="12"/>
    </row>
    <row r="3387" spans="4:4" customFormat="1" x14ac:dyDescent="0.35">
      <c r="D3387" s="12"/>
    </row>
    <row r="3388" spans="4:4" customFormat="1" x14ac:dyDescent="0.35">
      <c r="D3388" s="12"/>
    </row>
    <row r="3389" spans="4:4" customFormat="1" x14ac:dyDescent="0.35">
      <c r="D3389" s="12"/>
    </row>
    <row r="3390" spans="4:4" customFormat="1" x14ac:dyDescent="0.35">
      <c r="D3390" s="12"/>
    </row>
    <row r="3391" spans="4:4" customFormat="1" x14ac:dyDescent="0.35">
      <c r="D3391" s="12"/>
    </row>
    <row r="3392" spans="4:4" customFormat="1" x14ac:dyDescent="0.35">
      <c r="D3392" s="12"/>
    </row>
    <row r="3393" spans="4:4" customFormat="1" x14ac:dyDescent="0.35">
      <c r="D3393" s="12"/>
    </row>
    <row r="3394" spans="4:4" customFormat="1" x14ac:dyDescent="0.35">
      <c r="D3394" s="12"/>
    </row>
    <row r="3395" spans="4:4" customFormat="1" x14ac:dyDescent="0.35">
      <c r="D3395" s="12"/>
    </row>
    <row r="3396" spans="4:4" customFormat="1" x14ac:dyDescent="0.35">
      <c r="D3396" s="12"/>
    </row>
    <row r="3397" spans="4:4" customFormat="1" x14ac:dyDescent="0.35">
      <c r="D3397" s="12"/>
    </row>
    <row r="3398" spans="4:4" customFormat="1" x14ac:dyDescent="0.35">
      <c r="D3398" s="12"/>
    </row>
    <row r="3399" spans="4:4" customFormat="1" x14ac:dyDescent="0.35">
      <c r="D3399" s="12"/>
    </row>
    <row r="3400" spans="4:4" customFormat="1" x14ac:dyDescent="0.35">
      <c r="D3400" s="12"/>
    </row>
    <row r="3401" spans="4:4" customFormat="1" x14ac:dyDescent="0.35">
      <c r="D3401" s="12"/>
    </row>
    <row r="3402" spans="4:4" customFormat="1" x14ac:dyDescent="0.35">
      <c r="D3402" s="12"/>
    </row>
    <row r="3403" spans="4:4" customFormat="1" x14ac:dyDescent="0.35">
      <c r="D3403" s="12"/>
    </row>
    <row r="3404" spans="4:4" customFormat="1" x14ac:dyDescent="0.35">
      <c r="D3404" s="12"/>
    </row>
    <row r="3405" spans="4:4" customFormat="1" x14ac:dyDescent="0.35">
      <c r="D3405" s="12"/>
    </row>
    <row r="3406" spans="4:4" customFormat="1" x14ac:dyDescent="0.35">
      <c r="D3406" s="12"/>
    </row>
    <row r="3407" spans="4:4" customFormat="1" x14ac:dyDescent="0.35">
      <c r="D3407" s="12"/>
    </row>
    <row r="3408" spans="4:4" customFormat="1" x14ac:dyDescent="0.35">
      <c r="D3408" s="12"/>
    </row>
    <row r="3409" spans="4:4" customFormat="1" x14ac:dyDescent="0.35">
      <c r="D3409" s="12"/>
    </row>
    <row r="3410" spans="4:4" customFormat="1" x14ac:dyDescent="0.35">
      <c r="D3410" s="12"/>
    </row>
    <row r="3411" spans="4:4" customFormat="1" x14ac:dyDescent="0.35">
      <c r="D3411" s="12"/>
    </row>
    <row r="3412" spans="4:4" customFormat="1" x14ac:dyDescent="0.35">
      <c r="D3412" s="12"/>
    </row>
    <row r="3413" spans="4:4" customFormat="1" x14ac:dyDescent="0.35">
      <c r="D3413" s="12"/>
    </row>
    <row r="3414" spans="4:4" customFormat="1" x14ac:dyDescent="0.35">
      <c r="D3414" s="12"/>
    </row>
    <row r="3415" spans="4:4" customFormat="1" x14ac:dyDescent="0.35">
      <c r="D3415" s="12"/>
    </row>
    <row r="3416" spans="4:4" customFormat="1" x14ac:dyDescent="0.35">
      <c r="D3416" s="12"/>
    </row>
    <row r="3417" spans="4:4" customFormat="1" x14ac:dyDescent="0.35">
      <c r="D3417" s="12"/>
    </row>
    <row r="3418" spans="4:4" customFormat="1" x14ac:dyDescent="0.35">
      <c r="D3418" s="12"/>
    </row>
    <row r="3419" spans="4:4" customFormat="1" x14ac:dyDescent="0.35">
      <c r="D3419" s="12"/>
    </row>
    <row r="3420" spans="4:4" customFormat="1" x14ac:dyDescent="0.35">
      <c r="D3420" s="12"/>
    </row>
    <row r="3421" spans="4:4" customFormat="1" x14ac:dyDescent="0.35">
      <c r="D3421" s="12"/>
    </row>
    <row r="3422" spans="4:4" customFormat="1" x14ac:dyDescent="0.35">
      <c r="D3422" s="12"/>
    </row>
    <row r="3423" spans="4:4" customFormat="1" x14ac:dyDescent="0.35">
      <c r="D3423" s="12"/>
    </row>
    <row r="3424" spans="4:4" customFormat="1" x14ac:dyDescent="0.35">
      <c r="D3424" s="12"/>
    </row>
    <row r="3425" spans="4:4" customFormat="1" x14ac:dyDescent="0.35">
      <c r="D3425" s="12"/>
    </row>
    <row r="3426" spans="4:4" customFormat="1" x14ac:dyDescent="0.35">
      <c r="D3426" s="12"/>
    </row>
    <row r="3427" spans="4:4" customFormat="1" x14ac:dyDescent="0.35">
      <c r="D3427" s="12"/>
    </row>
    <row r="3428" spans="4:4" customFormat="1" x14ac:dyDescent="0.35">
      <c r="D3428" s="12"/>
    </row>
    <row r="3429" spans="4:4" customFormat="1" x14ac:dyDescent="0.35">
      <c r="D3429" s="12"/>
    </row>
    <row r="3430" spans="4:4" customFormat="1" x14ac:dyDescent="0.35">
      <c r="D3430" s="12"/>
    </row>
    <row r="3431" spans="4:4" customFormat="1" x14ac:dyDescent="0.35">
      <c r="D3431" s="12"/>
    </row>
    <row r="3432" spans="4:4" customFormat="1" x14ac:dyDescent="0.35">
      <c r="D3432" s="12"/>
    </row>
    <row r="3433" spans="4:4" customFormat="1" x14ac:dyDescent="0.35">
      <c r="D3433" s="12"/>
    </row>
    <row r="3434" spans="4:4" customFormat="1" x14ac:dyDescent="0.35">
      <c r="D3434" s="12"/>
    </row>
    <row r="3435" spans="4:4" customFormat="1" x14ac:dyDescent="0.35">
      <c r="D3435" s="12"/>
    </row>
    <row r="3436" spans="4:4" customFormat="1" x14ac:dyDescent="0.35">
      <c r="D3436" s="12"/>
    </row>
    <row r="3437" spans="4:4" customFormat="1" x14ac:dyDescent="0.35">
      <c r="D3437" s="12"/>
    </row>
    <row r="3438" spans="4:4" customFormat="1" x14ac:dyDescent="0.35">
      <c r="D3438" s="12"/>
    </row>
    <row r="3439" spans="4:4" customFormat="1" x14ac:dyDescent="0.35">
      <c r="D3439" s="12"/>
    </row>
    <row r="3440" spans="4:4" customFormat="1" x14ac:dyDescent="0.35">
      <c r="D3440" s="12"/>
    </row>
    <row r="3441" spans="4:4" customFormat="1" x14ac:dyDescent="0.35">
      <c r="D3441" s="12"/>
    </row>
    <row r="3442" spans="4:4" customFormat="1" x14ac:dyDescent="0.35">
      <c r="D3442" s="12"/>
    </row>
    <row r="3443" spans="4:4" customFormat="1" x14ac:dyDescent="0.35">
      <c r="D3443" s="12"/>
    </row>
    <row r="3444" spans="4:4" customFormat="1" x14ac:dyDescent="0.35">
      <c r="D3444" s="12"/>
    </row>
    <row r="3445" spans="4:4" customFormat="1" x14ac:dyDescent="0.35">
      <c r="D3445" s="12"/>
    </row>
    <row r="3446" spans="4:4" customFormat="1" x14ac:dyDescent="0.35">
      <c r="D3446" s="12"/>
    </row>
    <row r="3447" spans="4:4" customFormat="1" x14ac:dyDescent="0.35">
      <c r="D3447" s="12"/>
    </row>
    <row r="3448" spans="4:4" customFormat="1" x14ac:dyDescent="0.35">
      <c r="D3448" s="12"/>
    </row>
    <row r="3449" spans="4:4" customFormat="1" x14ac:dyDescent="0.35">
      <c r="D3449" s="12"/>
    </row>
    <row r="3450" spans="4:4" customFormat="1" x14ac:dyDescent="0.35">
      <c r="D3450" s="12"/>
    </row>
    <row r="3451" spans="4:4" customFormat="1" x14ac:dyDescent="0.35">
      <c r="D3451" s="12"/>
    </row>
    <row r="3452" spans="4:4" customFormat="1" x14ac:dyDescent="0.35">
      <c r="D3452" s="12"/>
    </row>
    <row r="3453" spans="4:4" customFormat="1" x14ac:dyDescent="0.35">
      <c r="D3453" s="12"/>
    </row>
    <row r="3454" spans="4:4" customFormat="1" x14ac:dyDescent="0.35">
      <c r="D3454" s="12"/>
    </row>
    <row r="3455" spans="4:4" customFormat="1" x14ac:dyDescent="0.35">
      <c r="D3455" s="12"/>
    </row>
    <row r="3456" spans="4:4" customFormat="1" x14ac:dyDescent="0.35">
      <c r="D3456" s="12"/>
    </row>
    <row r="3457" spans="4:4" customFormat="1" x14ac:dyDescent="0.35">
      <c r="D3457" s="12"/>
    </row>
    <row r="3458" spans="4:4" customFormat="1" x14ac:dyDescent="0.35">
      <c r="D3458" s="12"/>
    </row>
    <row r="3459" spans="4:4" customFormat="1" x14ac:dyDescent="0.35">
      <c r="D3459" s="12"/>
    </row>
    <row r="3460" spans="4:4" customFormat="1" x14ac:dyDescent="0.35">
      <c r="D3460" s="12"/>
    </row>
    <row r="3461" spans="4:4" customFormat="1" x14ac:dyDescent="0.35">
      <c r="D3461" s="12"/>
    </row>
    <row r="3462" spans="4:4" customFormat="1" x14ac:dyDescent="0.35">
      <c r="D3462" s="12"/>
    </row>
    <row r="3463" spans="4:4" customFormat="1" x14ac:dyDescent="0.35">
      <c r="D3463" s="12"/>
    </row>
    <row r="3464" spans="4:4" customFormat="1" x14ac:dyDescent="0.35">
      <c r="D3464" s="12"/>
    </row>
    <row r="3465" spans="4:4" customFormat="1" x14ac:dyDescent="0.35">
      <c r="D3465" s="12"/>
    </row>
    <row r="3466" spans="4:4" customFormat="1" x14ac:dyDescent="0.35">
      <c r="D3466" s="12"/>
    </row>
    <row r="3467" spans="4:4" customFormat="1" x14ac:dyDescent="0.35">
      <c r="D3467" s="12"/>
    </row>
    <row r="3468" spans="4:4" customFormat="1" x14ac:dyDescent="0.35">
      <c r="D3468" s="12"/>
    </row>
    <row r="3469" spans="4:4" customFormat="1" x14ac:dyDescent="0.35">
      <c r="D3469" s="12"/>
    </row>
    <row r="3470" spans="4:4" customFormat="1" x14ac:dyDescent="0.35">
      <c r="D3470" s="12"/>
    </row>
    <row r="3471" spans="4:4" customFormat="1" x14ac:dyDescent="0.35">
      <c r="D3471" s="12"/>
    </row>
    <row r="3472" spans="4:4" customFormat="1" x14ac:dyDescent="0.35">
      <c r="D3472" s="12"/>
    </row>
    <row r="3473" spans="4:4" customFormat="1" x14ac:dyDescent="0.35">
      <c r="D3473" s="12"/>
    </row>
    <row r="3474" spans="4:4" customFormat="1" x14ac:dyDescent="0.35">
      <c r="D3474" s="12"/>
    </row>
    <row r="3475" spans="4:4" customFormat="1" x14ac:dyDescent="0.35">
      <c r="D3475" s="12"/>
    </row>
    <row r="3476" spans="4:4" customFormat="1" x14ac:dyDescent="0.35">
      <c r="D3476" s="12"/>
    </row>
    <row r="3477" spans="4:4" customFormat="1" x14ac:dyDescent="0.35">
      <c r="D3477" s="12"/>
    </row>
    <row r="3478" spans="4:4" customFormat="1" x14ac:dyDescent="0.35">
      <c r="D3478" s="12"/>
    </row>
    <row r="3479" spans="4:4" customFormat="1" x14ac:dyDescent="0.35">
      <c r="D3479" s="12"/>
    </row>
    <row r="3480" spans="4:4" customFormat="1" x14ac:dyDescent="0.35">
      <c r="D3480" s="12"/>
    </row>
    <row r="3481" spans="4:4" customFormat="1" x14ac:dyDescent="0.35">
      <c r="D3481" s="12"/>
    </row>
    <row r="3482" spans="4:4" customFormat="1" x14ac:dyDescent="0.35">
      <c r="D3482" s="12"/>
    </row>
    <row r="3483" spans="4:4" customFormat="1" x14ac:dyDescent="0.35">
      <c r="D3483" s="12"/>
    </row>
    <row r="3484" spans="4:4" customFormat="1" x14ac:dyDescent="0.35">
      <c r="D3484" s="12"/>
    </row>
    <row r="3485" spans="4:4" customFormat="1" x14ac:dyDescent="0.35">
      <c r="D3485" s="12"/>
    </row>
    <row r="3486" spans="4:4" customFormat="1" x14ac:dyDescent="0.35">
      <c r="D3486" s="12"/>
    </row>
    <row r="3487" spans="4:4" customFormat="1" x14ac:dyDescent="0.35">
      <c r="D3487" s="12"/>
    </row>
    <row r="3488" spans="4:4" customFormat="1" x14ac:dyDescent="0.35">
      <c r="D3488" s="12"/>
    </row>
    <row r="3489" spans="4:4" customFormat="1" x14ac:dyDescent="0.35">
      <c r="D3489" s="12"/>
    </row>
    <row r="3490" spans="4:4" customFormat="1" x14ac:dyDescent="0.35">
      <c r="D3490" s="12"/>
    </row>
    <row r="3491" spans="4:4" customFormat="1" x14ac:dyDescent="0.35">
      <c r="D3491" s="12"/>
    </row>
    <row r="3492" spans="4:4" customFormat="1" x14ac:dyDescent="0.35">
      <c r="D3492" s="12"/>
    </row>
    <row r="3493" spans="4:4" customFormat="1" x14ac:dyDescent="0.35">
      <c r="D3493" s="12"/>
    </row>
    <row r="3494" spans="4:4" customFormat="1" x14ac:dyDescent="0.35">
      <c r="D3494" s="12"/>
    </row>
    <row r="3495" spans="4:4" customFormat="1" x14ac:dyDescent="0.35">
      <c r="D3495" s="12"/>
    </row>
    <row r="3496" spans="4:4" customFormat="1" x14ac:dyDescent="0.35">
      <c r="D3496" s="12"/>
    </row>
    <row r="3497" spans="4:4" customFormat="1" x14ac:dyDescent="0.35">
      <c r="D3497" s="12"/>
    </row>
    <row r="3498" spans="4:4" customFormat="1" x14ac:dyDescent="0.35">
      <c r="D3498" s="12"/>
    </row>
    <row r="3499" spans="4:4" customFormat="1" x14ac:dyDescent="0.35">
      <c r="D3499" s="12"/>
    </row>
    <row r="3500" spans="4:4" customFormat="1" x14ac:dyDescent="0.35">
      <c r="D3500" s="12"/>
    </row>
    <row r="3501" spans="4:4" customFormat="1" x14ac:dyDescent="0.35">
      <c r="D3501" s="12"/>
    </row>
    <row r="3502" spans="4:4" customFormat="1" x14ac:dyDescent="0.35">
      <c r="D3502" s="12"/>
    </row>
    <row r="3503" spans="4:4" customFormat="1" x14ac:dyDescent="0.35">
      <c r="D3503" s="12"/>
    </row>
    <row r="3504" spans="4:4" customFormat="1" x14ac:dyDescent="0.35">
      <c r="D3504" s="12"/>
    </row>
    <row r="3505" spans="4:4" customFormat="1" x14ac:dyDescent="0.35">
      <c r="D3505" s="12"/>
    </row>
    <row r="3506" spans="4:4" customFormat="1" x14ac:dyDescent="0.35">
      <c r="D3506" s="12"/>
    </row>
    <row r="3507" spans="4:4" customFormat="1" x14ac:dyDescent="0.35">
      <c r="D3507" s="12"/>
    </row>
    <row r="3508" spans="4:4" customFormat="1" x14ac:dyDescent="0.35">
      <c r="D3508" s="12"/>
    </row>
    <row r="3509" spans="4:4" customFormat="1" x14ac:dyDescent="0.35">
      <c r="D3509" s="12"/>
    </row>
    <row r="3510" spans="4:4" customFormat="1" x14ac:dyDescent="0.35">
      <c r="D3510" s="12"/>
    </row>
    <row r="3511" spans="4:4" customFormat="1" x14ac:dyDescent="0.35">
      <c r="D3511" s="12"/>
    </row>
    <row r="3512" spans="4:4" customFormat="1" x14ac:dyDescent="0.35">
      <c r="D3512" s="12"/>
    </row>
    <row r="3513" spans="4:4" customFormat="1" x14ac:dyDescent="0.35">
      <c r="D3513" s="12"/>
    </row>
    <row r="3514" spans="4:4" customFormat="1" x14ac:dyDescent="0.35">
      <c r="D3514" s="12"/>
    </row>
    <row r="3515" spans="4:4" customFormat="1" x14ac:dyDescent="0.35">
      <c r="D3515" s="12"/>
    </row>
    <row r="3516" spans="4:4" customFormat="1" x14ac:dyDescent="0.35">
      <c r="D3516" s="12"/>
    </row>
    <row r="3517" spans="4:4" customFormat="1" x14ac:dyDescent="0.35">
      <c r="D3517" s="12"/>
    </row>
    <row r="3518" spans="4:4" customFormat="1" x14ac:dyDescent="0.35">
      <c r="D3518" s="12"/>
    </row>
    <row r="3519" spans="4:4" customFormat="1" x14ac:dyDescent="0.35">
      <c r="D3519" s="12"/>
    </row>
    <row r="3520" spans="4:4" customFormat="1" x14ac:dyDescent="0.35">
      <c r="D3520" s="12"/>
    </row>
    <row r="3521" spans="4:4" customFormat="1" x14ac:dyDescent="0.35">
      <c r="D3521" s="12"/>
    </row>
    <row r="3522" spans="4:4" customFormat="1" x14ac:dyDescent="0.35">
      <c r="D3522" s="12"/>
    </row>
    <row r="3523" spans="4:4" customFormat="1" x14ac:dyDescent="0.35">
      <c r="D3523" s="12"/>
    </row>
    <row r="3524" spans="4:4" customFormat="1" x14ac:dyDescent="0.35">
      <c r="D3524" s="12"/>
    </row>
    <row r="3525" spans="4:4" customFormat="1" x14ac:dyDescent="0.35">
      <c r="D3525" s="12"/>
    </row>
    <row r="3526" spans="4:4" customFormat="1" x14ac:dyDescent="0.35">
      <c r="D3526" s="12"/>
    </row>
    <row r="3527" spans="4:4" customFormat="1" x14ac:dyDescent="0.35">
      <c r="D3527" s="12"/>
    </row>
    <row r="3528" spans="4:4" customFormat="1" x14ac:dyDescent="0.35">
      <c r="D3528" s="12"/>
    </row>
    <row r="3529" spans="4:4" customFormat="1" x14ac:dyDescent="0.35">
      <c r="D3529" s="12"/>
    </row>
    <row r="3530" spans="4:4" customFormat="1" x14ac:dyDescent="0.35">
      <c r="D3530" s="12"/>
    </row>
    <row r="3531" spans="4:4" customFormat="1" x14ac:dyDescent="0.35">
      <c r="D3531" s="12"/>
    </row>
    <row r="3532" spans="4:4" customFormat="1" x14ac:dyDescent="0.35">
      <c r="D3532" s="12"/>
    </row>
    <row r="3533" spans="4:4" customFormat="1" x14ac:dyDescent="0.35">
      <c r="D3533" s="12"/>
    </row>
    <row r="3534" spans="4:4" customFormat="1" x14ac:dyDescent="0.35">
      <c r="D3534" s="12"/>
    </row>
    <row r="3535" spans="4:4" customFormat="1" x14ac:dyDescent="0.35">
      <c r="D3535" s="12"/>
    </row>
    <row r="3536" spans="4:4" customFormat="1" x14ac:dyDescent="0.35">
      <c r="D3536" s="12"/>
    </row>
    <row r="3537" spans="4:4" customFormat="1" x14ac:dyDescent="0.35">
      <c r="D3537" s="12"/>
    </row>
    <row r="3538" spans="4:4" customFormat="1" x14ac:dyDescent="0.35">
      <c r="D3538" s="12"/>
    </row>
    <row r="3539" spans="4:4" customFormat="1" x14ac:dyDescent="0.35">
      <c r="D3539" s="12"/>
    </row>
    <row r="3540" spans="4:4" customFormat="1" x14ac:dyDescent="0.35">
      <c r="D3540" s="12"/>
    </row>
    <row r="3541" spans="4:4" customFormat="1" x14ac:dyDescent="0.35">
      <c r="D3541" s="12"/>
    </row>
    <row r="3542" spans="4:4" customFormat="1" x14ac:dyDescent="0.35">
      <c r="D3542" s="12"/>
    </row>
    <row r="3543" spans="4:4" customFormat="1" x14ac:dyDescent="0.35">
      <c r="D3543" s="12"/>
    </row>
    <row r="3544" spans="4:4" customFormat="1" x14ac:dyDescent="0.35">
      <c r="D3544" s="12"/>
    </row>
    <row r="3545" spans="4:4" customFormat="1" x14ac:dyDescent="0.35">
      <c r="D3545" s="12"/>
    </row>
    <row r="3546" spans="4:4" customFormat="1" x14ac:dyDescent="0.35">
      <c r="D3546" s="12"/>
    </row>
    <row r="3547" spans="4:4" customFormat="1" x14ac:dyDescent="0.35">
      <c r="D3547" s="12"/>
    </row>
    <row r="3548" spans="4:4" customFormat="1" x14ac:dyDescent="0.35">
      <c r="D3548" s="12"/>
    </row>
    <row r="3549" spans="4:4" customFormat="1" x14ac:dyDescent="0.35">
      <c r="D3549" s="12"/>
    </row>
    <row r="3550" spans="4:4" customFormat="1" x14ac:dyDescent="0.35">
      <c r="D3550" s="12"/>
    </row>
    <row r="3551" spans="4:4" customFormat="1" x14ac:dyDescent="0.35">
      <c r="D3551" s="12"/>
    </row>
    <row r="3552" spans="4:4" customFormat="1" x14ac:dyDescent="0.35">
      <c r="D3552" s="12"/>
    </row>
    <row r="3553" spans="4:4" customFormat="1" x14ac:dyDescent="0.35">
      <c r="D3553" s="12"/>
    </row>
    <row r="3554" spans="4:4" customFormat="1" x14ac:dyDescent="0.35">
      <c r="D3554" s="12"/>
    </row>
    <row r="3555" spans="4:4" customFormat="1" x14ac:dyDescent="0.35">
      <c r="D3555" s="12"/>
    </row>
    <row r="3556" spans="4:4" customFormat="1" x14ac:dyDescent="0.35">
      <c r="D3556" s="12"/>
    </row>
    <row r="3557" spans="4:4" customFormat="1" x14ac:dyDescent="0.35">
      <c r="D3557" s="12"/>
    </row>
    <row r="3558" spans="4:4" customFormat="1" x14ac:dyDescent="0.35">
      <c r="D3558" s="12"/>
    </row>
    <row r="3559" spans="4:4" customFormat="1" x14ac:dyDescent="0.35">
      <c r="D3559" s="12"/>
    </row>
    <row r="3560" spans="4:4" customFormat="1" x14ac:dyDescent="0.35">
      <c r="D3560" s="12"/>
    </row>
    <row r="3561" spans="4:4" customFormat="1" x14ac:dyDescent="0.35">
      <c r="D3561" s="12"/>
    </row>
    <row r="3562" spans="4:4" customFormat="1" x14ac:dyDescent="0.35">
      <c r="D3562" s="12"/>
    </row>
    <row r="3563" spans="4:4" customFormat="1" x14ac:dyDescent="0.35">
      <c r="D3563" s="12"/>
    </row>
    <row r="3564" spans="4:4" customFormat="1" x14ac:dyDescent="0.35">
      <c r="D3564" s="12"/>
    </row>
    <row r="3565" spans="4:4" customFormat="1" x14ac:dyDescent="0.35">
      <c r="D3565" s="12"/>
    </row>
    <row r="3566" spans="4:4" customFormat="1" x14ac:dyDescent="0.35">
      <c r="D3566" s="12"/>
    </row>
    <row r="3567" spans="4:4" customFormat="1" x14ac:dyDescent="0.35">
      <c r="D3567" s="12"/>
    </row>
    <row r="3568" spans="4:4" customFormat="1" x14ac:dyDescent="0.35">
      <c r="D3568" s="12"/>
    </row>
    <row r="3569" spans="4:4" customFormat="1" x14ac:dyDescent="0.35">
      <c r="D3569" s="12"/>
    </row>
    <row r="3570" spans="4:4" customFormat="1" x14ac:dyDescent="0.35">
      <c r="D3570" s="12"/>
    </row>
    <row r="3571" spans="4:4" customFormat="1" x14ac:dyDescent="0.35">
      <c r="D3571" s="12"/>
    </row>
    <row r="3572" spans="4:4" customFormat="1" x14ac:dyDescent="0.35">
      <c r="D3572" s="12"/>
    </row>
    <row r="3573" spans="4:4" customFormat="1" x14ac:dyDescent="0.35">
      <c r="D3573" s="12"/>
    </row>
    <row r="3574" spans="4:4" customFormat="1" x14ac:dyDescent="0.35">
      <c r="D3574" s="12"/>
    </row>
    <row r="3575" spans="4:4" customFormat="1" x14ac:dyDescent="0.35">
      <c r="D3575" s="12"/>
    </row>
    <row r="3576" spans="4:4" customFormat="1" x14ac:dyDescent="0.35">
      <c r="D3576" s="12"/>
    </row>
    <row r="3577" spans="4:4" customFormat="1" x14ac:dyDescent="0.35">
      <c r="D3577" s="12"/>
    </row>
    <row r="3578" spans="4:4" customFormat="1" x14ac:dyDescent="0.35">
      <c r="D3578" s="12"/>
    </row>
    <row r="3579" spans="4:4" customFormat="1" x14ac:dyDescent="0.35">
      <c r="D3579" s="12"/>
    </row>
    <row r="3580" spans="4:4" customFormat="1" x14ac:dyDescent="0.35">
      <c r="D3580" s="12"/>
    </row>
    <row r="3581" spans="4:4" customFormat="1" x14ac:dyDescent="0.35">
      <c r="D3581" s="12"/>
    </row>
    <row r="3582" spans="4:4" customFormat="1" x14ac:dyDescent="0.35">
      <c r="D3582" s="12"/>
    </row>
    <row r="3583" spans="4:4" customFormat="1" x14ac:dyDescent="0.35">
      <c r="D3583" s="12"/>
    </row>
    <row r="3584" spans="4:4" customFormat="1" x14ac:dyDescent="0.35">
      <c r="D3584" s="12"/>
    </row>
    <row r="3585" spans="4:4" customFormat="1" x14ac:dyDescent="0.35">
      <c r="D3585" s="12"/>
    </row>
    <row r="3586" spans="4:4" customFormat="1" x14ac:dyDescent="0.35">
      <c r="D3586" s="12"/>
    </row>
    <row r="3587" spans="4:4" customFormat="1" x14ac:dyDescent="0.35">
      <c r="D3587" s="12"/>
    </row>
    <row r="3588" spans="4:4" customFormat="1" x14ac:dyDescent="0.35">
      <c r="D3588" s="12"/>
    </row>
    <row r="3589" spans="4:4" customFormat="1" x14ac:dyDescent="0.35">
      <c r="D3589" s="12"/>
    </row>
    <row r="3590" spans="4:4" customFormat="1" x14ac:dyDescent="0.35">
      <c r="D3590" s="12"/>
    </row>
    <row r="3591" spans="4:4" customFormat="1" x14ac:dyDescent="0.35">
      <c r="D3591" s="12"/>
    </row>
    <row r="3592" spans="4:4" customFormat="1" x14ac:dyDescent="0.35">
      <c r="D3592" s="12"/>
    </row>
    <row r="3593" spans="4:4" customFormat="1" x14ac:dyDescent="0.35">
      <c r="D3593" s="12"/>
    </row>
    <row r="3594" spans="4:4" customFormat="1" x14ac:dyDescent="0.35">
      <c r="D3594" s="12"/>
    </row>
    <row r="3595" spans="4:4" customFormat="1" x14ac:dyDescent="0.35">
      <c r="D3595" s="12"/>
    </row>
    <row r="3596" spans="4:4" customFormat="1" x14ac:dyDescent="0.35">
      <c r="D3596" s="12"/>
    </row>
    <row r="3597" spans="4:4" customFormat="1" x14ac:dyDescent="0.35">
      <c r="D3597" s="12"/>
    </row>
    <row r="3598" spans="4:4" customFormat="1" x14ac:dyDescent="0.35">
      <c r="D3598" s="12"/>
    </row>
    <row r="3599" spans="4:4" customFormat="1" x14ac:dyDescent="0.35">
      <c r="D3599" s="12"/>
    </row>
    <row r="3600" spans="4:4" customFormat="1" x14ac:dyDescent="0.35">
      <c r="D3600" s="12"/>
    </row>
    <row r="3601" spans="4:4" customFormat="1" x14ac:dyDescent="0.35">
      <c r="D3601" s="12"/>
    </row>
    <row r="3602" spans="4:4" customFormat="1" x14ac:dyDescent="0.35">
      <c r="D3602" s="12"/>
    </row>
    <row r="3603" spans="4:4" customFormat="1" x14ac:dyDescent="0.35">
      <c r="D3603" s="12"/>
    </row>
    <row r="3604" spans="4:4" customFormat="1" x14ac:dyDescent="0.35">
      <c r="D3604" s="12"/>
    </row>
    <row r="3605" spans="4:4" customFormat="1" x14ac:dyDescent="0.35">
      <c r="D3605" s="12"/>
    </row>
    <row r="3606" spans="4:4" customFormat="1" x14ac:dyDescent="0.35">
      <c r="D3606" s="12"/>
    </row>
    <row r="3607" spans="4:4" customFormat="1" x14ac:dyDescent="0.35">
      <c r="D3607" s="12"/>
    </row>
    <row r="3608" spans="4:4" customFormat="1" x14ac:dyDescent="0.35">
      <c r="D3608" s="12"/>
    </row>
    <row r="3609" spans="4:4" customFormat="1" x14ac:dyDescent="0.35">
      <c r="D3609" s="12"/>
    </row>
    <row r="3610" spans="4:4" customFormat="1" x14ac:dyDescent="0.35">
      <c r="D3610" s="12"/>
    </row>
    <row r="3611" spans="4:4" customFormat="1" x14ac:dyDescent="0.35">
      <c r="D3611" s="12"/>
    </row>
    <row r="3612" spans="4:4" customFormat="1" x14ac:dyDescent="0.35">
      <c r="D3612" s="12"/>
    </row>
    <row r="3613" spans="4:4" customFormat="1" x14ac:dyDescent="0.35">
      <c r="D3613" s="12"/>
    </row>
    <row r="3614" spans="4:4" customFormat="1" x14ac:dyDescent="0.35">
      <c r="D3614" s="12"/>
    </row>
    <row r="3615" spans="4:4" customFormat="1" x14ac:dyDescent="0.35">
      <c r="D3615" s="12"/>
    </row>
    <row r="3616" spans="4:4" customFormat="1" x14ac:dyDescent="0.35">
      <c r="D3616" s="12"/>
    </row>
    <row r="3617" spans="4:4" customFormat="1" x14ac:dyDescent="0.35">
      <c r="D3617" s="12"/>
    </row>
    <row r="3618" spans="4:4" customFormat="1" x14ac:dyDescent="0.35">
      <c r="D3618" s="12"/>
    </row>
    <row r="3619" spans="4:4" customFormat="1" x14ac:dyDescent="0.35">
      <c r="D3619" s="12"/>
    </row>
    <row r="3620" spans="4:4" customFormat="1" x14ac:dyDescent="0.35">
      <c r="D3620" s="12"/>
    </row>
    <row r="3621" spans="4:4" customFormat="1" x14ac:dyDescent="0.35">
      <c r="D3621" s="12"/>
    </row>
    <row r="3622" spans="4:4" customFormat="1" x14ac:dyDescent="0.35">
      <c r="D3622" s="12"/>
    </row>
    <row r="3623" spans="4:4" customFormat="1" x14ac:dyDescent="0.35">
      <c r="D3623" s="12"/>
    </row>
    <row r="3624" spans="4:4" customFormat="1" x14ac:dyDescent="0.35">
      <c r="D3624" s="12"/>
    </row>
    <row r="3625" spans="4:4" customFormat="1" x14ac:dyDescent="0.35">
      <c r="D3625" s="12"/>
    </row>
    <row r="3626" spans="4:4" customFormat="1" x14ac:dyDescent="0.35">
      <c r="D3626" s="12"/>
    </row>
    <row r="3627" spans="4:4" customFormat="1" x14ac:dyDescent="0.35">
      <c r="D3627" s="12"/>
    </row>
    <row r="3628" spans="4:4" customFormat="1" x14ac:dyDescent="0.35">
      <c r="D3628" s="12"/>
    </row>
    <row r="3629" spans="4:4" customFormat="1" x14ac:dyDescent="0.35">
      <c r="D3629" s="12"/>
    </row>
    <row r="3630" spans="4:4" customFormat="1" x14ac:dyDescent="0.35">
      <c r="D3630" s="12"/>
    </row>
    <row r="3631" spans="4:4" customFormat="1" x14ac:dyDescent="0.35">
      <c r="D3631" s="12"/>
    </row>
    <row r="3632" spans="4:4" customFormat="1" x14ac:dyDescent="0.35">
      <c r="D3632" s="12"/>
    </row>
    <row r="3633" spans="4:4" customFormat="1" x14ac:dyDescent="0.35">
      <c r="D3633" s="12"/>
    </row>
    <row r="3634" spans="4:4" customFormat="1" x14ac:dyDescent="0.35">
      <c r="D3634" s="12"/>
    </row>
    <row r="3635" spans="4:4" customFormat="1" x14ac:dyDescent="0.35">
      <c r="D3635" s="12"/>
    </row>
    <row r="3636" spans="4:4" customFormat="1" x14ac:dyDescent="0.35">
      <c r="D3636" s="12"/>
    </row>
    <row r="3637" spans="4:4" customFormat="1" x14ac:dyDescent="0.35">
      <c r="D3637" s="12"/>
    </row>
    <row r="3638" spans="4:4" customFormat="1" x14ac:dyDescent="0.35">
      <c r="D3638" s="12"/>
    </row>
    <row r="3639" spans="4:4" customFormat="1" x14ac:dyDescent="0.35">
      <c r="D3639" s="12"/>
    </row>
    <row r="3640" spans="4:4" customFormat="1" x14ac:dyDescent="0.35">
      <c r="D3640" s="12"/>
    </row>
    <row r="3641" spans="4:4" customFormat="1" x14ac:dyDescent="0.35">
      <c r="D3641" s="12"/>
    </row>
    <row r="3642" spans="4:4" customFormat="1" x14ac:dyDescent="0.35">
      <c r="D3642" s="12"/>
    </row>
    <row r="3643" spans="4:4" customFormat="1" x14ac:dyDescent="0.35">
      <c r="D3643" s="12"/>
    </row>
    <row r="3644" spans="4:4" customFormat="1" x14ac:dyDescent="0.35">
      <c r="D3644" s="12"/>
    </row>
    <row r="3645" spans="4:4" customFormat="1" x14ac:dyDescent="0.35">
      <c r="D3645" s="12"/>
    </row>
    <row r="3646" spans="4:4" customFormat="1" x14ac:dyDescent="0.35">
      <c r="D3646" s="12"/>
    </row>
    <row r="3647" spans="4:4" customFormat="1" x14ac:dyDescent="0.35">
      <c r="D3647" s="12"/>
    </row>
    <row r="3648" spans="4:4" customFormat="1" x14ac:dyDescent="0.35">
      <c r="D3648" s="12"/>
    </row>
    <row r="3649" spans="4:4" customFormat="1" x14ac:dyDescent="0.35">
      <c r="D3649" s="12"/>
    </row>
    <row r="3650" spans="4:4" customFormat="1" x14ac:dyDescent="0.35">
      <c r="D3650" s="12"/>
    </row>
    <row r="3651" spans="4:4" customFormat="1" x14ac:dyDescent="0.35">
      <c r="D3651" s="12"/>
    </row>
    <row r="3652" spans="4:4" customFormat="1" x14ac:dyDescent="0.35">
      <c r="D3652" s="12"/>
    </row>
    <row r="3653" spans="4:4" customFormat="1" x14ac:dyDescent="0.35">
      <c r="D3653" s="12"/>
    </row>
    <row r="3654" spans="4:4" customFormat="1" x14ac:dyDescent="0.35">
      <c r="D3654" s="12"/>
    </row>
    <row r="3655" spans="4:4" customFormat="1" x14ac:dyDescent="0.35">
      <c r="D3655" s="12"/>
    </row>
    <row r="3656" spans="4:4" customFormat="1" x14ac:dyDescent="0.35">
      <c r="D3656" s="12"/>
    </row>
    <row r="3657" spans="4:4" customFormat="1" x14ac:dyDescent="0.35">
      <c r="D3657" s="12"/>
    </row>
    <row r="3658" spans="4:4" customFormat="1" x14ac:dyDescent="0.35">
      <c r="D3658" s="12"/>
    </row>
    <row r="3659" spans="4:4" customFormat="1" x14ac:dyDescent="0.35">
      <c r="D3659" s="12"/>
    </row>
    <row r="3660" spans="4:4" customFormat="1" x14ac:dyDescent="0.35">
      <c r="D3660" s="12"/>
    </row>
    <row r="3661" spans="4:4" customFormat="1" x14ac:dyDescent="0.35">
      <c r="D3661" s="12"/>
    </row>
    <row r="3662" spans="4:4" customFormat="1" x14ac:dyDescent="0.35">
      <c r="D3662" s="12"/>
    </row>
    <row r="3663" spans="4:4" customFormat="1" x14ac:dyDescent="0.35">
      <c r="D3663" s="12"/>
    </row>
    <row r="3664" spans="4:4" customFormat="1" x14ac:dyDescent="0.35">
      <c r="D3664" s="12"/>
    </row>
    <row r="3665" spans="4:4" customFormat="1" x14ac:dyDescent="0.35">
      <c r="D3665" s="12"/>
    </row>
    <row r="3666" spans="4:4" customFormat="1" x14ac:dyDescent="0.35">
      <c r="D3666" s="12"/>
    </row>
    <row r="3667" spans="4:4" customFormat="1" x14ac:dyDescent="0.35">
      <c r="D3667" s="12"/>
    </row>
    <row r="3668" spans="4:4" customFormat="1" x14ac:dyDescent="0.35">
      <c r="D3668" s="12"/>
    </row>
    <row r="3669" spans="4:4" customFormat="1" x14ac:dyDescent="0.35">
      <c r="D3669" s="12"/>
    </row>
    <row r="3670" spans="4:4" customFormat="1" x14ac:dyDescent="0.35">
      <c r="D3670" s="12"/>
    </row>
    <row r="3671" spans="4:4" customFormat="1" x14ac:dyDescent="0.35">
      <c r="D3671" s="12"/>
    </row>
    <row r="3672" spans="4:4" customFormat="1" x14ac:dyDescent="0.35">
      <c r="D3672" s="12"/>
    </row>
    <row r="3673" spans="4:4" customFormat="1" x14ac:dyDescent="0.35">
      <c r="D3673" s="12"/>
    </row>
    <row r="3674" spans="4:4" customFormat="1" x14ac:dyDescent="0.35">
      <c r="D3674" s="12"/>
    </row>
    <row r="3675" spans="4:4" customFormat="1" x14ac:dyDescent="0.35">
      <c r="D3675" s="12"/>
    </row>
    <row r="3676" spans="4:4" customFormat="1" x14ac:dyDescent="0.35">
      <c r="D3676" s="12"/>
    </row>
    <row r="3677" spans="4:4" customFormat="1" x14ac:dyDescent="0.35">
      <c r="D3677" s="12"/>
    </row>
    <row r="3678" spans="4:4" customFormat="1" x14ac:dyDescent="0.35">
      <c r="D3678" s="12"/>
    </row>
    <row r="3679" spans="4:4" customFormat="1" x14ac:dyDescent="0.35">
      <c r="D3679" s="12"/>
    </row>
    <row r="3680" spans="4:4" customFormat="1" x14ac:dyDescent="0.35">
      <c r="D3680" s="12"/>
    </row>
    <row r="3681" spans="4:4" customFormat="1" x14ac:dyDescent="0.35">
      <c r="D3681" s="12"/>
    </row>
    <row r="3682" spans="4:4" customFormat="1" x14ac:dyDescent="0.35">
      <c r="D3682" s="12"/>
    </row>
    <row r="3683" spans="4:4" customFormat="1" x14ac:dyDescent="0.35">
      <c r="D3683" s="12"/>
    </row>
    <row r="3684" spans="4:4" customFormat="1" x14ac:dyDescent="0.35">
      <c r="D3684" s="12"/>
    </row>
    <row r="3685" spans="4:4" customFormat="1" x14ac:dyDescent="0.35">
      <c r="D3685" s="12"/>
    </row>
    <row r="3686" spans="4:4" customFormat="1" x14ac:dyDescent="0.35">
      <c r="D3686" s="12"/>
    </row>
    <row r="3687" spans="4:4" customFormat="1" x14ac:dyDescent="0.35">
      <c r="D3687" s="12"/>
    </row>
    <row r="3688" spans="4:4" customFormat="1" x14ac:dyDescent="0.35">
      <c r="D3688" s="12"/>
    </row>
    <row r="3689" spans="4:4" customFormat="1" x14ac:dyDescent="0.35">
      <c r="D3689" s="12"/>
    </row>
    <row r="3690" spans="4:4" customFormat="1" x14ac:dyDescent="0.35">
      <c r="D3690" s="12"/>
    </row>
    <row r="3691" spans="4:4" customFormat="1" x14ac:dyDescent="0.35">
      <c r="D3691" s="12"/>
    </row>
    <row r="3692" spans="4:4" customFormat="1" x14ac:dyDescent="0.35">
      <c r="D3692" s="12"/>
    </row>
    <row r="3693" spans="4:4" customFormat="1" x14ac:dyDescent="0.35">
      <c r="D3693" s="12"/>
    </row>
    <row r="3694" spans="4:4" customFormat="1" x14ac:dyDescent="0.35">
      <c r="D3694" s="12"/>
    </row>
    <row r="3695" spans="4:4" customFormat="1" x14ac:dyDescent="0.35">
      <c r="D3695" s="12"/>
    </row>
    <row r="3696" spans="4:4" customFormat="1" x14ac:dyDescent="0.35">
      <c r="D3696" s="12"/>
    </row>
    <row r="3697" spans="4:4" customFormat="1" x14ac:dyDescent="0.35">
      <c r="D3697" s="12"/>
    </row>
    <row r="3698" spans="4:4" customFormat="1" x14ac:dyDescent="0.35">
      <c r="D3698" s="12"/>
    </row>
    <row r="3699" spans="4:4" customFormat="1" x14ac:dyDescent="0.35">
      <c r="D3699" s="12"/>
    </row>
    <row r="3700" spans="4:4" customFormat="1" x14ac:dyDescent="0.35">
      <c r="D3700" s="12"/>
    </row>
    <row r="3701" spans="4:4" customFormat="1" x14ac:dyDescent="0.35">
      <c r="D3701" s="12"/>
    </row>
    <row r="3702" spans="4:4" customFormat="1" x14ac:dyDescent="0.35">
      <c r="D3702" s="12"/>
    </row>
    <row r="3703" spans="4:4" customFormat="1" x14ac:dyDescent="0.35">
      <c r="D3703" s="12"/>
    </row>
    <row r="3704" spans="4:4" customFormat="1" x14ac:dyDescent="0.35">
      <c r="D3704" s="12"/>
    </row>
    <row r="3705" spans="4:4" customFormat="1" x14ac:dyDescent="0.35">
      <c r="D3705" s="12"/>
    </row>
    <row r="3706" spans="4:4" customFormat="1" x14ac:dyDescent="0.35">
      <c r="D3706" s="12"/>
    </row>
    <row r="3707" spans="4:4" customFormat="1" x14ac:dyDescent="0.35">
      <c r="D3707" s="12"/>
    </row>
    <row r="3708" spans="4:4" customFormat="1" x14ac:dyDescent="0.35">
      <c r="D3708" s="12"/>
    </row>
    <row r="3709" spans="4:4" customFormat="1" x14ac:dyDescent="0.35">
      <c r="D3709" s="12"/>
    </row>
    <row r="3710" spans="4:4" customFormat="1" x14ac:dyDescent="0.35">
      <c r="D3710" s="12"/>
    </row>
    <row r="3711" spans="4:4" customFormat="1" x14ac:dyDescent="0.35">
      <c r="D3711" s="12"/>
    </row>
    <row r="3712" spans="4:4" customFormat="1" x14ac:dyDescent="0.35">
      <c r="D3712" s="12"/>
    </row>
    <row r="3713" spans="4:4" customFormat="1" x14ac:dyDescent="0.35">
      <c r="D3713" s="12"/>
    </row>
    <row r="3714" spans="4:4" customFormat="1" x14ac:dyDescent="0.35">
      <c r="D3714" s="12"/>
    </row>
    <row r="3715" spans="4:4" customFormat="1" x14ac:dyDescent="0.35">
      <c r="D3715" s="12"/>
    </row>
    <row r="3716" spans="4:4" customFormat="1" x14ac:dyDescent="0.35">
      <c r="D3716" s="12"/>
    </row>
    <row r="3717" spans="4:4" customFormat="1" x14ac:dyDescent="0.35">
      <c r="D3717" s="12"/>
    </row>
    <row r="3718" spans="4:4" customFormat="1" x14ac:dyDescent="0.35">
      <c r="D3718" s="12"/>
    </row>
    <row r="3719" spans="4:4" customFormat="1" x14ac:dyDescent="0.35">
      <c r="D3719" s="12"/>
    </row>
    <row r="3720" spans="4:4" customFormat="1" x14ac:dyDescent="0.35">
      <c r="D3720" s="12"/>
    </row>
    <row r="3721" spans="4:4" customFormat="1" x14ac:dyDescent="0.35">
      <c r="D3721" s="12"/>
    </row>
    <row r="3722" spans="4:4" customFormat="1" x14ac:dyDescent="0.35">
      <c r="D3722" s="12"/>
    </row>
    <row r="3723" spans="4:4" customFormat="1" x14ac:dyDescent="0.35">
      <c r="D3723" s="12"/>
    </row>
    <row r="3724" spans="4:4" customFormat="1" x14ac:dyDescent="0.35">
      <c r="D3724" s="12"/>
    </row>
    <row r="3725" spans="4:4" customFormat="1" x14ac:dyDescent="0.35">
      <c r="D3725" s="12"/>
    </row>
    <row r="3726" spans="4:4" customFormat="1" x14ac:dyDescent="0.35">
      <c r="D3726" s="12"/>
    </row>
    <row r="3727" spans="4:4" customFormat="1" x14ac:dyDescent="0.35">
      <c r="D3727" s="12"/>
    </row>
    <row r="3728" spans="4:4" customFormat="1" x14ac:dyDescent="0.35">
      <c r="D3728" s="12"/>
    </row>
    <row r="3729" spans="4:4" customFormat="1" x14ac:dyDescent="0.35">
      <c r="D3729" s="12"/>
    </row>
    <row r="3730" spans="4:4" customFormat="1" x14ac:dyDescent="0.35">
      <c r="D3730" s="12"/>
    </row>
    <row r="3731" spans="4:4" customFormat="1" x14ac:dyDescent="0.35">
      <c r="D3731" s="12"/>
    </row>
    <row r="3732" spans="4:4" customFormat="1" x14ac:dyDescent="0.35">
      <c r="D3732" s="12"/>
    </row>
    <row r="3733" spans="4:4" customFormat="1" x14ac:dyDescent="0.35">
      <c r="D3733" s="12"/>
    </row>
    <row r="3734" spans="4:4" customFormat="1" x14ac:dyDescent="0.35">
      <c r="D3734" s="12"/>
    </row>
    <row r="3735" spans="4:4" customFormat="1" x14ac:dyDescent="0.35">
      <c r="D3735" s="12"/>
    </row>
    <row r="3736" spans="4:4" customFormat="1" x14ac:dyDescent="0.35">
      <c r="D3736" s="12"/>
    </row>
    <row r="3737" spans="4:4" customFormat="1" x14ac:dyDescent="0.35">
      <c r="D3737" s="12"/>
    </row>
    <row r="3738" spans="4:4" customFormat="1" x14ac:dyDescent="0.35">
      <c r="D3738" s="12"/>
    </row>
    <row r="3739" spans="4:4" customFormat="1" x14ac:dyDescent="0.35">
      <c r="D3739" s="12"/>
    </row>
    <row r="3740" spans="4:4" customFormat="1" x14ac:dyDescent="0.35">
      <c r="D3740" s="12"/>
    </row>
    <row r="3741" spans="4:4" customFormat="1" x14ac:dyDescent="0.35">
      <c r="D3741" s="12"/>
    </row>
    <row r="3742" spans="4:4" customFormat="1" x14ac:dyDescent="0.35">
      <c r="D3742" s="12"/>
    </row>
    <row r="3743" spans="4:4" customFormat="1" x14ac:dyDescent="0.35">
      <c r="D3743" s="12"/>
    </row>
    <row r="3744" spans="4:4" customFormat="1" x14ac:dyDescent="0.35">
      <c r="D3744" s="12"/>
    </row>
    <row r="3745" spans="4:4" customFormat="1" x14ac:dyDescent="0.35">
      <c r="D3745" s="12"/>
    </row>
    <row r="3746" spans="4:4" customFormat="1" x14ac:dyDescent="0.35">
      <c r="D3746" s="12"/>
    </row>
    <row r="3747" spans="4:4" customFormat="1" x14ac:dyDescent="0.35">
      <c r="D3747" s="12"/>
    </row>
    <row r="3748" spans="4:4" customFormat="1" x14ac:dyDescent="0.35">
      <c r="D3748" s="12"/>
    </row>
    <row r="3749" spans="4:4" customFormat="1" x14ac:dyDescent="0.35">
      <c r="D3749" s="12"/>
    </row>
    <row r="3750" spans="4:4" customFormat="1" x14ac:dyDescent="0.35">
      <c r="D3750" s="12"/>
    </row>
    <row r="3751" spans="4:4" customFormat="1" x14ac:dyDescent="0.35">
      <c r="D3751" s="12"/>
    </row>
    <row r="3752" spans="4:4" customFormat="1" x14ac:dyDescent="0.35">
      <c r="D3752" s="12"/>
    </row>
    <row r="3753" spans="4:4" customFormat="1" x14ac:dyDescent="0.35">
      <c r="D3753" s="12"/>
    </row>
    <row r="3754" spans="4:4" customFormat="1" x14ac:dyDescent="0.35">
      <c r="D3754" s="12"/>
    </row>
    <row r="3755" spans="4:4" customFormat="1" x14ac:dyDescent="0.35">
      <c r="D3755" s="12"/>
    </row>
    <row r="3756" spans="4:4" customFormat="1" x14ac:dyDescent="0.35">
      <c r="D3756" s="12"/>
    </row>
    <row r="3757" spans="4:4" customFormat="1" x14ac:dyDescent="0.35">
      <c r="D3757" s="12"/>
    </row>
    <row r="3758" spans="4:4" customFormat="1" x14ac:dyDescent="0.35">
      <c r="D3758" s="12"/>
    </row>
    <row r="3759" spans="4:4" customFormat="1" x14ac:dyDescent="0.35">
      <c r="D3759" s="12"/>
    </row>
    <row r="3760" spans="4:4" customFormat="1" x14ac:dyDescent="0.35">
      <c r="D3760" s="12"/>
    </row>
    <row r="3761" spans="4:4" customFormat="1" x14ac:dyDescent="0.35">
      <c r="D3761" s="12"/>
    </row>
    <row r="3762" spans="4:4" customFormat="1" x14ac:dyDescent="0.35">
      <c r="D3762" s="12"/>
    </row>
    <row r="3763" spans="4:4" customFormat="1" x14ac:dyDescent="0.35">
      <c r="D3763" s="12"/>
    </row>
    <row r="3764" spans="4:4" customFormat="1" x14ac:dyDescent="0.35">
      <c r="D3764" s="12"/>
    </row>
    <row r="3765" spans="4:4" customFormat="1" x14ac:dyDescent="0.35">
      <c r="D3765" s="12"/>
    </row>
    <row r="3766" spans="4:4" customFormat="1" x14ac:dyDescent="0.35">
      <c r="D3766" s="12"/>
    </row>
    <row r="3767" spans="4:4" customFormat="1" x14ac:dyDescent="0.35">
      <c r="D3767" s="12"/>
    </row>
    <row r="3768" spans="4:4" customFormat="1" x14ac:dyDescent="0.35">
      <c r="D3768" s="12"/>
    </row>
    <row r="3769" spans="4:4" customFormat="1" x14ac:dyDescent="0.35">
      <c r="D3769" s="12"/>
    </row>
    <row r="3770" spans="4:4" customFormat="1" x14ac:dyDescent="0.35">
      <c r="D3770" s="12"/>
    </row>
    <row r="3771" spans="4:4" customFormat="1" x14ac:dyDescent="0.35">
      <c r="D3771" s="12"/>
    </row>
    <row r="3772" spans="4:4" customFormat="1" x14ac:dyDescent="0.35">
      <c r="D3772" s="12"/>
    </row>
    <row r="3773" spans="4:4" customFormat="1" x14ac:dyDescent="0.35">
      <c r="D3773" s="12"/>
    </row>
    <row r="3774" spans="4:4" customFormat="1" x14ac:dyDescent="0.35">
      <c r="D3774" s="12"/>
    </row>
    <row r="3775" spans="4:4" customFormat="1" x14ac:dyDescent="0.35">
      <c r="D3775" s="12"/>
    </row>
    <row r="3776" spans="4:4" customFormat="1" x14ac:dyDescent="0.35">
      <c r="D3776" s="12"/>
    </row>
    <row r="3777" spans="4:4" customFormat="1" x14ac:dyDescent="0.35">
      <c r="D3777" s="12"/>
    </row>
    <row r="3778" spans="4:4" customFormat="1" x14ac:dyDescent="0.35">
      <c r="D3778" s="12"/>
    </row>
    <row r="3779" spans="4:4" customFormat="1" x14ac:dyDescent="0.35">
      <c r="D3779" s="12"/>
    </row>
    <row r="3780" spans="4:4" customFormat="1" x14ac:dyDescent="0.35">
      <c r="D3780" s="12"/>
    </row>
    <row r="3781" spans="4:4" customFormat="1" x14ac:dyDescent="0.35">
      <c r="D3781" s="12"/>
    </row>
    <row r="3782" spans="4:4" customFormat="1" x14ac:dyDescent="0.35">
      <c r="D3782" s="12"/>
    </row>
    <row r="3783" spans="4:4" customFormat="1" x14ac:dyDescent="0.35">
      <c r="D3783" s="12"/>
    </row>
    <row r="3784" spans="4:4" customFormat="1" x14ac:dyDescent="0.35">
      <c r="D3784" s="12"/>
    </row>
    <row r="3785" spans="4:4" customFormat="1" x14ac:dyDescent="0.35">
      <c r="D3785" s="12"/>
    </row>
    <row r="3786" spans="4:4" customFormat="1" x14ac:dyDescent="0.35">
      <c r="D3786" s="12"/>
    </row>
    <row r="3787" spans="4:4" customFormat="1" x14ac:dyDescent="0.35">
      <c r="D3787" s="12"/>
    </row>
    <row r="3788" spans="4:4" customFormat="1" x14ac:dyDescent="0.35">
      <c r="D3788" s="12"/>
    </row>
    <row r="3789" spans="4:4" customFormat="1" x14ac:dyDescent="0.35">
      <c r="D3789" s="12"/>
    </row>
    <row r="3790" spans="4:4" customFormat="1" x14ac:dyDescent="0.35">
      <c r="D3790" s="12"/>
    </row>
    <row r="3791" spans="4:4" customFormat="1" x14ac:dyDescent="0.35">
      <c r="D3791" s="12"/>
    </row>
    <row r="3792" spans="4:4" customFormat="1" x14ac:dyDescent="0.35">
      <c r="D3792" s="12"/>
    </row>
    <row r="3793" spans="4:4" customFormat="1" x14ac:dyDescent="0.35">
      <c r="D3793" s="12"/>
    </row>
    <row r="3794" spans="4:4" customFormat="1" x14ac:dyDescent="0.35">
      <c r="D3794" s="12"/>
    </row>
    <row r="3795" spans="4:4" customFormat="1" x14ac:dyDescent="0.35">
      <c r="D3795" s="12"/>
    </row>
    <row r="3796" spans="4:4" customFormat="1" x14ac:dyDescent="0.35">
      <c r="D3796" s="12"/>
    </row>
    <row r="3797" spans="4:4" customFormat="1" x14ac:dyDescent="0.35">
      <c r="D3797" s="12"/>
    </row>
    <row r="3798" spans="4:4" customFormat="1" x14ac:dyDescent="0.35">
      <c r="D3798" s="12"/>
    </row>
    <row r="3799" spans="4:4" customFormat="1" x14ac:dyDescent="0.35">
      <c r="D3799" s="12"/>
    </row>
    <row r="3800" spans="4:4" customFormat="1" x14ac:dyDescent="0.35">
      <c r="D3800" s="12"/>
    </row>
    <row r="3801" spans="4:4" customFormat="1" x14ac:dyDescent="0.35">
      <c r="D3801" s="12"/>
    </row>
    <row r="3802" spans="4:4" customFormat="1" x14ac:dyDescent="0.35">
      <c r="D3802" s="12"/>
    </row>
    <row r="3803" spans="4:4" customFormat="1" x14ac:dyDescent="0.35">
      <c r="D3803" s="12"/>
    </row>
    <row r="3804" spans="4:4" customFormat="1" x14ac:dyDescent="0.35">
      <c r="D3804" s="12"/>
    </row>
    <row r="3805" spans="4:4" customFormat="1" x14ac:dyDescent="0.35">
      <c r="D3805" s="12"/>
    </row>
    <row r="3806" spans="4:4" customFormat="1" x14ac:dyDescent="0.35">
      <c r="D3806" s="12"/>
    </row>
    <row r="3807" spans="4:4" customFormat="1" x14ac:dyDescent="0.35">
      <c r="D3807" s="12"/>
    </row>
    <row r="3808" spans="4:4" customFormat="1" x14ac:dyDescent="0.35">
      <c r="D3808" s="12"/>
    </row>
    <row r="3809" spans="4:4" customFormat="1" x14ac:dyDescent="0.35">
      <c r="D3809" s="12"/>
    </row>
    <row r="3810" spans="4:4" customFormat="1" x14ac:dyDescent="0.35">
      <c r="D3810" s="12"/>
    </row>
    <row r="3811" spans="4:4" customFormat="1" x14ac:dyDescent="0.35">
      <c r="D3811" s="12"/>
    </row>
    <row r="3812" spans="4:4" customFormat="1" x14ac:dyDescent="0.35">
      <c r="D3812" s="12"/>
    </row>
    <row r="3813" spans="4:4" customFormat="1" x14ac:dyDescent="0.35">
      <c r="D3813" s="12"/>
    </row>
    <row r="3814" spans="4:4" customFormat="1" x14ac:dyDescent="0.35">
      <c r="D3814" s="12"/>
    </row>
    <row r="3815" spans="4:4" customFormat="1" x14ac:dyDescent="0.35">
      <c r="D3815" s="12"/>
    </row>
    <row r="3816" spans="4:4" customFormat="1" x14ac:dyDescent="0.35">
      <c r="D3816" s="12"/>
    </row>
    <row r="3817" spans="4:4" customFormat="1" x14ac:dyDescent="0.35">
      <c r="D3817" s="12"/>
    </row>
    <row r="3818" spans="4:4" customFormat="1" x14ac:dyDescent="0.35">
      <c r="D3818" s="12"/>
    </row>
    <row r="3819" spans="4:4" customFormat="1" x14ac:dyDescent="0.35">
      <c r="D3819" s="12"/>
    </row>
    <row r="3820" spans="4:4" customFormat="1" x14ac:dyDescent="0.35">
      <c r="D3820" s="12"/>
    </row>
    <row r="3821" spans="4:4" customFormat="1" x14ac:dyDescent="0.35">
      <c r="D3821" s="12"/>
    </row>
    <row r="3822" spans="4:4" customFormat="1" x14ac:dyDescent="0.35">
      <c r="D3822" s="12"/>
    </row>
    <row r="3823" spans="4:4" customFormat="1" x14ac:dyDescent="0.35">
      <c r="D3823" s="12"/>
    </row>
    <row r="3824" spans="4:4" customFormat="1" x14ac:dyDescent="0.35">
      <c r="D3824" s="12"/>
    </row>
    <row r="3825" spans="4:4" customFormat="1" x14ac:dyDescent="0.35">
      <c r="D3825" s="12"/>
    </row>
    <row r="3826" spans="4:4" customFormat="1" x14ac:dyDescent="0.35">
      <c r="D3826" s="12"/>
    </row>
    <row r="3827" spans="4:4" customFormat="1" x14ac:dyDescent="0.35">
      <c r="D3827" s="12"/>
    </row>
    <row r="3828" spans="4:4" customFormat="1" x14ac:dyDescent="0.35">
      <c r="D3828" s="12"/>
    </row>
    <row r="3829" spans="4:4" customFormat="1" x14ac:dyDescent="0.35">
      <c r="D3829" s="12"/>
    </row>
    <row r="3830" spans="4:4" customFormat="1" x14ac:dyDescent="0.35">
      <c r="D3830" s="12"/>
    </row>
    <row r="3831" spans="4:4" customFormat="1" x14ac:dyDescent="0.35">
      <c r="D3831" s="12"/>
    </row>
    <row r="3832" spans="4:4" customFormat="1" x14ac:dyDescent="0.35">
      <c r="D3832" s="12"/>
    </row>
    <row r="3833" spans="4:4" customFormat="1" x14ac:dyDescent="0.35">
      <c r="D3833" s="12"/>
    </row>
    <row r="3834" spans="4:4" customFormat="1" x14ac:dyDescent="0.35">
      <c r="D3834" s="12"/>
    </row>
    <row r="3835" spans="4:4" customFormat="1" x14ac:dyDescent="0.35">
      <c r="D3835" s="12"/>
    </row>
    <row r="3836" spans="4:4" customFormat="1" x14ac:dyDescent="0.35">
      <c r="D3836" s="12"/>
    </row>
    <row r="3837" spans="4:4" customFormat="1" x14ac:dyDescent="0.35">
      <c r="D3837" s="12"/>
    </row>
    <row r="3838" spans="4:4" customFormat="1" x14ac:dyDescent="0.35">
      <c r="D3838" s="12"/>
    </row>
    <row r="3839" spans="4:4" customFormat="1" x14ac:dyDescent="0.35">
      <c r="D3839" s="12"/>
    </row>
    <row r="3840" spans="4:4" customFormat="1" x14ac:dyDescent="0.35">
      <c r="D3840" s="12"/>
    </row>
    <row r="3841" spans="4:4" customFormat="1" x14ac:dyDescent="0.35">
      <c r="D3841" s="12"/>
    </row>
    <row r="3842" spans="4:4" customFormat="1" x14ac:dyDescent="0.35">
      <c r="D3842" s="12"/>
    </row>
    <row r="3843" spans="4:4" customFormat="1" x14ac:dyDescent="0.35">
      <c r="D3843" s="12"/>
    </row>
    <row r="3844" spans="4:4" customFormat="1" x14ac:dyDescent="0.35">
      <c r="D3844" s="12"/>
    </row>
    <row r="3845" spans="4:4" customFormat="1" x14ac:dyDescent="0.35">
      <c r="D3845" s="12"/>
    </row>
    <row r="3846" spans="4:4" customFormat="1" x14ac:dyDescent="0.35">
      <c r="D3846" s="12"/>
    </row>
    <row r="3847" spans="4:4" customFormat="1" x14ac:dyDescent="0.35">
      <c r="D3847" s="12"/>
    </row>
    <row r="3848" spans="4:4" customFormat="1" x14ac:dyDescent="0.35">
      <c r="D3848" s="12"/>
    </row>
    <row r="3849" spans="4:4" customFormat="1" x14ac:dyDescent="0.35">
      <c r="D3849" s="12"/>
    </row>
    <row r="3850" spans="4:4" customFormat="1" x14ac:dyDescent="0.35">
      <c r="D3850" s="12"/>
    </row>
    <row r="3851" spans="4:4" customFormat="1" x14ac:dyDescent="0.35">
      <c r="D3851" s="12"/>
    </row>
    <row r="3852" spans="4:4" customFormat="1" x14ac:dyDescent="0.35">
      <c r="D3852" s="12"/>
    </row>
    <row r="3853" spans="4:4" customFormat="1" x14ac:dyDescent="0.35">
      <c r="D3853" s="12"/>
    </row>
    <row r="3854" spans="4:4" customFormat="1" x14ac:dyDescent="0.35">
      <c r="D3854" s="12"/>
    </row>
    <row r="3855" spans="4:4" customFormat="1" x14ac:dyDescent="0.35">
      <c r="D3855" s="12"/>
    </row>
    <row r="3856" spans="4:4" customFormat="1" x14ac:dyDescent="0.35">
      <c r="D3856" s="12"/>
    </row>
    <row r="3857" spans="4:4" customFormat="1" x14ac:dyDescent="0.35">
      <c r="D3857" s="12"/>
    </row>
    <row r="3858" spans="4:4" customFormat="1" x14ac:dyDescent="0.35">
      <c r="D3858" s="12"/>
    </row>
    <row r="3859" spans="4:4" customFormat="1" x14ac:dyDescent="0.35">
      <c r="D3859" s="12"/>
    </row>
    <row r="3860" spans="4:4" customFormat="1" x14ac:dyDescent="0.35">
      <c r="D3860" s="12"/>
    </row>
    <row r="3861" spans="4:4" customFormat="1" x14ac:dyDescent="0.35">
      <c r="D3861" s="12"/>
    </row>
    <row r="3862" spans="4:4" customFormat="1" x14ac:dyDescent="0.35">
      <c r="D3862" s="12"/>
    </row>
    <row r="3863" spans="4:4" customFormat="1" x14ac:dyDescent="0.35">
      <c r="D3863" s="12"/>
    </row>
    <row r="3864" spans="4:4" customFormat="1" x14ac:dyDescent="0.35">
      <c r="D3864" s="12"/>
    </row>
    <row r="3865" spans="4:4" customFormat="1" x14ac:dyDescent="0.35">
      <c r="D3865" s="12"/>
    </row>
    <row r="3866" spans="4:4" customFormat="1" x14ac:dyDescent="0.35">
      <c r="D3866" s="12"/>
    </row>
    <row r="3867" spans="4:4" customFormat="1" x14ac:dyDescent="0.35">
      <c r="D3867" s="12"/>
    </row>
    <row r="3868" spans="4:4" customFormat="1" x14ac:dyDescent="0.35">
      <c r="D3868" s="12"/>
    </row>
    <row r="3869" spans="4:4" customFormat="1" x14ac:dyDescent="0.35">
      <c r="D3869" s="12"/>
    </row>
    <row r="3870" spans="4:4" customFormat="1" x14ac:dyDescent="0.35">
      <c r="D3870" s="12"/>
    </row>
    <row r="3871" spans="4:4" customFormat="1" x14ac:dyDescent="0.35">
      <c r="D3871" s="12"/>
    </row>
    <row r="3872" spans="4:4" customFormat="1" x14ac:dyDescent="0.35">
      <c r="D3872" s="12"/>
    </row>
    <row r="3873" spans="4:4" customFormat="1" x14ac:dyDescent="0.35">
      <c r="D3873" s="12"/>
    </row>
    <row r="3874" spans="4:4" customFormat="1" x14ac:dyDescent="0.35">
      <c r="D3874" s="12"/>
    </row>
    <row r="3875" spans="4:4" customFormat="1" x14ac:dyDescent="0.35">
      <c r="D3875" s="12"/>
    </row>
    <row r="3876" spans="4:4" customFormat="1" x14ac:dyDescent="0.35">
      <c r="D3876" s="12"/>
    </row>
    <row r="3877" spans="4:4" customFormat="1" x14ac:dyDescent="0.35">
      <c r="D3877" s="12"/>
    </row>
    <row r="3878" spans="4:4" customFormat="1" x14ac:dyDescent="0.35">
      <c r="D3878" s="12"/>
    </row>
    <row r="3879" spans="4:4" customFormat="1" x14ac:dyDescent="0.35">
      <c r="D3879" s="12"/>
    </row>
    <row r="3880" spans="4:4" customFormat="1" x14ac:dyDescent="0.35">
      <c r="D3880" s="12"/>
    </row>
    <row r="3881" spans="4:4" customFormat="1" x14ac:dyDescent="0.35">
      <c r="D3881" s="12"/>
    </row>
    <row r="3882" spans="4:4" customFormat="1" x14ac:dyDescent="0.35">
      <c r="D3882" s="12"/>
    </row>
    <row r="3883" spans="4:4" customFormat="1" x14ac:dyDescent="0.35">
      <c r="D3883" s="12"/>
    </row>
    <row r="3884" spans="4:4" customFormat="1" x14ac:dyDescent="0.35">
      <c r="D3884" s="12"/>
    </row>
    <row r="3885" spans="4:4" customFormat="1" x14ac:dyDescent="0.35">
      <c r="D3885" s="12"/>
    </row>
    <row r="3886" spans="4:4" customFormat="1" x14ac:dyDescent="0.35">
      <c r="D3886" s="12"/>
    </row>
    <row r="3887" spans="4:4" customFormat="1" x14ac:dyDescent="0.35">
      <c r="D3887" s="12"/>
    </row>
    <row r="3888" spans="4:4" customFormat="1" x14ac:dyDescent="0.35">
      <c r="D3888" s="12"/>
    </row>
    <row r="3889" spans="4:4" customFormat="1" x14ac:dyDescent="0.35">
      <c r="D3889" s="12"/>
    </row>
    <row r="3890" spans="4:4" customFormat="1" x14ac:dyDescent="0.35">
      <c r="D3890" s="12"/>
    </row>
    <row r="3891" spans="4:4" customFormat="1" x14ac:dyDescent="0.35">
      <c r="D3891" s="12"/>
    </row>
    <row r="3892" spans="4:4" customFormat="1" x14ac:dyDescent="0.35">
      <c r="D3892" s="12"/>
    </row>
    <row r="3893" spans="4:4" customFormat="1" x14ac:dyDescent="0.35">
      <c r="D3893" s="12"/>
    </row>
    <row r="3894" spans="4:4" customFormat="1" x14ac:dyDescent="0.35">
      <c r="D3894" s="12"/>
    </row>
    <row r="3895" spans="4:4" customFormat="1" x14ac:dyDescent="0.35">
      <c r="D3895" s="12"/>
    </row>
    <row r="3896" spans="4:4" customFormat="1" x14ac:dyDescent="0.35">
      <c r="D3896" s="12"/>
    </row>
    <row r="3897" spans="4:4" customFormat="1" x14ac:dyDescent="0.35">
      <c r="D3897" s="12"/>
    </row>
    <row r="3898" spans="4:4" customFormat="1" x14ac:dyDescent="0.35">
      <c r="D3898" s="12"/>
    </row>
    <row r="3899" spans="4:4" customFormat="1" x14ac:dyDescent="0.35">
      <c r="D3899" s="12"/>
    </row>
    <row r="3900" spans="4:4" customFormat="1" x14ac:dyDescent="0.35">
      <c r="D3900" s="12"/>
    </row>
    <row r="3901" spans="4:4" customFormat="1" x14ac:dyDescent="0.35">
      <c r="D3901" s="12"/>
    </row>
    <row r="3902" spans="4:4" customFormat="1" x14ac:dyDescent="0.35">
      <c r="D3902" s="12"/>
    </row>
    <row r="3903" spans="4:4" customFormat="1" x14ac:dyDescent="0.35">
      <c r="D3903" s="12"/>
    </row>
    <row r="3904" spans="4:4" customFormat="1" x14ac:dyDescent="0.35">
      <c r="D3904" s="12"/>
    </row>
    <row r="3905" spans="4:4" customFormat="1" x14ac:dyDescent="0.35">
      <c r="D3905" s="12"/>
    </row>
    <row r="3906" spans="4:4" customFormat="1" x14ac:dyDescent="0.35">
      <c r="D3906" s="12"/>
    </row>
    <row r="3907" spans="4:4" customFormat="1" x14ac:dyDescent="0.35">
      <c r="D3907" s="12"/>
    </row>
    <row r="3908" spans="4:4" customFormat="1" x14ac:dyDescent="0.35">
      <c r="D3908" s="12"/>
    </row>
    <row r="3909" spans="4:4" customFormat="1" x14ac:dyDescent="0.35">
      <c r="D3909" s="12"/>
    </row>
    <row r="3910" spans="4:4" customFormat="1" x14ac:dyDescent="0.35">
      <c r="D3910" s="12"/>
    </row>
    <row r="3911" spans="4:4" customFormat="1" x14ac:dyDescent="0.35">
      <c r="D3911" s="12"/>
    </row>
    <row r="3912" spans="4:4" customFormat="1" x14ac:dyDescent="0.35">
      <c r="D3912" s="12"/>
    </row>
    <row r="3913" spans="4:4" customFormat="1" x14ac:dyDescent="0.35">
      <c r="D3913" s="12"/>
    </row>
    <row r="3914" spans="4:4" customFormat="1" x14ac:dyDescent="0.35">
      <c r="D3914" s="12"/>
    </row>
    <row r="3915" spans="4:4" customFormat="1" x14ac:dyDescent="0.35">
      <c r="D3915" s="12"/>
    </row>
    <row r="3916" spans="4:4" customFormat="1" x14ac:dyDescent="0.35">
      <c r="D3916" s="12"/>
    </row>
    <row r="3917" spans="4:4" customFormat="1" x14ac:dyDescent="0.35">
      <c r="D3917" s="12"/>
    </row>
    <row r="3918" spans="4:4" customFormat="1" x14ac:dyDescent="0.35">
      <c r="D3918" s="12"/>
    </row>
    <row r="3919" spans="4:4" customFormat="1" x14ac:dyDescent="0.35">
      <c r="D3919" s="12"/>
    </row>
    <row r="3920" spans="4:4" customFormat="1" x14ac:dyDescent="0.35">
      <c r="D3920" s="12"/>
    </row>
    <row r="3921" spans="4:4" customFormat="1" x14ac:dyDescent="0.35">
      <c r="D3921" s="12"/>
    </row>
    <row r="3922" spans="4:4" customFormat="1" x14ac:dyDescent="0.35">
      <c r="D3922" s="12"/>
    </row>
    <row r="3923" spans="4:4" customFormat="1" x14ac:dyDescent="0.35">
      <c r="D3923" s="12"/>
    </row>
    <row r="3924" spans="4:4" customFormat="1" x14ac:dyDescent="0.35">
      <c r="D3924" s="12"/>
    </row>
    <row r="3925" spans="4:4" customFormat="1" x14ac:dyDescent="0.35">
      <c r="D3925" s="12"/>
    </row>
    <row r="3926" spans="4:4" customFormat="1" x14ac:dyDescent="0.35">
      <c r="D3926" s="12"/>
    </row>
    <row r="3927" spans="4:4" customFormat="1" x14ac:dyDescent="0.35">
      <c r="D3927" s="12"/>
    </row>
    <row r="3928" spans="4:4" customFormat="1" x14ac:dyDescent="0.35">
      <c r="D3928" s="12"/>
    </row>
    <row r="3929" spans="4:4" customFormat="1" x14ac:dyDescent="0.35">
      <c r="D3929" s="12"/>
    </row>
    <row r="3930" spans="4:4" customFormat="1" x14ac:dyDescent="0.35">
      <c r="D3930" s="12"/>
    </row>
    <row r="3931" spans="4:4" customFormat="1" x14ac:dyDescent="0.35">
      <c r="D3931" s="12"/>
    </row>
    <row r="3932" spans="4:4" customFormat="1" x14ac:dyDescent="0.35">
      <c r="D3932" s="12"/>
    </row>
    <row r="3933" spans="4:4" customFormat="1" x14ac:dyDescent="0.35">
      <c r="D3933" s="12"/>
    </row>
    <row r="3934" spans="4:4" customFormat="1" x14ac:dyDescent="0.35">
      <c r="D3934" s="12"/>
    </row>
    <row r="3935" spans="4:4" customFormat="1" x14ac:dyDescent="0.35">
      <c r="D3935" s="12"/>
    </row>
    <row r="3936" spans="4:4" customFormat="1" x14ac:dyDescent="0.35">
      <c r="D3936" s="12"/>
    </row>
    <row r="3937" spans="4:4" customFormat="1" x14ac:dyDescent="0.35">
      <c r="D3937" s="12"/>
    </row>
    <row r="3938" spans="4:4" customFormat="1" x14ac:dyDescent="0.35">
      <c r="D3938" s="12"/>
    </row>
    <row r="3939" spans="4:4" customFormat="1" x14ac:dyDescent="0.35">
      <c r="D3939" s="12"/>
    </row>
    <row r="3940" spans="4:4" customFormat="1" x14ac:dyDescent="0.35">
      <c r="D3940" s="12"/>
    </row>
    <row r="3941" spans="4:4" customFormat="1" x14ac:dyDescent="0.35">
      <c r="D3941" s="12"/>
    </row>
    <row r="3942" spans="4:4" customFormat="1" x14ac:dyDescent="0.35">
      <c r="D3942" s="12"/>
    </row>
    <row r="3943" spans="4:4" customFormat="1" x14ac:dyDescent="0.35">
      <c r="D3943" s="12"/>
    </row>
    <row r="3944" spans="4:4" customFormat="1" x14ac:dyDescent="0.35">
      <c r="D3944" s="12"/>
    </row>
    <row r="3945" spans="4:4" customFormat="1" x14ac:dyDescent="0.35">
      <c r="D3945" s="12"/>
    </row>
    <row r="3946" spans="4:4" customFormat="1" x14ac:dyDescent="0.35">
      <c r="D3946" s="12"/>
    </row>
    <row r="3947" spans="4:4" customFormat="1" x14ac:dyDescent="0.35">
      <c r="D3947" s="12"/>
    </row>
    <row r="3948" spans="4:4" customFormat="1" x14ac:dyDescent="0.35">
      <c r="D3948" s="12"/>
    </row>
    <row r="3949" spans="4:4" customFormat="1" x14ac:dyDescent="0.35">
      <c r="D3949" s="12"/>
    </row>
    <row r="3950" spans="4:4" customFormat="1" x14ac:dyDescent="0.35">
      <c r="D3950" s="12"/>
    </row>
    <row r="3951" spans="4:4" customFormat="1" x14ac:dyDescent="0.35">
      <c r="D3951" s="12"/>
    </row>
    <row r="3952" spans="4:4" customFormat="1" x14ac:dyDescent="0.35">
      <c r="D3952" s="12"/>
    </row>
    <row r="3953" spans="4:4" customFormat="1" x14ac:dyDescent="0.35">
      <c r="D3953" s="12"/>
    </row>
    <row r="3954" spans="4:4" customFormat="1" x14ac:dyDescent="0.35">
      <c r="D3954" s="12"/>
    </row>
    <row r="3955" spans="4:4" customFormat="1" x14ac:dyDescent="0.35">
      <c r="D3955" s="12"/>
    </row>
    <row r="3956" spans="4:4" customFormat="1" x14ac:dyDescent="0.35">
      <c r="D3956" s="12"/>
    </row>
    <row r="3957" spans="4:4" customFormat="1" x14ac:dyDescent="0.35">
      <c r="D3957" s="12"/>
    </row>
    <row r="3958" spans="4:4" customFormat="1" x14ac:dyDescent="0.35">
      <c r="D3958" s="12"/>
    </row>
    <row r="3959" spans="4:4" customFormat="1" x14ac:dyDescent="0.35">
      <c r="D3959" s="12"/>
    </row>
    <row r="3960" spans="4:4" customFormat="1" x14ac:dyDescent="0.35">
      <c r="D3960" s="12"/>
    </row>
    <row r="3961" spans="4:4" customFormat="1" x14ac:dyDescent="0.35">
      <c r="D3961" s="12"/>
    </row>
    <row r="3962" spans="4:4" customFormat="1" x14ac:dyDescent="0.35">
      <c r="D3962" s="12"/>
    </row>
    <row r="3963" spans="4:4" customFormat="1" x14ac:dyDescent="0.35">
      <c r="D3963" s="12"/>
    </row>
    <row r="3964" spans="4:4" customFormat="1" x14ac:dyDescent="0.35">
      <c r="D3964" s="12"/>
    </row>
    <row r="3965" spans="4:4" customFormat="1" x14ac:dyDescent="0.35">
      <c r="D3965" s="12"/>
    </row>
    <row r="3966" spans="4:4" customFormat="1" x14ac:dyDescent="0.35">
      <c r="D3966" s="12"/>
    </row>
    <row r="3967" spans="4:4" customFormat="1" x14ac:dyDescent="0.35">
      <c r="D3967" s="12"/>
    </row>
    <row r="3968" spans="4:4" customFormat="1" x14ac:dyDescent="0.35">
      <c r="D3968" s="12"/>
    </row>
    <row r="3969" spans="4:4" customFormat="1" x14ac:dyDescent="0.35">
      <c r="D3969" s="12"/>
    </row>
    <row r="3970" spans="4:4" customFormat="1" x14ac:dyDescent="0.35">
      <c r="D3970" s="12"/>
    </row>
    <row r="3971" spans="4:4" customFormat="1" x14ac:dyDescent="0.35">
      <c r="D3971" s="12"/>
    </row>
    <row r="3972" spans="4:4" customFormat="1" x14ac:dyDescent="0.35">
      <c r="D3972" s="12"/>
    </row>
    <row r="3973" spans="4:4" customFormat="1" x14ac:dyDescent="0.35">
      <c r="D3973" s="12"/>
    </row>
    <row r="3974" spans="4:4" customFormat="1" x14ac:dyDescent="0.35">
      <c r="D3974" s="12"/>
    </row>
    <row r="3975" spans="4:4" customFormat="1" x14ac:dyDescent="0.35">
      <c r="D3975" s="12"/>
    </row>
    <row r="3976" spans="4:4" customFormat="1" x14ac:dyDescent="0.35">
      <c r="D3976" s="12"/>
    </row>
    <row r="3977" spans="4:4" customFormat="1" x14ac:dyDescent="0.35">
      <c r="D3977" s="12"/>
    </row>
    <row r="3978" spans="4:4" customFormat="1" x14ac:dyDescent="0.35">
      <c r="D3978" s="12"/>
    </row>
    <row r="3979" spans="4:4" customFormat="1" x14ac:dyDescent="0.35">
      <c r="D3979" s="12"/>
    </row>
    <row r="3980" spans="4:4" customFormat="1" x14ac:dyDescent="0.35">
      <c r="D3980" s="12"/>
    </row>
    <row r="3981" spans="4:4" customFormat="1" x14ac:dyDescent="0.35">
      <c r="D3981" s="12"/>
    </row>
    <row r="3982" spans="4:4" customFormat="1" x14ac:dyDescent="0.35">
      <c r="D3982" s="12"/>
    </row>
    <row r="3983" spans="4:4" customFormat="1" x14ac:dyDescent="0.35">
      <c r="D3983" s="12"/>
    </row>
    <row r="3984" spans="4:4" customFormat="1" x14ac:dyDescent="0.35">
      <c r="D3984" s="12"/>
    </row>
    <row r="3985" spans="4:4" customFormat="1" x14ac:dyDescent="0.35">
      <c r="D3985" s="12"/>
    </row>
    <row r="3986" spans="4:4" customFormat="1" x14ac:dyDescent="0.35">
      <c r="D3986" s="12"/>
    </row>
    <row r="3987" spans="4:4" customFormat="1" x14ac:dyDescent="0.35">
      <c r="D3987" s="12"/>
    </row>
    <row r="3988" spans="4:4" customFormat="1" x14ac:dyDescent="0.35">
      <c r="D3988" s="12"/>
    </row>
    <row r="3989" spans="4:4" customFormat="1" x14ac:dyDescent="0.35">
      <c r="D3989" s="12"/>
    </row>
    <row r="3990" spans="4:4" customFormat="1" x14ac:dyDescent="0.35">
      <c r="D3990" s="12"/>
    </row>
    <row r="3991" spans="4:4" customFormat="1" x14ac:dyDescent="0.35">
      <c r="D3991" s="12"/>
    </row>
    <row r="3992" spans="4:4" customFormat="1" x14ac:dyDescent="0.35">
      <c r="D3992" s="12"/>
    </row>
    <row r="3993" spans="4:4" customFormat="1" x14ac:dyDescent="0.35">
      <c r="D3993" s="12"/>
    </row>
    <row r="3994" spans="4:4" customFormat="1" x14ac:dyDescent="0.35">
      <c r="D3994" s="12"/>
    </row>
    <row r="3995" spans="4:4" customFormat="1" x14ac:dyDescent="0.35">
      <c r="D3995" s="12"/>
    </row>
    <row r="3996" spans="4:4" customFormat="1" x14ac:dyDescent="0.35">
      <c r="D3996" s="12"/>
    </row>
    <row r="3997" spans="4:4" customFormat="1" x14ac:dyDescent="0.35">
      <c r="D3997" s="12"/>
    </row>
    <row r="3998" spans="4:4" customFormat="1" x14ac:dyDescent="0.35">
      <c r="D3998" s="12"/>
    </row>
    <row r="3999" spans="4:4" customFormat="1" x14ac:dyDescent="0.35">
      <c r="D3999" s="12"/>
    </row>
    <row r="4000" spans="4:4" customFormat="1" x14ac:dyDescent="0.35">
      <c r="D4000" s="12"/>
    </row>
    <row r="4001" spans="4:4" customFormat="1" x14ac:dyDescent="0.35">
      <c r="D4001" s="12"/>
    </row>
    <row r="4002" spans="4:4" customFormat="1" x14ac:dyDescent="0.35">
      <c r="D4002" s="12"/>
    </row>
    <row r="4003" spans="4:4" customFormat="1" x14ac:dyDescent="0.35">
      <c r="D4003" s="12"/>
    </row>
    <row r="4004" spans="4:4" customFormat="1" x14ac:dyDescent="0.35">
      <c r="D4004" s="12"/>
    </row>
    <row r="4005" spans="4:4" customFormat="1" x14ac:dyDescent="0.35">
      <c r="D4005" s="12"/>
    </row>
    <row r="4006" spans="4:4" customFormat="1" x14ac:dyDescent="0.35">
      <c r="D4006" s="12"/>
    </row>
    <row r="4007" spans="4:4" customFormat="1" x14ac:dyDescent="0.35">
      <c r="D4007" s="12"/>
    </row>
    <row r="4008" spans="4:4" customFormat="1" x14ac:dyDescent="0.35">
      <c r="D4008" s="12"/>
    </row>
    <row r="4009" spans="4:4" customFormat="1" x14ac:dyDescent="0.35">
      <c r="D4009" s="12"/>
    </row>
    <row r="4010" spans="4:4" customFormat="1" x14ac:dyDescent="0.35">
      <c r="D4010" s="12"/>
    </row>
    <row r="4011" spans="4:4" customFormat="1" x14ac:dyDescent="0.35">
      <c r="D4011" s="12"/>
    </row>
    <row r="4012" spans="4:4" customFormat="1" x14ac:dyDescent="0.35">
      <c r="D4012" s="12"/>
    </row>
    <row r="4013" spans="4:4" customFormat="1" x14ac:dyDescent="0.35">
      <c r="D4013" s="12"/>
    </row>
    <row r="4014" spans="4:4" customFormat="1" x14ac:dyDescent="0.35">
      <c r="D4014" s="12"/>
    </row>
    <row r="4015" spans="4:4" customFormat="1" x14ac:dyDescent="0.35">
      <c r="D4015" s="12"/>
    </row>
    <row r="4016" spans="4:4" customFormat="1" x14ac:dyDescent="0.35">
      <c r="D4016" s="12"/>
    </row>
    <row r="4017" spans="4:4" customFormat="1" x14ac:dyDescent="0.35">
      <c r="D4017" s="12"/>
    </row>
    <row r="4018" spans="4:4" customFormat="1" x14ac:dyDescent="0.35">
      <c r="D4018" s="12"/>
    </row>
    <row r="4019" spans="4:4" customFormat="1" x14ac:dyDescent="0.35">
      <c r="D4019" s="12"/>
    </row>
    <row r="4020" spans="4:4" customFormat="1" x14ac:dyDescent="0.35">
      <c r="D4020" s="12"/>
    </row>
    <row r="4021" spans="4:4" customFormat="1" x14ac:dyDescent="0.35">
      <c r="D4021" s="12"/>
    </row>
    <row r="4022" spans="4:4" customFormat="1" x14ac:dyDescent="0.35">
      <c r="D4022" s="12"/>
    </row>
    <row r="4023" spans="4:4" customFormat="1" x14ac:dyDescent="0.35">
      <c r="D4023" s="12"/>
    </row>
    <row r="4024" spans="4:4" customFormat="1" x14ac:dyDescent="0.35">
      <c r="D4024" s="12"/>
    </row>
    <row r="4025" spans="4:4" customFormat="1" x14ac:dyDescent="0.35">
      <c r="D4025" s="12"/>
    </row>
    <row r="4026" spans="4:4" customFormat="1" x14ac:dyDescent="0.35">
      <c r="D4026" s="12"/>
    </row>
    <row r="4027" spans="4:4" customFormat="1" x14ac:dyDescent="0.35">
      <c r="D4027" s="12"/>
    </row>
    <row r="4028" spans="4:4" customFormat="1" x14ac:dyDescent="0.35">
      <c r="D4028" s="12"/>
    </row>
    <row r="4029" spans="4:4" customFormat="1" x14ac:dyDescent="0.35">
      <c r="D4029" s="12"/>
    </row>
    <row r="4030" spans="4:4" customFormat="1" x14ac:dyDescent="0.35">
      <c r="D4030" s="12"/>
    </row>
    <row r="4031" spans="4:4" customFormat="1" x14ac:dyDescent="0.35">
      <c r="D4031" s="12"/>
    </row>
    <row r="4032" spans="4:4" customFormat="1" x14ac:dyDescent="0.35">
      <c r="D4032" s="12"/>
    </row>
    <row r="4033" spans="4:4" customFormat="1" x14ac:dyDescent="0.35">
      <c r="D4033" s="12"/>
    </row>
    <row r="4034" spans="4:4" customFormat="1" x14ac:dyDescent="0.35">
      <c r="D4034" s="12"/>
    </row>
    <row r="4035" spans="4:4" customFormat="1" x14ac:dyDescent="0.35">
      <c r="D4035" s="12"/>
    </row>
    <row r="4036" spans="4:4" customFormat="1" x14ac:dyDescent="0.35">
      <c r="D4036" s="12"/>
    </row>
    <row r="4037" spans="4:4" customFormat="1" x14ac:dyDescent="0.35">
      <c r="D4037" s="12"/>
    </row>
    <row r="4038" spans="4:4" customFormat="1" x14ac:dyDescent="0.35">
      <c r="D4038" s="12"/>
    </row>
    <row r="4039" spans="4:4" customFormat="1" x14ac:dyDescent="0.35">
      <c r="D4039" s="12"/>
    </row>
    <row r="4040" spans="4:4" customFormat="1" x14ac:dyDescent="0.35">
      <c r="D4040" s="12"/>
    </row>
    <row r="4041" spans="4:4" customFormat="1" x14ac:dyDescent="0.35">
      <c r="D4041" s="12"/>
    </row>
    <row r="4042" spans="4:4" customFormat="1" x14ac:dyDescent="0.35">
      <c r="D4042" s="12"/>
    </row>
    <row r="4043" spans="4:4" customFormat="1" x14ac:dyDescent="0.35">
      <c r="D4043" s="12"/>
    </row>
    <row r="4044" spans="4:4" customFormat="1" x14ac:dyDescent="0.35">
      <c r="D4044" s="12"/>
    </row>
    <row r="4045" spans="4:4" customFormat="1" x14ac:dyDescent="0.35">
      <c r="D4045" s="12"/>
    </row>
    <row r="4046" spans="4:4" customFormat="1" x14ac:dyDescent="0.35">
      <c r="D4046" s="12"/>
    </row>
    <row r="4047" spans="4:4" customFormat="1" x14ac:dyDescent="0.35">
      <c r="D4047" s="12"/>
    </row>
    <row r="4048" spans="4:4" customFormat="1" x14ac:dyDescent="0.35">
      <c r="D4048" s="12"/>
    </row>
    <row r="4049" spans="4:4" customFormat="1" x14ac:dyDescent="0.35">
      <c r="D4049" s="12"/>
    </row>
    <row r="4050" spans="4:4" customFormat="1" x14ac:dyDescent="0.35">
      <c r="D4050" s="12"/>
    </row>
    <row r="4051" spans="4:4" customFormat="1" x14ac:dyDescent="0.35">
      <c r="D4051" s="12"/>
    </row>
    <row r="4052" spans="4:4" customFormat="1" x14ac:dyDescent="0.35">
      <c r="D4052" s="12"/>
    </row>
    <row r="4053" spans="4:4" customFormat="1" x14ac:dyDescent="0.35">
      <c r="D4053" s="12"/>
    </row>
    <row r="4054" spans="4:4" customFormat="1" x14ac:dyDescent="0.35">
      <c r="D4054" s="12"/>
    </row>
    <row r="4055" spans="4:4" customFormat="1" x14ac:dyDescent="0.35">
      <c r="D4055" s="12"/>
    </row>
    <row r="4056" spans="4:4" customFormat="1" x14ac:dyDescent="0.35">
      <c r="D4056" s="12"/>
    </row>
    <row r="4057" spans="4:4" customFormat="1" x14ac:dyDescent="0.35">
      <c r="D4057" s="12"/>
    </row>
    <row r="4058" spans="4:4" customFormat="1" x14ac:dyDescent="0.35">
      <c r="D4058" s="12"/>
    </row>
    <row r="4059" spans="4:4" customFormat="1" x14ac:dyDescent="0.35">
      <c r="D4059" s="12"/>
    </row>
    <row r="4060" spans="4:4" customFormat="1" x14ac:dyDescent="0.35">
      <c r="D4060" s="12"/>
    </row>
    <row r="4061" spans="4:4" customFormat="1" x14ac:dyDescent="0.35">
      <c r="D4061" s="12"/>
    </row>
    <row r="4062" spans="4:4" customFormat="1" x14ac:dyDescent="0.35">
      <c r="D4062" s="12"/>
    </row>
    <row r="4063" spans="4:4" customFormat="1" x14ac:dyDescent="0.35">
      <c r="D4063" s="12"/>
    </row>
    <row r="4064" spans="4:4" customFormat="1" x14ac:dyDescent="0.35">
      <c r="D4064" s="12"/>
    </row>
    <row r="4065" spans="4:4" customFormat="1" x14ac:dyDescent="0.35">
      <c r="D4065" s="12"/>
    </row>
    <row r="4066" spans="4:4" customFormat="1" x14ac:dyDescent="0.35">
      <c r="D4066" s="12"/>
    </row>
    <row r="4067" spans="4:4" customFormat="1" x14ac:dyDescent="0.35">
      <c r="D4067" s="12"/>
    </row>
    <row r="4068" spans="4:4" customFormat="1" x14ac:dyDescent="0.35">
      <c r="D4068" s="12"/>
    </row>
    <row r="4069" spans="4:4" customFormat="1" x14ac:dyDescent="0.35">
      <c r="D4069" s="12"/>
    </row>
    <row r="4070" spans="4:4" customFormat="1" x14ac:dyDescent="0.35">
      <c r="D4070" s="12"/>
    </row>
    <row r="4071" spans="4:4" customFormat="1" x14ac:dyDescent="0.35">
      <c r="D4071" s="12"/>
    </row>
    <row r="4072" spans="4:4" customFormat="1" x14ac:dyDescent="0.35">
      <c r="D4072" s="12"/>
    </row>
    <row r="4073" spans="4:4" customFormat="1" x14ac:dyDescent="0.35">
      <c r="D4073" s="12"/>
    </row>
    <row r="4074" spans="4:4" customFormat="1" x14ac:dyDescent="0.35">
      <c r="D4074" s="12"/>
    </row>
    <row r="4075" spans="4:4" customFormat="1" x14ac:dyDescent="0.35">
      <c r="D4075" s="12"/>
    </row>
    <row r="4076" spans="4:4" customFormat="1" x14ac:dyDescent="0.35">
      <c r="D4076" s="12"/>
    </row>
    <row r="4077" spans="4:4" customFormat="1" x14ac:dyDescent="0.35">
      <c r="D4077" s="12"/>
    </row>
    <row r="4078" spans="4:4" customFormat="1" x14ac:dyDescent="0.35">
      <c r="D4078" s="12"/>
    </row>
    <row r="4079" spans="4:4" customFormat="1" x14ac:dyDescent="0.35">
      <c r="D4079" s="12"/>
    </row>
    <row r="4080" spans="4:4" customFormat="1" x14ac:dyDescent="0.35">
      <c r="D4080" s="12"/>
    </row>
    <row r="4081" spans="4:4" customFormat="1" x14ac:dyDescent="0.35">
      <c r="D4081" s="12"/>
    </row>
    <row r="4082" spans="4:4" customFormat="1" x14ac:dyDescent="0.35">
      <c r="D4082" s="12"/>
    </row>
    <row r="4083" spans="4:4" customFormat="1" x14ac:dyDescent="0.35">
      <c r="D4083" s="12"/>
    </row>
    <row r="4084" spans="4:4" customFormat="1" x14ac:dyDescent="0.35">
      <c r="D4084" s="12"/>
    </row>
    <row r="4085" spans="4:4" customFormat="1" x14ac:dyDescent="0.35">
      <c r="D4085" s="12"/>
    </row>
    <row r="4086" spans="4:4" customFormat="1" x14ac:dyDescent="0.35">
      <c r="D4086" s="12"/>
    </row>
    <row r="4087" spans="4:4" customFormat="1" x14ac:dyDescent="0.35">
      <c r="D4087" s="12"/>
    </row>
    <row r="4088" spans="4:4" customFormat="1" x14ac:dyDescent="0.35">
      <c r="D4088" s="12"/>
    </row>
    <row r="4089" spans="4:4" customFormat="1" x14ac:dyDescent="0.35">
      <c r="D4089" s="12"/>
    </row>
    <row r="4090" spans="4:4" customFormat="1" x14ac:dyDescent="0.35">
      <c r="D4090" s="12"/>
    </row>
    <row r="4091" spans="4:4" customFormat="1" x14ac:dyDescent="0.35">
      <c r="D4091" s="12"/>
    </row>
    <row r="4092" spans="4:4" customFormat="1" x14ac:dyDescent="0.35">
      <c r="D4092" s="12"/>
    </row>
    <row r="4093" spans="4:4" customFormat="1" x14ac:dyDescent="0.35">
      <c r="D4093" s="12"/>
    </row>
    <row r="4094" spans="4:4" customFormat="1" x14ac:dyDescent="0.35">
      <c r="D4094" s="12"/>
    </row>
    <row r="4095" spans="4:4" customFormat="1" x14ac:dyDescent="0.35">
      <c r="D4095" s="12"/>
    </row>
    <row r="4096" spans="4:4" customFormat="1" x14ac:dyDescent="0.35">
      <c r="D4096" s="12"/>
    </row>
    <row r="4097" spans="4:4" customFormat="1" x14ac:dyDescent="0.35">
      <c r="D4097" s="12"/>
    </row>
    <row r="4098" spans="4:4" customFormat="1" x14ac:dyDescent="0.35">
      <c r="D4098" s="12"/>
    </row>
    <row r="4099" spans="4:4" customFormat="1" x14ac:dyDescent="0.35">
      <c r="D4099" s="12"/>
    </row>
    <row r="4100" spans="4:4" customFormat="1" x14ac:dyDescent="0.35">
      <c r="D4100" s="12"/>
    </row>
    <row r="4101" spans="4:4" customFormat="1" x14ac:dyDescent="0.35">
      <c r="D4101" s="12"/>
    </row>
    <row r="4102" spans="4:4" customFormat="1" x14ac:dyDescent="0.35">
      <c r="D4102" s="12"/>
    </row>
    <row r="4103" spans="4:4" customFormat="1" x14ac:dyDescent="0.35">
      <c r="D4103" s="12"/>
    </row>
    <row r="4104" spans="4:4" customFormat="1" x14ac:dyDescent="0.35">
      <c r="D4104" s="12"/>
    </row>
    <row r="4105" spans="4:4" customFormat="1" x14ac:dyDescent="0.35">
      <c r="D4105" s="12"/>
    </row>
    <row r="4106" spans="4:4" customFormat="1" x14ac:dyDescent="0.35">
      <c r="D4106" s="12"/>
    </row>
    <row r="4107" spans="4:4" customFormat="1" x14ac:dyDescent="0.35">
      <c r="D4107" s="12"/>
    </row>
    <row r="4108" spans="4:4" customFormat="1" x14ac:dyDescent="0.35">
      <c r="D4108" s="12"/>
    </row>
    <row r="4109" spans="4:4" customFormat="1" x14ac:dyDescent="0.35">
      <c r="D4109" s="12"/>
    </row>
    <row r="4110" spans="4:4" customFormat="1" x14ac:dyDescent="0.35">
      <c r="D4110" s="12"/>
    </row>
    <row r="4111" spans="4:4" customFormat="1" x14ac:dyDescent="0.35">
      <c r="D4111" s="12"/>
    </row>
    <row r="4112" spans="4:4" customFormat="1" x14ac:dyDescent="0.35">
      <c r="D4112" s="12"/>
    </row>
    <row r="4113" spans="4:4" customFormat="1" x14ac:dyDescent="0.35">
      <c r="D4113" s="12"/>
    </row>
    <row r="4114" spans="4:4" customFormat="1" x14ac:dyDescent="0.35">
      <c r="D4114" s="12"/>
    </row>
    <row r="4115" spans="4:4" customFormat="1" x14ac:dyDescent="0.35">
      <c r="D4115" s="12"/>
    </row>
    <row r="4116" spans="4:4" customFormat="1" x14ac:dyDescent="0.35">
      <c r="D4116" s="12"/>
    </row>
    <row r="4117" spans="4:4" customFormat="1" x14ac:dyDescent="0.35">
      <c r="D4117" s="12"/>
    </row>
    <row r="4118" spans="4:4" customFormat="1" x14ac:dyDescent="0.35">
      <c r="D4118" s="12"/>
    </row>
    <row r="4119" spans="4:4" customFormat="1" x14ac:dyDescent="0.35">
      <c r="D4119" s="12"/>
    </row>
    <row r="4120" spans="4:4" customFormat="1" x14ac:dyDescent="0.35">
      <c r="D4120" s="12"/>
    </row>
    <row r="4121" spans="4:4" customFormat="1" x14ac:dyDescent="0.35">
      <c r="D4121" s="12"/>
    </row>
    <row r="4122" spans="4:4" customFormat="1" x14ac:dyDescent="0.35">
      <c r="D4122" s="12"/>
    </row>
    <row r="4123" spans="4:4" customFormat="1" x14ac:dyDescent="0.35">
      <c r="D4123" s="12"/>
    </row>
    <row r="4124" spans="4:4" customFormat="1" x14ac:dyDescent="0.35">
      <c r="D4124" s="12"/>
    </row>
    <row r="4125" spans="4:4" customFormat="1" x14ac:dyDescent="0.35">
      <c r="D4125" s="12"/>
    </row>
    <row r="4126" spans="4:4" customFormat="1" x14ac:dyDescent="0.35">
      <c r="D4126" s="12"/>
    </row>
    <row r="4127" spans="4:4" customFormat="1" x14ac:dyDescent="0.35">
      <c r="D4127" s="12"/>
    </row>
    <row r="4128" spans="4:4" customFormat="1" x14ac:dyDescent="0.35">
      <c r="D4128" s="12"/>
    </row>
    <row r="4129" spans="4:4" customFormat="1" x14ac:dyDescent="0.35">
      <c r="D4129" s="12"/>
    </row>
    <row r="4130" spans="4:4" customFormat="1" x14ac:dyDescent="0.35">
      <c r="D4130" s="12"/>
    </row>
    <row r="4131" spans="4:4" customFormat="1" x14ac:dyDescent="0.35">
      <c r="D4131" s="12"/>
    </row>
    <row r="4132" spans="4:4" customFormat="1" x14ac:dyDescent="0.35">
      <c r="D4132" s="12"/>
    </row>
    <row r="4133" spans="4:4" customFormat="1" x14ac:dyDescent="0.35">
      <c r="D4133" s="12"/>
    </row>
    <row r="4134" spans="4:4" customFormat="1" x14ac:dyDescent="0.35">
      <c r="D4134" s="12"/>
    </row>
    <row r="4135" spans="4:4" customFormat="1" x14ac:dyDescent="0.35">
      <c r="D4135" s="12"/>
    </row>
    <row r="4136" spans="4:4" customFormat="1" x14ac:dyDescent="0.35">
      <c r="D4136" s="12"/>
    </row>
    <row r="4137" spans="4:4" customFormat="1" x14ac:dyDescent="0.35">
      <c r="D4137" s="12"/>
    </row>
    <row r="4138" spans="4:4" customFormat="1" x14ac:dyDescent="0.35">
      <c r="D4138" s="12"/>
    </row>
    <row r="4139" spans="4:4" customFormat="1" x14ac:dyDescent="0.35">
      <c r="D4139" s="12"/>
    </row>
    <row r="4140" spans="4:4" customFormat="1" x14ac:dyDescent="0.35">
      <c r="D4140" s="12"/>
    </row>
    <row r="4141" spans="4:4" customFormat="1" x14ac:dyDescent="0.35">
      <c r="D4141" s="12"/>
    </row>
    <row r="4142" spans="4:4" customFormat="1" x14ac:dyDescent="0.35">
      <c r="D4142" s="12"/>
    </row>
    <row r="4143" spans="4:4" customFormat="1" x14ac:dyDescent="0.35">
      <c r="D4143" s="12"/>
    </row>
    <row r="4144" spans="4:4" customFormat="1" x14ac:dyDescent="0.35">
      <c r="D4144" s="12"/>
    </row>
    <row r="4145" spans="4:4" customFormat="1" x14ac:dyDescent="0.35">
      <c r="D4145" s="12"/>
    </row>
    <row r="4146" spans="4:4" customFormat="1" x14ac:dyDescent="0.35">
      <c r="D4146" s="12"/>
    </row>
    <row r="4147" spans="4:4" customFormat="1" x14ac:dyDescent="0.35">
      <c r="D4147" s="12"/>
    </row>
    <row r="4148" spans="4:4" customFormat="1" x14ac:dyDescent="0.35">
      <c r="D4148" s="12"/>
    </row>
    <row r="4149" spans="4:4" customFormat="1" x14ac:dyDescent="0.35">
      <c r="D4149" s="12"/>
    </row>
    <row r="4150" spans="4:4" customFormat="1" x14ac:dyDescent="0.35">
      <c r="D4150" s="12"/>
    </row>
    <row r="4151" spans="4:4" customFormat="1" x14ac:dyDescent="0.35">
      <c r="D4151" s="12"/>
    </row>
    <row r="4152" spans="4:4" customFormat="1" x14ac:dyDescent="0.35">
      <c r="D4152" s="12"/>
    </row>
    <row r="4153" spans="4:4" customFormat="1" x14ac:dyDescent="0.35">
      <c r="D4153" s="12"/>
    </row>
    <row r="4154" spans="4:4" customFormat="1" x14ac:dyDescent="0.35">
      <c r="D4154" s="12"/>
    </row>
    <row r="4155" spans="4:4" customFormat="1" x14ac:dyDescent="0.35">
      <c r="D4155" s="12"/>
    </row>
    <row r="4156" spans="4:4" customFormat="1" x14ac:dyDescent="0.35">
      <c r="D4156" s="12"/>
    </row>
    <row r="4157" spans="4:4" customFormat="1" x14ac:dyDescent="0.35">
      <c r="D4157" s="12"/>
    </row>
    <row r="4158" spans="4:4" customFormat="1" x14ac:dyDescent="0.35">
      <c r="D4158" s="12"/>
    </row>
    <row r="4159" spans="4:4" customFormat="1" x14ac:dyDescent="0.35">
      <c r="D4159" s="12"/>
    </row>
    <row r="4160" spans="4:4" customFormat="1" x14ac:dyDescent="0.35">
      <c r="D4160" s="12"/>
    </row>
    <row r="4161" spans="4:4" customFormat="1" x14ac:dyDescent="0.35">
      <c r="D4161" s="12"/>
    </row>
    <row r="4162" spans="4:4" customFormat="1" x14ac:dyDescent="0.35">
      <c r="D4162" s="12"/>
    </row>
    <row r="4163" spans="4:4" customFormat="1" x14ac:dyDescent="0.35">
      <c r="D4163" s="12"/>
    </row>
    <row r="4164" spans="4:4" customFormat="1" x14ac:dyDescent="0.35">
      <c r="D4164" s="12"/>
    </row>
    <row r="4165" spans="4:4" customFormat="1" x14ac:dyDescent="0.35">
      <c r="D4165" s="12"/>
    </row>
    <row r="4166" spans="4:4" customFormat="1" x14ac:dyDescent="0.35">
      <c r="D4166" s="12"/>
    </row>
    <row r="4167" spans="4:4" customFormat="1" x14ac:dyDescent="0.35">
      <c r="D4167" s="12"/>
    </row>
    <row r="4168" spans="4:4" customFormat="1" x14ac:dyDescent="0.35">
      <c r="D4168" s="12"/>
    </row>
    <row r="4169" spans="4:4" customFormat="1" x14ac:dyDescent="0.35">
      <c r="D4169" s="12"/>
    </row>
    <row r="4170" spans="4:4" customFormat="1" x14ac:dyDescent="0.35">
      <c r="D4170" s="12"/>
    </row>
    <row r="4171" spans="4:4" customFormat="1" x14ac:dyDescent="0.35">
      <c r="D4171" s="12"/>
    </row>
    <row r="4172" spans="4:4" customFormat="1" x14ac:dyDescent="0.35">
      <c r="D4172" s="12"/>
    </row>
    <row r="4173" spans="4:4" customFormat="1" x14ac:dyDescent="0.35">
      <c r="D4173" s="12"/>
    </row>
    <row r="4174" spans="4:4" customFormat="1" x14ac:dyDescent="0.35">
      <c r="D4174" s="12"/>
    </row>
    <row r="4175" spans="4:4" customFormat="1" x14ac:dyDescent="0.35">
      <c r="D4175" s="12"/>
    </row>
    <row r="4176" spans="4:4" customFormat="1" x14ac:dyDescent="0.35">
      <c r="D4176" s="12"/>
    </row>
    <row r="4177" spans="4:4" customFormat="1" x14ac:dyDescent="0.35">
      <c r="D4177" s="12"/>
    </row>
    <row r="4178" spans="4:4" customFormat="1" x14ac:dyDescent="0.35">
      <c r="D4178" s="12"/>
    </row>
    <row r="4179" spans="4:4" customFormat="1" x14ac:dyDescent="0.35">
      <c r="D4179" s="12"/>
    </row>
    <row r="4180" spans="4:4" customFormat="1" x14ac:dyDescent="0.35">
      <c r="D4180" s="12"/>
    </row>
    <row r="4181" spans="4:4" customFormat="1" x14ac:dyDescent="0.35">
      <c r="D4181" s="12"/>
    </row>
    <row r="4182" spans="4:4" customFormat="1" x14ac:dyDescent="0.35">
      <c r="D4182" s="12"/>
    </row>
    <row r="4183" spans="4:4" customFormat="1" x14ac:dyDescent="0.35">
      <c r="D4183" s="12"/>
    </row>
    <row r="4184" spans="4:4" customFormat="1" x14ac:dyDescent="0.35">
      <c r="D4184" s="12"/>
    </row>
    <row r="4185" spans="4:4" customFormat="1" x14ac:dyDescent="0.35">
      <c r="D4185" s="12"/>
    </row>
    <row r="4186" spans="4:4" customFormat="1" x14ac:dyDescent="0.35">
      <c r="D4186" s="12"/>
    </row>
    <row r="4187" spans="4:4" customFormat="1" x14ac:dyDescent="0.35">
      <c r="D4187" s="12"/>
    </row>
    <row r="4188" spans="4:4" customFormat="1" x14ac:dyDescent="0.35">
      <c r="D4188" s="12"/>
    </row>
    <row r="4189" spans="4:4" customFormat="1" x14ac:dyDescent="0.35">
      <c r="D4189" s="12"/>
    </row>
    <row r="4190" spans="4:4" customFormat="1" x14ac:dyDescent="0.35">
      <c r="D4190" s="12"/>
    </row>
    <row r="4191" spans="4:4" customFormat="1" x14ac:dyDescent="0.35">
      <c r="D4191" s="12"/>
    </row>
    <row r="4192" spans="4:4" customFormat="1" x14ac:dyDescent="0.35">
      <c r="D4192" s="12"/>
    </row>
    <row r="4193" spans="4:4" customFormat="1" x14ac:dyDescent="0.35">
      <c r="D4193" s="12"/>
    </row>
    <row r="4194" spans="4:4" customFormat="1" x14ac:dyDescent="0.35">
      <c r="D4194" s="12"/>
    </row>
    <row r="4195" spans="4:4" customFormat="1" x14ac:dyDescent="0.35">
      <c r="D4195" s="12"/>
    </row>
    <row r="4196" spans="4:4" customFormat="1" x14ac:dyDescent="0.35">
      <c r="D4196" s="12"/>
    </row>
    <row r="4197" spans="4:4" customFormat="1" x14ac:dyDescent="0.35">
      <c r="D4197" s="12"/>
    </row>
    <row r="4198" spans="4:4" customFormat="1" x14ac:dyDescent="0.35">
      <c r="D4198" s="12"/>
    </row>
    <row r="4199" spans="4:4" customFormat="1" x14ac:dyDescent="0.35">
      <c r="D4199" s="12"/>
    </row>
    <row r="4200" spans="4:4" customFormat="1" x14ac:dyDescent="0.35">
      <c r="D4200" s="12"/>
    </row>
    <row r="4201" spans="4:4" customFormat="1" x14ac:dyDescent="0.35">
      <c r="D4201" s="12"/>
    </row>
    <row r="4202" spans="4:4" customFormat="1" x14ac:dyDescent="0.35">
      <c r="D4202" s="12"/>
    </row>
    <row r="4203" spans="4:4" customFormat="1" x14ac:dyDescent="0.35">
      <c r="D4203" s="12"/>
    </row>
    <row r="4204" spans="4:4" customFormat="1" x14ac:dyDescent="0.35">
      <c r="D4204" s="12"/>
    </row>
    <row r="4205" spans="4:4" customFormat="1" x14ac:dyDescent="0.35">
      <c r="D4205" s="12"/>
    </row>
    <row r="4206" spans="4:4" customFormat="1" x14ac:dyDescent="0.35">
      <c r="D4206" s="12"/>
    </row>
    <row r="4207" spans="4:4" customFormat="1" x14ac:dyDescent="0.35">
      <c r="D4207" s="12"/>
    </row>
    <row r="4208" spans="4:4" customFormat="1" x14ac:dyDescent="0.35">
      <c r="D4208" s="12"/>
    </row>
    <row r="4209" spans="4:4" customFormat="1" x14ac:dyDescent="0.35">
      <c r="D4209" s="12"/>
    </row>
    <row r="4210" spans="4:4" customFormat="1" x14ac:dyDescent="0.35">
      <c r="D4210" s="12"/>
    </row>
    <row r="4211" spans="4:4" customFormat="1" x14ac:dyDescent="0.35">
      <c r="D4211" s="12"/>
    </row>
    <row r="4212" spans="4:4" customFormat="1" x14ac:dyDescent="0.35">
      <c r="D4212" s="12"/>
    </row>
    <row r="4213" spans="4:4" customFormat="1" x14ac:dyDescent="0.35">
      <c r="D4213" s="12"/>
    </row>
    <row r="4214" spans="4:4" customFormat="1" x14ac:dyDescent="0.35">
      <c r="D4214" s="12"/>
    </row>
    <row r="4215" spans="4:4" customFormat="1" x14ac:dyDescent="0.35">
      <c r="D4215" s="12"/>
    </row>
    <row r="4216" spans="4:4" customFormat="1" x14ac:dyDescent="0.35">
      <c r="D4216" s="12"/>
    </row>
    <row r="4217" spans="4:4" customFormat="1" x14ac:dyDescent="0.35">
      <c r="D4217" s="12"/>
    </row>
    <row r="4218" spans="4:4" customFormat="1" x14ac:dyDescent="0.35">
      <c r="D4218" s="12"/>
    </row>
    <row r="4219" spans="4:4" customFormat="1" x14ac:dyDescent="0.35">
      <c r="D4219" s="12"/>
    </row>
    <row r="4220" spans="4:4" customFormat="1" x14ac:dyDescent="0.35">
      <c r="D4220" s="12"/>
    </row>
    <row r="4221" spans="4:4" customFormat="1" x14ac:dyDescent="0.35">
      <c r="D4221" s="12"/>
    </row>
    <row r="4222" spans="4:4" customFormat="1" x14ac:dyDescent="0.35">
      <c r="D4222" s="12"/>
    </row>
    <row r="4223" spans="4:4" customFormat="1" x14ac:dyDescent="0.35">
      <c r="D4223" s="12"/>
    </row>
    <row r="4224" spans="4:4" customFormat="1" x14ac:dyDescent="0.35">
      <c r="D4224" s="12"/>
    </row>
    <row r="4225" spans="4:4" customFormat="1" x14ac:dyDescent="0.35">
      <c r="D4225" s="12"/>
    </row>
    <row r="4226" spans="4:4" customFormat="1" x14ac:dyDescent="0.35">
      <c r="D4226" s="12"/>
    </row>
    <row r="4227" spans="4:4" customFormat="1" x14ac:dyDescent="0.35">
      <c r="D4227" s="12"/>
    </row>
    <row r="4228" spans="4:4" customFormat="1" x14ac:dyDescent="0.35">
      <c r="D4228" s="12"/>
    </row>
    <row r="4229" spans="4:4" customFormat="1" x14ac:dyDescent="0.35">
      <c r="D4229" s="12"/>
    </row>
    <row r="4230" spans="4:4" customFormat="1" x14ac:dyDescent="0.35">
      <c r="D4230" s="12"/>
    </row>
    <row r="4231" spans="4:4" customFormat="1" x14ac:dyDescent="0.35">
      <c r="D4231" s="12"/>
    </row>
    <row r="4232" spans="4:4" customFormat="1" x14ac:dyDescent="0.35">
      <c r="D4232" s="12"/>
    </row>
    <row r="4233" spans="4:4" customFormat="1" x14ac:dyDescent="0.35">
      <c r="D4233" s="12"/>
    </row>
    <row r="4234" spans="4:4" customFormat="1" x14ac:dyDescent="0.35">
      <c r="D4234" s="12"/>
    </row>
    <row r="4235" spans="4:4" customFormat="1" x14ac:dyDescent="0.35">
      <c r="D4235" s="12"/>
    </row>
    <row r="4236" spans="4:4" customFormat="1" x14ac:dyDescent="0.35">
      <c r="D4236" s="12"/>
    </row>
    <row r="4237" spans="4:4" customFormat="1" x14ac:dyDescent="0.35">
      <c r="D4237" s="12"/>
    </row>
    <row r="4238" spans="4:4" customFormat="1" x14ac:dyDescent="0.35">
      <c r="D4238" s="12"/>
    </row>
    <row r="4239" spans="4:4" customFormat="1" x14ac:dyDescent="0.35">
      <c r="D4239" s="12"/>
    </row>
    <row r="4240" spans="4:4" customFormat="1" x14ac:dyDescent="0.35">
      <c r="D4240" s="12"/>
    </row>
    <row r="4241" spans="4:4" customFormat="1" x14ac:dyDescent="0.35">
      <c r="D4241" s="12"/>
    </row>
    <row r="4242" spans="4:4" customFormat="1" x14ac:dyDescent="0.35">
      <c r="D4242" s="12"/>
    </row>
    <row r="4243" spans="4:4" customFormat="1" x14ac:dyDescent="0.35">
      <c r="D4243" s="12"/>
    </row>
    <row r="4244" spans="4:4" customFormat="1" x14ac:dyDescent="0.35">
      <c r="D4244" s="12"/>
    </row>
    <row r="4245" spans="4:4" customFormat="1" x14ac:dyDescent="0.35">
      <c r="D4245" s="12"/>
    </row>
    <row r="4246" spans="4:4" customFormat="1" x14ac:dyDescent="0.35">
      <c r="D4246" s="12"/>
    </row>
    <row r="4247" spans="4:4" customFormat="1" x14ac:dyDescent="0.35">
      <c r="D4247" s="12"/>
    </row>
    <row r="4248" spans="4:4" customFormat="1" x14ac:dyDescent="0.35">
      <c r="D4248" s="12"/>
    </row>
    <row r="4249" spans="4:4" customFormat="1" x14ac:dyDescent="0.35">
      <c r="D4249" s="12"/>
    </row>
    <row r="4250" spans="4:4" customFormat="1" x14ac:dyDescent="0.35">
      <c r="D4250" s="12"/>
    </row>
    <row r="4251" spans="4:4" customFormat="1" x14ac:dyDescent="0.35">
      <c r="D4251" s="12"/>
    </row>
    <row r="4252" spans="4:4" customFormat="1" x14ac:dyDescent="0.35">
      <c r="D4252" s="12"/>
    </row>
    <row r="4253" spans="4:4" customFormat="1" x14ac:dyDescent="0.35">
      <c r="D4253" s="12"/>
    </row>
    <row r="4254" spans="4:4" customFormat="1" x14ac:dyDescent="0.35">
      <c r="D4254" s="12"/>
    </row>
    <row r="4255" spans="4:4" customFormat="1" x14ac:dyDescent="0.35">
      <c r="D4255" s="12"/>
    </row>
    <row r="4256" spans="4:4" customFormat="1" x14ac:dyDescent="0.35">
      <c r="D4256" s="12"/>
    </row>
    <row r="4257" spans="4:4" customFormat="1" x14ac:dyDescent="0.35">
      <c r="D4257" s="12"/>
    </row>
    <row r="4258" spans="4:4" customFormat="1" x14ac:dyDescent="0.35">
      <c r="D4258" s="12"/>
    </row>
    <row r="4259" spans="4:4" customFormat="1" x14ac:dyDescent="0.35">
      <c r="D4259" s="12"/>
    </row>
    <row r="4260" spans="4:4" customFormat="1" x14ac:dyDescent="0.35">
      <c r="D4260" s="12"/>
    </row>
    <row r="4261" spans="4:4" customFormat="1" x14ac:dyDescent="0.35">
      <c r="D4261" s="12"/>
    </row>
    <row r="4262" spans="4:4" customFormat="1" x14ac:dyDescent="0.35">
      <c r="D4262" s="12"/>
    </row>
    <row r="4263" spans="4:4" customFormat="1" x14ac:dyDescent="0.35">
      <c r="D4263" s="12"/>
    </row>
    <row r="4264" spans="4:4" customFormat="1" x14ac:dyDescent="0.35">
      <c r="D4264" s="12"/>
    </row>
    <row r="4265" spans="4:4" customFormat="1" x14ac:dyDescent="0.35">
      <c r="D4265" s="12"/>
    </row>
    <row r="4266" spans="4:4" customFormat="1" x14ac:dyDescent="0.35">
      <c r="D4266" s="12"/>
    </row>
    <row r="4267" spans="4:4" customFormat="1" x14ac:dyDescent="0.35">
      <c r="D4267" s="12"/>
    </row>
    <row r="4268" spans="4:4" customFormat="1" x14ac:dyDescent="0.35">
      <c r="D4268" s="12"/>
    </row>
    <row r="4269" spans="4:4" customFormat="1" x14ac:dyDescent="0.35">
      <c r="D4269" s="12"/>
    </row>
    <row r="4270" spans="4:4" customFormat="1" x14ac:dyDescent="0.35">
      <c r="D4270" s="12"/>
    </row>
    <row r="4271" spans="4:4" customFormat="1" x14ac:dyDescent="0.35">
      <c r="D4271" s="12"/>
    </row>
    <row r="4272" spans="4:4" customFormat="1" x14ac:dyDescent="0.35">
      <c r="D4272" s="12"/>
    </row>
    <row r="4273" spans="4:4" customFormat="1" x14ac:dyDescent="0.35">
      <c r="D4273" s="12"/>
    </row>
    <row r="4274" spans="4:4" customFormat="1" x14ac:dyDescent="0.35">
      <c r="D4274" s="12"/>
    </row>
    <row r="4275" spans="4:4" customFormat="1" x14ac:dyDescent="0.35">
      <c r="D4275" s="12"/>
    </row>
    <row r="4276" spans="4:4" customFormat="1" x14ac:dyDescent="0.35">
      <c r="D4276" s="12"/>
    </row>
    <row r="4277" spans="4:4" customFormat="1" x14ac:dyDescent="0.35">
      <c r="D4277" s="12"/>
    </row>
    <row r="4278" spans="4:4" customFormat="1" x14ac:dyDescent="0.35">
      <c r="D4278" s="12"/>
    </row>
    <row r="4279" spans="4:4" customFormat="1" x14ac:dyDescent="0.35">
      <c r="D4279" s="12"/>
    </row>
    <row r="4280" spans="4:4" customFormat="1" x14ac:dyDescent="0.35">
      <c r="D4280" s="12"/>
    </row>
    <row r="4281" spans="4:4" customFormat="1" x14ac:dyDescent="0.35">
      <c r="D4281" s="12"/>
    </row>
    <row r="4282" spans="4:4" customFormat="1" x14ac:dyDescent="0.35">
      <c r="D4282" s="12"/>
    </row>
    <row r="4283" spans="4:4" customFormat="1" x14ac:dyDescent="0.35">
      <c r="D4283" s="12"/>
    </row>
    <row r="4284" spans="4:4" customFormat="1" x14ac:dyDescent="0.35">
      <c r="D4284" s="12"/>
    </row>
    <row r="4285" spans="4:4" customFormat="1" x14ac:dyDescent="0.35">
      <c r="D4285" s="12"/>
    </row>
    <row r="4286" spans="4:4" customFormat="1" x14ac:dyDescent="0.35">
      <c r="D4286" s="12"/>
    </row>
    <row r="4287" spans="4:4" customFormat="1" x14ac:dyDescent="0.35">
      <c r="D4287" s="12"/>
    </row>
    <row r="4288" spans="4:4" customFormat="1" x14ac:dyDescent="0.35">
      <c r="D4288" s="12"/>
    </row>
    <row r="4289" spans="4:4" customFormat="1" x14ac:dyDescent="0.35">
      <c r="D4289" s="12"/>
    </row>
    <row r="4290" spans="4:4" customFormat="1" x14ac:dyDescent="0.35">
      <c r="D4290" s="12"/>
    </row>
    <row r="4291" spans="4:4" customFormat="1" x14ac:dyDescent="0.35">
      <c r="D4291" s="12"/>
    </row>
    <row r="4292" spans="4:4" customFormat="1" x14ac:dyDescent="0.35">
      <c r="D4292" s="12"/>
    </row>
    <row r="4293" spans="4:4" customFormat="1" x14ac:dyDescent="0.35">
      <c r="D4293" s="12"/>
    </row>
    <row r="4294" spans="4:4" customFormat="1" x14ac:dyDescent="0.35">
      <c r="D4294" s="12"/>
    </row>
    <row r="4295" spans="4:4" customFormat="1" x14ac:dyDescent="0.35">
      <c r="D4295" s="12"/>
    </row>
    <row r="4296" spans="4:4" customFormat="1" x14ac:dyDescent="0.35">
      <c r="D4296" s="12"/>
    </row>
    <row r="4297" spans="4:4" customFormat="1" x14ac:dyDescent="0.35">
      <c r="D4297" s="12"/>
    </row>
    <row r="4298" spans="4:4" customFormat="1" x14ac:dyDescent="0.35">
      <c r="D4298" s="12"/>
    </row>
    <row r="4299" spans="4:4" customFormat="1" x14ac:dyDescent="0.35">
      <c r="D4299" s="12"/>
    </row>
    <row r="4300" spans="4:4" customFormat="1" x14ac:dyDescent="0.35">
      <c r="D4300" s="12"/>
    </row>
    <row r="4301" spans="4:4" customFormat="1" x14ac:dyDescent="0.35">
      <c r="D4301" s="12"/>
    </row>
    <row r="4302" spans="4:4" customFormat="1" x14ac:dyDescent="0.35">
      <c r="D4302" s="12"/>
    </row>
    <row r="4303" spans="4:4" customFormat="1" x14ac:dyDescent="0.35">
      <c r="D4303" s="12"/>
    </row>
    <row r="4304" spans="4:4" customFormat="1" x14ac:dyDescent="0.35">
      <c r="D4304" s="12"/>
    </row>
    <row r="4305" spans="4:4" customFormat="1" x14ac:dyDescent="0.35">
      <c r="D4305" s="12"/>
    </row>
    <row r="4306" spans="4:4" customFormat="1" x14ac:dyDescent="0.35">
      <c r="D4306" s="12"/>
    </row>
    <row r="4307" spans="4:4" customFormat="1" x14ac:dyDescent="0.35">
      <c r="D4307" s="12"/>
    </row>
    <row r="4308" spans="4:4" customFormat="1" x14ac:dyDescent="0.35">
      <c r="D4308" s="12"/>
    </row>
    <row r="4309" spans="4:4" customFormat="1" x14ac:dyDescent="0.35">
      <c r="D4309" s="12"/>
    </row>
    <row r="4310" spans="4:4" customFormat="1" x14ac:dyDescent="0.35">
      <c r="D4310" s="12"/>
    </row>
    <row r="4311" spans="4:4" customFormat="1" x14ac:dyDescent="0.35">
      <c r="D4311" s="12"/>
    </row>
    <row r="4312" spans="4:4" customFormat="1" x14ac:dyDescent="0.35">
      <c r="D4312" s="12"/>
    </row>
    <row r="4313" spans="4:4" customFormat="1" x14ac:dyDescent="0.35">
      <c r="D4313" s="12"/>
    </row>
    <row r="4314" spans="4:4" customFormat="1" x14ac:dyDescent="0.35">
      <c r="D4314" s="12"/>
    </row>
    <row r="4315" spans="4:4" customFormat="1" x14ac:dyDescent="0.35">
      <c r="D4315" s="12"/>
    </row>
    <row r="4316" spans="4:4" customFormat="1" x14ac:dyDescent="0.35">
      <c r="D4316" s="12"/>
    </row>
    <row r="4317" spans="4:4" customFormat="1" x14ac:dyDescent="0.35">
      <c r="D4317" s="12"/>
    </row>
    <row r="4318" spans="4:4" customFormat="1" x14ac:dyDescent="0.35">
      <c r="D4318" s="12"/>
    </row>
    <row r="4319" spans="4:4" customFormat="1" x14ac:dyDescent="0.35">
      <c r="D4319" s="12"/>
    </row>
    <row r="4320" spans="4:4" customFormat="1" x14ac:dyDescent="0.35">
      <c r="D4320" s="12"/>
    </row>
    <row r="4321" spans="4:4" customFormat="1" x14ac:dyDescent="0.35">
      <c r="D4321" s="12"/>
    </row>
    <row r="4322" spans="4:4" customFormat="1" x14ac:dyDescent="0.35">
      <c r="D4322" s="12"/>
    </row>
    <row r="4323" spans="4:4" customFormat="1" x14ac:dyDescent="0.35">
      <c r="D4323" s="12"/>
    </row>
    <row r="4324" spans="4:4" customFormat="1" x14ac:dyDescent="0.35">
      <c r="D4324" s="12"/>
    </row>
    <row r="4325" spans="4:4" customFormat="1" x14ac:dyDescent="0.35">
      <c r="D4325" s="12"/>
    </row>
    <row r="4326" spans="4:4" customFormat="1" x14ac:dyDescent="0.35">
      <c r="D4326" s="12"/>
    </row>
    <row r="4327" spans="4:4" customFormat="1" x14ac:dyDescent="0.35">
      <c r="D4327" s="12"/>
    </row>
    <row r="4328" spans="4:4" customFormat="1" x14ac:dyDescent="0.35">
      <c r="D4328" s="12"/>
    </row>
    <row r="4329" spans="4:4" customFormat="1" x14ac:dyDescent="0.35">
      <c r="D4329" s="12"/>
    </row>
    <row r="4330" spans="4:4" customFormat="1" x14ac:dyDescent="0.35">
      <c r="D4330" s="12"/>
    </row>
    <row r="4331" spans="4:4" customFormat="1" x14ac:dyDescent="0.35">
      <c r="D4331" s="12"/>
    </row>
    <row r="4332" spans="4:4" customFormat="1" x14ac:dyDescent="0.35">
      <c r="D4332" s="12"/>
    </row>
    <row r="4333" spans="4:4" customFormat="1" x14ac:dyDescent="0.35">
      <c r="D4333" s="12"/>
    </row>
    <row r="4334" spans="4:4" customFormat="1" x14ac:dyDescent="0.35">
      <c r="D4334" s="12"/>
    </row>
    <row r="4335" spans="4:4" customFormat="1" x14ac:dyDescent="0.35">
      <c r="D4335" s="12"/>
    </row>
    <row r="4336" spans="4:4" customFormat="1" x14ac:dyDescent="0.35">
      <c r="D4336" s="12"/>
    </row>
    <row r="4337" spans="4:4" customFormat="1" x14ac:dyDescent="0.35">
      <c r="D4337" s="12"/>
    </row>
    <row r="4338" spans="4:4" customFormat="1" x14ac:dyDescent="0.35">
      <c r="D4338" s="12"/>
    </row>
    <row r="4339" spans="4:4" customFormat="1" x14ac:dyDescent="0.35">
      <c r="D4339" s="12"/>
    </row>
    <row r="4340" spans="4:4" customFormat="1" x14ac:dyDescent="0.35">
      <c r="D4340" s="12"/>
    </row>
    <row r="4341" spans="4:4" customFormat="1" x14ac:dyDescent="0.35">
      <c r="D4341" s="12"/>
    </row>
    <row r="4342" spans="4:4" customFormat="1" x14ac:dyDescent="0.35">
      <c r="D4342" s="12"/>
    </row>
    <row r="4343" spans="4:4" customFormat="1" x14ac:dyDescent="0.35">
      <c r="D4343" s="12"/>
    </row>
    <row r="4344" spans="4:4" customFormat="1" x14ac:dyDescent="0.35">
      <c r="D4344" s="12"/>
    </row>
    <row r="4345" spans="4:4" customFormat="1" x14ac:dyDescent="0.35">
      <c r="D4345" s="12"/>
    </row>
    <row r="4346" spans="4:4" customFormat="1" x14ac:dyDescent="0.35">
      <c r="D4346" s="12"/>
    </row>
    <row r="4347" spans="4:4" customFormat="1" x14ac:dyDescent="0.35">
      <c r="D4347" s="12"/>
    </row>
    <row r="4348" spans="4:4" customFormat="1" x14ac:dyDescent="0.35">
      <c r="D4348" s="12"/>
    </row>
    <row r="4349" spans="4:4" customFormat="1" x14ac:dyDescent="0.35">
      <c r="D4349" s="12"/>
    </row>
    <row r="4350" spans="4:4" customFormat="1" x14ac:dyDescent="0.35">
      <c r="D4350" s="12"/>
    </row>
    <row r="4351" spans="4:4" customFormat="1" x14ac:dyDescent="0.35">
      <c r="D4351" s="12"/>
    </row>
    <row r="4352" spans="4:4" customFormat="1" x14ac:dyDescent="0.35">
      <c r="D4352" s="12"/>
    </row>
    <row r="4353" spans="4:4" customFormat="1" x14ac:dyDescent="0.35">
      <c r="D4353" s="12"/>
    </row>
    <row r="4354" spans="4:4" customFormat="1" x14ac:dyDescent="0.35">
      <c r="D4354" s="12"/>
    </row>
    <row r="4355" spans="4:4" customFormat="1" x14ac:dyDescent="0.35">
      <c r="D4355" s="12"/>
    </row>
    <row r="4356" spans="4:4" customFormat="1" x14ac:dyDescent="0.35">
      <c r="D4356" s="12"/>
    </row>
    <row r="4357" spans="4:4" customFormat="1" x14ac:dyDescent="0.35">
      <c r="D4357" s="12"/>
    </row>
    <row r="4358" spans="4:4" customFormat="1" x14ac:dyDescent="0.35">
      <c r="D4358" s="12"/>
    </row>
    <row r="4359" spans="4:4" customFormat="1" x14ac:dyDescent="0.35">
      <c r="D4359" s="12"/>
    </row>
    <row r="4360" spans="4:4" customFormat="1" x14ac:dyDescent="0.35">
      <c r="D4360" s="12"/>
    </row>
    <row r="4361" spans="4:4" customFormat="1" x14ac:dyDescent="0.35">
      <c r="D4361" s="12"/>
    </row>
    <row r="4362" spans="4:4" customFormat="1" x14ac:dyDescent="0.35">
      <c r="D4362" s="12"/>
    </row>
    <row r="4363" spans="4:4" customFormat="1" x14ac:dyDescent="0.35">
      <c r="D4363" s="12"/>
    </row>
    <row r="4364" spans="4:4" customFormat="1" x14ac:dyDescent="0.35">
      <c r="D4364" s="12"/>
    </row>
    <row r="4365" spans="4:4" customFormat="1" x14ac:dyDescent="0.35">
      <c r="D4365" s="12"/>
    </row>
    <row r="4366" spans="4:4" customFormat="1" x14ac:dyDescent="0.35">
      <c r="D4366" s="12"/>
    </row>
    <row r="4367" spans="4:4" customFormat="1" x14ac:dyDescent="0.35">
      <c r="D4367" s="12"/>
    </row>
    <row r="4368" spans="4:4" customFormat="1" x14ac:dyDescent="0.35">
      <c r="D4368" s="12"/>
    </row>
    <row r="4369" spans="4:4" customFormat="1" x14ac:dyDescent="0.35">
      <c r="D4369" s="12"/>
    </row>
    <row r="4370" spans="4:4" customFormat="1" x14ac:dyDescent="0.35">
      <c r="D4370" s="12"/>
    </row>
    <row r="4371" spans="4:4" customFormat="1" x14ac:dyDescent="0.35">
      <c r="D4371" s="12"/>
    </row>
    <row r="4372" spans="4:4" customFormat="1" x14ac:dyDescent="0.35">
      <c r="D4372" s="12"/>
    </row>
    <row r="4373" spans="4:4" customFormat="1" x14ac:dyDescent="0.35">
      <c r="D4373" s="12"/>
    </row>
    <row r="4374" spans="4:4" customFormat="1" x14ac:dyDescent="0.35">
      <c r="D4374" s="12"/>
    </row>
    <row r="4375" spans="4:4" customFormat="1" x14ac:dyDescent="0.35">
      <c r="D4375" s="12"/>
    </row>
    <row r="4376" spans="4:4" customFormat="1" x14ac:dyDescent="0.35">
      <c r="D4376" s="12"/>
    </row>
    <row r="4377" spans="4:4" customFormat="1" x14ac:dyDescent="0.35">
      <c r="D4377" s="12"/>
    </row>
    <row r="4378" spans="4:4" customFormat="1" x14ac:dyDescent="0.35">
      <c r="D4378" s="12"/>
    </row>
    <row r="4379" spans="4:4" customFormat="1" x14ac:dyDescent="0.35">
      <c r="D4379" s="12"/>
    </row>
    <row r="4380" spans="4:4" customFormat="1" x14ac:dyDescent="0.35">
      <c r="D4380" s="12"/>
    </row>
    <row r="4381" spans="4:4" customFormat="1" x14ac:dyDescent="0.35">
      <c r="D4381" s="12"/>
    </row>
    <row r="4382" spans="4:4" customFormat="1" x14ac:dyDescent="0.35">
      <c r="D4382" s="12"/>
    </row>
    <row r="4383" spans="4:4" customFormat="1" x14ac:dyDescent="0.35">
      <c r="D4383" s="12"/>
    </row>
    <row r="4384" spans="4:4" customFormat="1" x14ac:dyDescent="0.35">
      <c r="D4384" s="12"/>
    </row>
    <row r="4385" spans="4:4" customFormat="1" x14ac:dyDescent="0.35">
      <c r="D4385" s="12"/>
    </row>
    <row r="4386" spans="4:4" customFormat="1" x14ac:dyDescent="0.35">
      <c r="D4386" s="12"/>
    </row>
    <row r="4387" spans="4:4" customFormat="1" x14ac:dyDescent="0.35">
      <c r="D4387" s="12"/>
    </row>
    <row r="4388" spans="4:4" customFormat="1" x14ac:dyDescent="0.35">
      <c r="D4388" s="12"/>
    </row>
    <row r="4389" spans="4:4" customFormat="1" x14ac:dyDescent="0.35">
      <c r="D4389" s="12"/>
    </row>
    <row r="4390" spans="4:4" customFormat="1" x14ac:dyDescent="0.35">
      <c r="D4390" s="12"/>
    </row>
    <row r="4391" spans="4:4" customFormat="1" x14ac:dyDescent="0.35">
      <c r="D4391" s="12"/>
    </row>
    <row r="4392" spans="4:4" customFormat="1" x14ac:dyDescent="0.35">
      <c r="D4392" s="12"/>
    </row>
    <row r="4393" spans="4:4" customFormat="1" x14ac:dyDescent="0.35">
      <c r="D4393" s="12"/>
    </row>
    <row r="4394" spans="4:4" customFormat="1" x14ac:dyDescent="0.35">
      <c r="D4394" s="12"/>
    </row>
    <row r="4395" spans="4:4" customFormat="1" x14ac:dyDescent="0.35">
      <c r="D4395" s="12"/>
    </row>
    <row r="4396" spans="4:4" customFormat="1" x14ac:dyDescent="0.35">
      <c r="D4396" s="12"/>
    </row>
    <row r="4397" spans="4:4" customFormat="1" x14ac:dyDescent="0.35">
      <c r="D4397" s="12"/>
    </row>
    <row r="4398" spans="4:4" customFormat="1" x14ac:dyDescent="0.35">
      <c r="D4398" s="12"/>
    </row>
    <row r="4399" spans="4:4" customFormat="1" x14ac:dyDescent="0.35">
      <c r="D4399" s="12"/>
    </row>
    <row r="4400" spans="4:4" customFormat="1" x14ac:dyDescent="0.35">
      <c r="D4400" s="12"/>
    </row>
    <row r="4401" spans="4:4" customFormat="1" x14ac:dyDescent="0.35">
      <c r="D4401" s="12"/>
    </row>
    <row r="4402" spans="4:4" customFormat="1" x14ac:dyDescent="0.35">
      <c r="D4402" s="12"/>
    </row>
    <row r="4403" spans="4:4" customFormat="1" x14ac:dyDescent="0.35">
      <c r="D4403" s="12"/>
    </row>
    <row r="4404" spans="4:4" customFormat="1" x14ac:dyDescent="0.35">
      <c r="D4404" s="12"/>
    </row>
    <row r="4405" spans="4:4" customFormat="1" x14ac:dyDescent="0.35">
      <c r="D4405" s="12"/>
    </row>
    <row r="4406" spans="4:4" customFormat="1" x14ac:dyDescent="0.35">
      <c r="D4406" s="12"/>
    </row>
    <row r="4407" spans="4:4" customFormat="1" x14ac:dyDescent="0.35">
      <c r="D4407" s="12"/>
    </row>
    <row r="4408" spans="4:4" customFormat="1" x14ac:dyDescent="0.35">
      <c r="D4408" s="12"/>
    </row>
    <row r="4409" spans="4:4" customFormat="1" x14ac:dyDescent="0.35">
      <c r="D4409" s="12"/>
    </row>
    <row r="4410" spans="4:4" customFormat="1" x14ac:dyDescent="0.35">
      <c r="D4410" s="12"/>
    </row>
    <row r="4411" spans="4:4" customFormat="1" x14ac:dyDescent="0.35">
      <c r="D4411" s="12"/>
    </row>
    <row r="4412" spans="4:4" customFormat="1" x14ac:dyDescent="0.35">
      <c r="D4412" s="12"/>
    </row>
    <row r="4413" spans="4:4" customFormat="1" x14ac:dyDescent="0.35">
      <c r="D4413" s="12"/>
    </row>
    <row r="4414" spans="4:4" customFormat="1" x14ac:dyDescent="0.35">
      <c r="D4414" s="12"/>
    </row>
    <row r="4415" spans="4:4" customFormat="1" x14ac:dyDescent="0.35">
      <c r="D4415" s="12"/>
    </row>
    <row r="4416" spans="4:4" customFormat="1" x14ac:dyDescent="0.35">
      <c r="D4416" s="12"/>
    </row>
    <row r="4417" spans="4:4" customFormat="1" x14ac:dyDescent="0.35">
      <c r="D4417" s="12"/>
    </row>
    <row r="4418" spans="4:4" customFormat="1" x14ac:dyDescent="0.35">
      <c r="D4418" s="12"/>
    </row>
    <row r="4419" spans="4:4" customFormat="1" x14ac:dyDescent="0.35">
      <c r="D4419" s="12"/>
    </row>
    <row r="4420" spans="4:4" customFormat="1" x14ac:dyDescent="0.35">
      <c r="D4420" s="12"/>
    </row>
    <row r="4421" spans="4:4" customFormat="1" x14ac:dyDescent="0.35">
      <c r="D4421" s="12"/>
    </row>
    <row r="4422" spans="4:4" customFormat="1" x14ac:dyDescent="0.35">
      <c r="D4422" s="12"/>
    </row>
    <row r="4423" spans="4:4" customFormat="1" x14ac:dyDescent="0.35">
      <c r="D4423" s="12"/>
    </row>
    <row r="4424" spans="4:4" customFormat="1" x14ac:dyDescent="0.35">
      <c r="D4424" s="12"/>
    </row>
    <row r="4425" spans="4:4" customFormat="1" x14ac:dyDescent="0.35">
      <c r="D4425" s="12"/>
    </row>
    <row r="4426" spans="4:4" customFormat="1" x14ac:dyDescent="0.35">
      <c r="D4426" s="12"/>
    </row>
    <row r="4427" spans="4:4" customFormat="1" x14ac:dyDescent="0.35">
      <c r="D4427" s="12"/>
    </row>
    <row r="4428" spans="4:4" customFormat="1" x14ac:dyDescent="0.35">
      <c r="D4428" s="12"/>
    </row>
    <row r="4429" spans="4:4" customFormat="1" x14ac:dyDescent="0.35">
      <c r="D4429" s="12"/>
    </row>
    <row r="4430" spans="4:4" customFormat="1" x14ac:dyDescent="0.35">
      <c r="D4430" s="12"/>
    </row>
    <row r="4431" spans="4:4" customFormat="1" x14ac:dyDescent="0.35">
      <c r="D4431" s="12"/>
    </row>
    <row r="4432" spans="4:4" customFormat="1" x14ac:dyDescent="0.35">
      <c r="D4432" s="12"/>
    </row>
    <row r="4433" spans="4:4" customFormat="1" x14ac:dyDescent="0.35">
      <c r="D4433" s="12"/>
    </row>
    <row r="4434" spans="4:4" customFormat="1" x14ac:dyDescent="0.35">
      <c r="D4434" s="12"/>
    </row>
    <row r="4435" spans="4:4" customFormat="1" x14ac:dyDescent="0.35">
      <c r="D4435" s="12"/>
    </row>
    <row r="4436" spans="4:4" customFormat="1" x14ac:dyDescent="0.35">
      <c r="D4436" s="12"/>
    </row>
    <row r="4437" spans="4:4" customFormat="1" x14ac:dyDescent="0.35">
      <c r="D4437" s="12"/>
    </row>
    <row r="4438" spans="4:4" customFormat="1" x14ac:dyDescent="0.35">
      <c r="D4438" s="12"/>
    </row>
    <row r="4439" spans="4:4" customFormat="1" x14ac:dyDescent="0.35">
      <c r="D4439" s="12"/>
    </row>
    <row r="4440" spans="4:4" customFormat="1" x14ac:dyDescent="0.35">
      <c r="D4440" s="12"/>
    </row>
    <row r="4441" spans="4:4" customFormat="1" x14ac:dyDescent="0.35">
      <c r="D4441" s="12"/>
    </row>
    <row r="4442" spans="4:4" customFormat="1" x14ac:dyDescent="0.35">
      <c r="D4442" s="12"/>
    </row>
    <row r="4443" spans="4:4" customFormat="1" x14ac:dyDescent="0.35">
      <c r="D4443" s="12"/>
    </row>
    <row r="4444" spans="4:4" customFormat="1" x14ac:dyDescent="0.35">
      <c r="D4444" s="12"/>
    </row>
    <row r="4445" spans="4:4" customFormat="1" x14ac:dyDescent="0.35">
      <c r="D4445" s="12"/>
    </row>
    <row r="4446" spans="4:4" customFormat="1" x14ac:dyDescent="0.35">
      <c r="D4446" s="12"/>
    </row>
    <row r="4447" spans="4:4" customFormat="1" x14ac:dyDescent="0.35">
      <c r="D4447" s="12"/>
    </row>
    <row r="4448" spans="4:4" customFormat="1" x14ac:dyDescent="0.35">
      <c r="D4448" s="12"/>
    </row>
    <row r="4449" spans="4:4" customFormat="1" x14ac:dyDescent="0.35">
      <c r="D4449" s="12"/>
    </row>
    <row r="4450" spans="4:4" customFormat="1" x14ac:dyDescent="0.35">
      <c r="D4450" s="12"/>
    </row>
    <row r="4451" spans="4:4" customFormat="1" x14ac:dyDescent="0.35">
      <c r="D4451" s="12"/>
    </row>
    <row r="4452" spans="4:4" customFormat="1" x14ac:dyDescent="0.35">
      <c r="D4452" s="12"/>
    </row>
    <row r="4453" spans="4:4" customFormat="1" x14ac:dyDescent="0.35">
      <c r="D4453" s="12"/>
    </row>
    <row r="4454" spans="4:4" customFormat="1" x14ac:dyDescent="0.35">
      <c r="D4454" s="12"/>
    </row>
    <row r="4455" spans="4:4" customFormat="1" x14ac:dyDescent="0.35">
      <c r="D4455" s="12"/>
    </row>
    <row r="4456" spans="4:4" customFormat="1" x14ac:dyDescent="0.35">
      <c r="D4456" s="12"/>
    </row>
    <row r="4457" spans="4:4" customFormat="1" x14ac:dyDescent="0.35">
      <c r="D4457" s="12"/>
    </row>
    <row r="4458" spans="4:4" customFormat="1" x14ac:dyDescent="0.35">
      <c r="D4458" s="12"/>
    </row>
    <row r="4459" spans="4:4" customFormat="1" x14ac:dyDescent="0.35">
      <c r="D4459" s="12"/>
    </row>
    <row r="4460" spans="4:4" customFormat="1" x14ac:dyDescent="0.35">
      <c r="D4460" s="12"/>
    </row>
    <row r="4461" spans="4:4" customFormat="1" x14ac:dyDescent="0.35">
      <c r="D4461" s="12"/>
    </row>
    <row r="4462" spans="4:4" customFormat="1" x14ac:dyDescent="0.35">
      <c r="D4462" s="12"/>
    </row>
    <row r="4463" spans="4:4" customFormat="1" x14ac:dyDescent="0.35">
      <c r="D4463" s="12"/>
    </row>
    <row r="4464" spans="4:4" customFormat="1" x14ac:dyDescent="0.35">
      <c r="D4464" s="12"/>
    </row>
    <row r="4465" spans="4:4" customFormat="1" x14ac:dyDescent="0.35">
      <c r="D4465" s="12"/>
    </row>
    <row r="4466" spans="4:4" customFormat="1" x14ac:dyDescent="0.35">
      <c r="D4466" s="12"/>
    </row>
    <row r="4467" spans="4:4" customFormat="1" x14ac:dyDescent="0.35">
      <c r="D4467" s="12"/>
    </row>
    <row r="4468" spans="4:4" customFormat="1" x14ac:dyDescent="0.35">
      <c r="D4468" s="12"/>
    </row>
    <row r="4469" spans="4:4" customFormat="1" x14ac:dyDescent="0.35">
      <c r="D4469" s="12"/>
    </row>
    <row r="4470" spans="4:4" customFormat="1" x14ac:dyDescent="0.35">
      <c r="D4470" s="12"/>
    </row>
    <row r="4471" spans="4:4" customFormat="1" x14ac:dyDescent="0.35">
      <c r="D4471" s="12"/>
    </row>
    <row r="4472" spans="4:4" customFormat="1" x14ac:dyDescent="0.35">
      <c r="D4472" s="12"/>
    </row>
    <row r="4473" spans="4:4" customFormat="1" x14ac:dyDescent="0.35">
      <c r="D4473" s="12"/>
    </row>
    <row r="4474" spans="4:4" customFormat="1" x14ac:dyDescent="0.35">
      <c r="D4474" s="12"/>
    </row>
    <row r="4475" spans="4:4" customFormat="1" x14ac:dyDescent="0.35">
      <c r="D4475" s="12"/>
    </row>
    <row r="4476" spans="4:4" customFormat="1" x14ac:dyDescent="0.35">
      <c r="D4476" s="12"/>
    </row>
    <row r="4477" spans="4:4" customFormat="1" x14ac:dyDescent="0.35">
      <c r="D4477" s="12"/>
    </row>
    <row r="4478" spans="4:4" customFormat="1" x14ac:dyDescent="0.35">
      <c r="D4478" s="12"/>
    </row>
    <row r="4479" spans="4:4" customFormat="1" x14ac:dyDescent="0.35">
      <c r="D4479" s="12"/>
    </row>
    <row r="4480" spans="4:4" customFormat="1" x14ac:dyDescent="0.35">
      <c r="D4480" s="12"/>
    </row>
    <row r="4481" spans="4:4" customFormat="1" x14ac:dyDescent="0.35">
      <c r="D4481" s="12"/>
    </row>
    <row r="4482" spans="4:4" customFormat="1" x14ac:dyDescent="0.35">
      <c r="D4482" s="12"/>
    </row>
    <row r="4483" spans="4:4" customFormat="1" x14ac:dyDescent="0.35">
      <c r="D4483" s="12"/>
    </row>
    <row r="4484" spans="4:4" customFormat="1" x14ac:dyDescent="0.35">
      <c r="D4484" s="12"/>
    </row>
    <row r="4485" spans="4:4" customFormat="1" x14ac:dyDescent="0.35">
      <c r="D4485" s="12"/>
    </row>
    <row r="4486" spans="4:4" customFormat="1" x14ac:dyDescent="0.35">
      <c r="D4486" s="12"/>
    </row>
    <row r="4487" spans="4:4" customFormat="1" x14ac:dyDescent="0.35">
      <c r="D4487" s="12"/>
    </row>
    <row r="4488" spans="4:4" customFormat="1" x14ac:dyDescent="0.35">
      <c r="D4488" s="12"/>
    </row>
    <row r="4489" spans="4:4" customFormat="1" x14ac:dyDescent="0.35">
      <c r="D4489" s="12"/>
    </row>
    <row r="4490" spans="4:4" customFormat="1" x14ac:dyDescent="0.35">
      <c r="D4490" s="12"/>
    </row>
    <row r="4491" spans="4:4" customFormat="1" x14ac:dyDescent="0.35">
      <c r="D4491" s="12"/>
    </row>
    <row r="4492" spans="4:4" customFormat="1" x14ac:dyDescent="0.35">
      <c r="D4492" s="12"/>
    </row>
    <row r="4493" spans="4:4" customFormat="1" x14ac:dyDescent="0.35">
      <c r="D4493" s="12"/>
    </row>
    <row r="4494" spans="4:4" customFormat="1" x14ac:dyDescent="0.35">
      <c r="D4494" s="12"/>
    </row>
    <row r="4495" spans="4:4" customFormat="1" x14ac:dyDescent="0.35">
      <c r="D4495" s="12"/>
    </row>
    <row r="4496" spans="4:4" customFormat="1" x14ac:dyDescent="0.35">
      <c r="D4496" s="12"/>
    </row>
    <row r="4497" spans="4:4" customFormat="1" x14ac:dyDescent="0.35">
      <c r="D4497" s="12"/>
    </row>
    <row r="4498" spans="4:4" customFormat="1" x14ac:dyDescent="0.35">
      <c r="D4498" s="12"/>
    </row>
    <row r="4499" spans="4:4" customFormat="1" x14ac:dyDescent="0.35">
      <c r="D4499" s="12"/>
    </row>
    <row r="4500" spans="4:4" customFormat="1" x14ac:dyDescent="0.35">
      <c r="D4500" s="12"/>
    </row>
    <row r="4501" spans="4:4" customFormat="1" x14ac:dyDescent="0.35">
      <c r="D4501" s="12"/>
    </row>
    <row r="4502" spans="4:4" customFormat="1" x14ac:dyDescent="0.35">
      <c r="D4502" s="12"/>
    </row>
    <row r="4503" spans="4:4" customFormat="1" x14ac:dyDescent="0.35">
      <c r="D4503" s="12"/>
    </row>
    <row r="4504" spans="4:4" customFormat="1" x14ac:dyDescent="0.35">
      <c r="D4504" s="12"/>
    </row>
    <row r="4505" spans="4:4" customFormat="1" x14ac:dyDescent="0.35">
      <c r="D4505" s="12"/>
    </row>
    <row r="4506" spans="4:4" customFormat="1" x14ac:dyDescent="0.35">
      <c r="D4506" s="12"/>
    </row>
    <row r="4507" spans="4:4" customFormat="1" x14ac:dyDescent="0.35">
      <c r="D4507" s="12"/>
    </row>
    <row r="4508" spans="4:4" customFormat="1" x14ac:dyDescent="0.35">
      <c r="D4508" s="12"/>
    </row>
    <row r="4509" spans="4:4" customFormat="1" x14ac:dyDescent="0.35">
      <c r="D4509" s="12"/>
    </row>
    <row r="4510" spans="4:4" customFormat="1" x14ac:dyDescent="0.35">
      <c r="D4510" s="12"/>
    </row>
    <row r="4511" spans="4:4" customFormat="1" x14ac:dyDescent="0.35">
      <c r="D4511" s="12"/>
    </row>
    <row r="4512" spans="4:4" customFormat="1" x14ac:dyDescent="0.35">
      <c r="D4512" s="12"/>
    </row>
    <row r="4513" spans="4:4" customFormat="1" x14ac:dyDescent="0.35">
      <c r="D4513" s="12"/>
    </row>
    <row r="4514" spans="4:4" customFormat="1" x14ac:dyDescent="0.35">
      <c r="D4514" s="12"/>
    </row>
    <row r="4515" spans="4:4" customFormat="1" x14ac:dyDescent="0.35">
      <c r="D4515" s="12"/>
    </row>
    <row r="4516" spans="4:4" customFormat="1" x14ac:dyDescent="0.35">
      <c r="D4516" s="12"/>
    </row>
    <row r="4517" spans="4:4" customFormat="1" x14ac:dyDescent="0.35">
      <c r="D4517" s="12"/>
    </row>
    <row r="4518" spans="4:4" customFormat="1" x14ac:dyDescent="0.35">
      <c r="D4518" s="12"/>
    </row>
    <row r="4519" spans="4:4" customFormat="1" x14ac:dyDescent="0.35">
      <c r="D4519" s="12"/>
    </row>
    <row r="4520" spans="4:4" customFormat="1" x14ac:dyDescent="0.35">
      <c r="D4520" s="12"/>
    </row>
    <row r="4521" spans="4:4" customFormat="1" x14ac:dyDescent="0.35">
      <c r="D4521" s="12"/>
    </row>
    <row r="4522" spans="4:4" customFormat="1" x14ac:dyDescent="0.35">
      <c r="D4522" s="12"/>
    </row>
    <row r="4523" spans="4:4" customFormat="1" x14ac:dyDescent="0.35">
      <c r="D4523" s="12"/>
    </row>
    <row r="4524" spans="4:4" customFormat="1" x14ac:dyDescent="0.35">
      <c r="D4524" s="12"/>
    </row>
    <row r="4525" spans="4:4" customFormat="1" x14ac:dyDescent="0.35">
      <c r="D4525" s="12"/>
    </row>
    <row r="4526" spans="4:4" customFormat="1" x14ac:dyDescent="0.35">
      <c r="D4526" s="12"/>
    </row>
    <row r="4527" spans="4:4" customFormat="1" x14ac:dyDescent="0.35">
      <c r="D4527" s="12"/>
    </row>
    <row r="4528" spans="4:4" customFormat="1" x14ac:dyDescent="0.35">
      <c r="D4528" s="12"/>
    </row>
    <row r="4529" spans="4:4" customFormat="1" x14ac:dyDescent="0.35">
      <c r="D4529" s="12"/>
    </row>
    <row r="4530" spans="4:4" customFormat="1" x14ac:dyDescent="0.35">
      <c r="D4530" s="12"/>
    </row>
    <row r="4531" spans="4:4" customFormat="1" x14ac:dyDescent="0.35">
      <c r="D4531" s="12"/>
    </row>
    <row r="4532" spans="4:4" customFormat="1" x14ac:dyDescent="0.35">
      <c r="D4532" s="12"/>
    </row>
    <row r="4533" spans="4:4" customFormat="1" x14ac:dyDescent="0.35">
      <c r="D4533" s="12"/>
    </row>
    <row r="4534" spans="4:4" customFormat="1" x14ac:dyDescent="0.35">
      <c r="D4534" s="12"/>
    </row>
    <row r="4535" spans="4:4" customFormat="1" x14ac:dyDescent="0.35">
      <c r="D4535" s="12"/>
    </row>
    <row r="4536" spans="4:4" customFormat="1" x14ac:dyDescent="0.35">
      <c r="D4536" s="12"/>
    </row>
    <row r="4537" spans="4:4" customFormat="1" x14ac:dyDescent="0.35">
      <c r="D4537" s="12"/>
    </row>
    <row r="4538" spans="4:4" customFormat="1" x14ac:dyDescent="0.35">
      <c r="D4538" s="12"/>
    </row>
    <row r="4539" spans="4:4" customFormat="1" x14ac:dyDescent="0.35">
      <c r="D4539" s="12"/>
    </row>
    <row r="4540" spans="4:4" customFormat="1" x14ac:dyDescent="0.35">
      <c r="D4540" s="12"/>
    </row>
    <row r="4541" spans="4:4" customFormat="1" x14ac:dyDescent="0.35">
      <c r="D4541" s="12"/>
    </row>
    <row r="4542" spans="4:4" customFormat="1" x14ac:dyDescent="0.35">
      <c r="D4542" s="12"/>
    </row>
    <row r="4543" spans="4:4" customFormat="1" x14ac:dyDescent="0.35">
      <c r="D4543" s="12"/>
    </row>
    <row r="4544" spans="4:4" customFormat="1" x14ac:dyDescent="0.35">
      <c r="D4544" s="12"/>
    </row>
    <row r="4545" spans="4:4" customFormat="1" x14ac:dyDescent="0.35">
      <c r="D4545" s="12"/>
    </row>
    <row r="4546" spans="4:4" customFormat="1" x14ac:dyDescent="0.35">
      <c r="D4546" s="12"/>
    </row>
    <row r="4547" spans="4:4" customFormat="1" x14ac:dyDescent="0.35">
      <c r="D4547" s="12"/>
    </row>
    <row r="4548" spans="4:4" customFormat="1" x14ac:dyDescent="0.35">
      <c r="D4548" s="12"/>
    </row>
    <row r="4549" spans="4:4" customFormat="1" x14ac:dyDescent="0.35">
      <c r="D4549" s="12"/>
    </row>
    <row r="4550" spans="4:4" customFormat="1" x14ac:dyDescent="0.35">
      <c r="D4550" s="12"/>
    </row>
    <row r="4551" spans="4:4" customFormat="1" x14ac:dyDescent="0.35">
      <c r="D4551" s="12"/>
    </row>
    <row r="4552" spans="4:4" customFormat="1" x14ac:dyDescent="0.35">
      <c r="D4552" s="12"/>
    </row>
    <row r="4553" spans="4:4" customFormat="1" x14ac:dyDescent="0.35">
      <c r="D4553" s="12"/>
    </row>
    <row r="4554" spans="4:4" customFormat="1" x14ac:dyDescent="0.35">
      <c r="D4554" s="12"/>
    </row>
    <row r="4555" spans="4:4" customFormat="1" x14ac:dyDescent="0.35">
      <c r="D4555" s="12"/>
    </row>
    <row r="4556" spans="4:4" customFormat="1" x14ac:dyDescent="0.35">
      <c r="D4556" s="12"/>
    </row>
    <row r="4557" spans="4:4" customFormat="1" x14ac:dyDescent="0.35">
      <c r="D4557" s="12"/>
    </row>
    <row r="4558" spans="4:4" customFormat="1" x14ac:dyDescent="0.35">
      <c r="D4558" s="12"/>
    </row>
    <row r="4559" spans="4:4" customFormat="1" x14ac:dyDescent="0.35">
      <c r="D4559" s="12"/>
    </row>
    <row r="4560" spans="4:4" customFormat="1" x14ac:dyDescent="0.35">
      <c r="D4560" s="12"/>
    </row>
    <row r="4561" spans="1:10" x14ac:dyDescent="0.35">
      <c r="A4561"/>
      <c r="B4561"/>
      <c r="C4561"/>
      <c r="D4561" s="12"/>
      <c r="F4561"/>
      <c r="G4561"/>
      <c r="H4561"/>
      <c r="I4561"/>
      <c r="J4561"/>
    </row>
    <row r="4562" spans="1:10" x14ac:dyDescent="0.35">
      <c r="A4562"/>
      <c r="B4562"/>
      <c r="C4562"/>
      <c r="D4562" s="12"/>
      <c r="F4562"/>
      <c r="G4562"/>
      <c r="H4562"/>
      <c r="I4562"/>
      <c r="J4562"/>
    </row>
    <row r="4563" spans="1:10" x14ac:dyDescent="0.35">
      <c r="A4563"/>
      <c r="B4563"/>
      <c r="C4563"/>
      <c r="D4563" s="12"/>
      <c r="F4563"/>
      <c r="G4563"/>
      <c r="H4563"/>
      <c r="I4563"/>
      <c r="J4563"/>
    </row>
    <row r="4564" spans="1:10" x14ac:dyDescent="0.35">
      <c r="A4564"/>
      <c r="B4564"/>
      <c r="C4564"/>
      <c r="D4564" s="12"/>
      <c r="F4564" s="3"/>
      <c r="G4564" s="4"/>
      <c r="H4564" s="3"/>
      <c r="I4564" s="4"/>
      <c r="J4564" s="3"/>
    </row>
    <row r="4565" spans="1:10" x14ac:dyDescent="0.35">
      <c r="A4565"/>
      <c r="B4565"/>
      <c r="C4565"/>
      <c r="D4565" s="12"/>
      <c r="F4565" s="3"/>
      <c r="G4565" s="4"/>
      <c r="H4565" s="3"/>
      <c r="I4565" s="4"/>
      <c r="J4565" s="3"/>
    </row>
    <row r="4566" spans="1:10" x14ac:dyDescent="0.35">
      <c r="A4566"/>
      <c r="B4566"/>
      <c r="C4566"/>
      <c r="D4566" s="12"/>
      <c r="F4566" s="3"/>
      <c r="G4566" s="4"/>
      <c r="H4566" s="3"/>
      <c r="I4566" s="4"/>
      <c r="J4566" s="3"/>
    </row>
    <row r="4567" spans="1:10" x14ac:dyDescent="0.35">
      <c r="A4567"/>
      <c r="B4567"/>
      <c r="C4567"/>
      <c r="D4567" s="12"/>
      <c r="F4567" s="3"/>
      <c r="G4567" s="4"/>
      <c r="H4567" s="3"/>
      <c r="I4567" s="4"/>
      <c r="J4567" s="3"/>
    </row>
    <row r="4568" spans="1:10" x14ac:dyDescent="0.35">
      <c r="A4568"/>
      <c r="B4568"/>
      <c r="C4568"/>
      <c r="D4568" s="12"/>
      <c r="F4568" s="3"/>
      <c r="G4568" s="4"/>
      <c r="H4568" s="3"/>
      <c r="I4568" s="4"/>
      <c r="J4568" s="3"/>
    </row>
    <row r="4569" spans="1:10" x14ac:dyDescent="0.35">
      <c r="A4569"/>
      <c r="B4569"/>
      <c r="C4569"/>
      <c r="D4569" s="12"/>
      <c r="F4569" s="3"/>
      <c r="G4569" s="4"/>
      <c r="H4569" s="3"/>
      <c r="I4569" s="4"/>
      <c r="J4569" s="3"/>
    </row>
    <row r="4570" spans="1:10" x14ac:dyDescent="0.35">
      <c r="A4570"/>
      <c r="B4570"/>
      <c r="C4570"/>
      <c r="D4570" s="12"/>
      <c r="F4570" s="3"/>
      <c r="G4570" s="4"/>
      <c r="H4570" s="3"/>
      <c r="I4570" s="4"/>
      <c r="J4570" s="3"/>
    </row>
    <row r="4571" spans="1:10" x14ac:dyDescent="0.35">
      <c r="A4571"/>
      <c r="B4571"/>
      <c r="C4571"/>
      <c r="D4571" s="12"/>
      <c r="F4571" s="3"/>
      <c r="G4571" s="4"/>
      <c r="H4571" s="3"/>
      <c r="I4571" s="4"/>
      <c r="J4571" s="3"/>
    </row>
    <row r="4572" spans="1:10" x14ac:dyDescent="0.35">
      <c r="A4572"/>
      <c r="B4572"/>
      <c r="C4572"/>
      <c r="D4572" s="12"/>
      <c r="F4572" s="3"/>
      <c r="G4572" s="4"/>
      <c r="H4572" s="3"/>
      <c r="I4572" s="4"/>
      <c r="J4572" s="3"/>
    </row>
    <row r="4573" spans="1:10" x14ac:dyDescent="0.35">
      <c r="A4573"/>
      <c r="B4573"/>
      <c r="C4573"/>
      <c r="D4573" s="12"/>
      <c r="F4573" s="3"/>
      <c r="G4573" s="4"/>
      <c r="H4573" s="3"/>
      <c r="I4573" s="4"/>
      <c r="J4573" s="3"/>
    </row>
    <row r="4574" spans="1:10" x14ac:dyDescent="0.35">
      <c r="A4574"/>
      <c r="B4574"/>
      <c r="C4574"/>
      <c r="D4574" s="12"/>
      <c r="F4574" s="3"/>
      <c r="G4574" s="4"/>
      <c r="H4574" s="3"/>
      <c r="I4574" s="4"/>
      <c r="J4574" s="3"/>
    </row>
    <row r="4575" spans="1:10" x14ac:dyDescent="0.35">
      <c r="A4575"/>
      <c r="B4575"/>
      <c r="C4575"/>
      <c r="D4575" s="12"/>
      <c r="F4575" s="3"/>
      <c r="G4575" s="4"/>
      <c r="H4575" s="3"/>
      <c r="I4575" s="4"/>
      <c r="J4575" s="3"/>
    </row>
    <row r="4576" spans="1:10" x14ac:dyDescent="0.35">
      <c r="A4576"/>
      <c r="B4576"/>
      <c r="C4576"/>
      <c r="D4576" s="12"/>
      <c r="F4576" s="3"/>
      <c r="G4576" s="4"/>
      <c r="H4576" s="3"/>
      <c r="I4576" s="4"/>
      <c r="J4576" s="3"/>
    </row>
    <row r="4577" spans="1:10" x14ac:dyDescent="0.35">
      <c r="A4577"/>
      <c r="B4577"/>
      <c r="C4577"/>
      <c r="D4577" s="12"/>
      <c r="F4577" s="3"/>
      <c r="G4577" s="4"/>
      <c r="H4577" s="3"/>
      <c r="I4577" s="4"/>
      <c r="J4577" s="3"/>
    </row>
    <row r="4578" spans="1:10" x14ac:dyDescent="0.35">
      <c r="A4578"/>
      <c r="B4578"/>
      <c r="C4578"/>
      <c r="D4578" s="12"/>
      <c r="F4578" s="3"/>
      <c r="G4578" s="4"/>
      <c r="H4578" s="3"/>
      <c r="I4578" s="4"/>
      <c r="J4578" s="3"/>
    </row>
    <row r="4579" spans="1:10" x14ac:dyDescent="0.35">
      <c r="A4579"/>
      <c r="B4579"/>
      <c r="C4579"/>
      <c r="D4579" s="12"/>
      <c r="F4579" s="3"/>
      <c r="G4579" s="4"/>
      <c r="H4579" s="3"/>
      <c r="I4579" s="4"/>
      <c r="J4579" s="3"/>
    </row>
    <row r="4580" spans="1:10" x14ac:dyDescent="0.35">
      <c r="A4580"/>
      <c r="B4580"/>
      <c r="C4580"/>
      <c r="D4580" s="12"/>
      <c r="F4580" s="3"/>
      <c r="G4580" s="4"/>
      <c r="H4580" s="3"/>
      <c r="I4580" s="4"/>
      <c r="J4580" s="3"/>
    </row>
    <row r="4581" spans="1:10" x14ac:dyDescent="0.35">
      <c r="A4581"/>
      <c r="B4581"/>
      <c r="C4581"/>
      <c r="D4581" s="12"/>
      <c r="F4581" s="3"/>
      <c r="G4581" s="4"/>
      <c r="H4581" s="3"/>
      <c r="I4581" s="4"/>
      <c r="J4581" s="3"/>
    </row>
    <row r="4582" spans="1:10" x14ac:dyDescent="0.35">
      <c r="A4582"/>
      <c r="B4582"/>
      <c r="C4582"/>
      <c r="D4582" s="12"/>
      <c r="F4582" s="3"/>
      <c r="G4582" s="4"/>
      <c r="H4582" s="3"/>
      <c r="I4582" s="4"/>
      <c r="J4582" s="3"/>
    </row>
    <row r="4583" spans="1:10" x14ac:dyDescent="0.35">
      <c r="A4583"/>
      <c r="B4583"/>
      <c r="C4583"/>
      <c r="D4583" s="12"/>
      <c r="F4583" s="3"/>
      <c r="G4583" s="4"/>
      <c r="H4583" s="3"/>
      <c r="I4583" s="4"/>
      <c r="J4583" s="3"/>
    </row>
    <row r="4584" spans="1:10" x14ac:dyDescent="0.35">
      <c r="A4584"/>
      <c r="B4584"/>
      <c r="C4584"/>
      <c r="D4584" s="12"/>
      <c r="F4584" s="3"/>
      <c r="G4584" s="4"/>
      <c r="H4584" s="3"/>
      <c r="I4584" s="4"/>
      <c r="J4584" s="3"/>
    </row>
    <row r="4585" spans="1:10" x14ac:dyDescent="0.35">
      <c r="A4585"/>
      <c r="B4585"/>
      <c r="C4585"/>
      <c r="D4585" s="12"/>
      <c r="F4585" s="3"/>
      <c r="G4585" s="4"/>
      <c r="H4585" s="3"/>
      <c r="I4585" s="4"/>
      <c r="J4585" s="3"/>
    </row>
    <row r="4586" spans="1:10" x14ac:dyDescent="0.35">
      <c r="A4586"/>
      <c r="B4586"/>
      <c r="C4586"/>
      <c r="D4586" s="12"/>
      <c r="F4586" s="3"/>
      <c r="G4586" s="4"/>
      <c r="H4586" s="3"/>
      <c r="I4586" s="4"/>
      <c r="J4586" s="3"/>
    </row>
    <row r="4587" spans="1:10" x14ac:dyDescent="0.35">
      <c r="A4587"/>
      <c r="B4587"/>
      <c r="C4587"/>
      <c r="D4587" s="12"/>
      <c r="F4587" s="3"/>
      <c r="G4587" s="4"/>
      <c r="H4587" s="3"/>
      <c r="I4587" s="4"/>
      <c r="J4587" s="3"/>
    </row>
    <row r="4588" spans="1:10" x14ac:dyDescent="0.35">
      <c r="A4588"/>
      <c r="B4588"/>
      <c r="C4588"/>
      <c r="D4588" s="12"/>
      <c r="F4588" s="3"/>
      <c r="G4588" s="4"/>
      <c r="H4588" s="3"/>
      <c r="I4588" s="4"/>
      <c r="J4588" s="3"/>
    </row>
    <row r="4589" spans="1:10" x14ac:dyDescent="0.35">
      <c r="A4589"/>
      <c r="B4589"/>
      <c r="C4589"/>
      <c r="D4589" s="12"/>
      <c r="F4589" s="3"/>
      <c r="G4589" s="4"/>
      <c r="H4589" s="3"/>
      <c r="I4589" s="4"/>
      <c r="J4589" s="3"/>
    </row>
    <row r="4590" spans="1:10" x14ac:dyDescent="0.35">
      <c r="A4590"/>
      <c r="B4590"/>
      <c r="C4590"/>
      <c r="D4590" s="12"/>
      <c r="F4590" s="3"/>
      <c r="G4590" s="4"/>
      <c r="H4590" s="3"/>
      <c r="I4590" s="4"/>
      <c r="J4590" s="3"/>
    </row>
    <row r="4591" spans="1:10" x14ac:dyDescent="0.35">
      <c r="A4591"/>
      <c r="B4591"/>
      <c r="C4591"/>
      <c r="D4591" s="12"/>
      <c r="F4591" s="3"/>
      <c r="G4591" s="4"/>
      <c r="H4591" s="3"/>
      <c r="I4591" s="4"/>
      <c r="J4591" s="3"/>
    </row>
    <row r="4592" spans="1:10" x14ac:dyDescent="0.35">
      <c r="A4592"/>
      <c r="B4592"/>
      <c r="C4592"/>
      <c r="D4592" s="12"/>
      <c r="F4592" s="3"/>
      <c r="G4592" s="4"/>
      <c r="H4592" s="3"/>
      <c r="I4592" s="4"/>
      <c r="J4592" s="3"/>
    </row>
    <row r="4593" spans="1:10" x14ac:dyDescent="0.35">
      <c r="A4593"/>
      <c r="B4593"/>
      <c r="C4593"/>
      <c r="D4593" s="12"/>
      <c r="F4593" s="3"/>
      <c r="G4593" s="4"/>
      <c r="H4593" s="3"/>
      <c r="I4593" s="4"/>
      <c r="J4593" s="3"/>
    </row>
    <row r="4594" spans="1:10" x14ac:dyDescent="0.35">
      <c r="A4594"/>
      <c r="B4594"/>
      <c r="C4594"/>
      <c r="D4594" s="12"/>
      <c r="F4594" s="3"/>
      <c r="G4594" s="4"/>
      <c r="H4594" s="3"/>
      <c r="I4594" s="4"/>
      <c r="J4594" s="3"/>
    </row>
    <row r="4595" spans="1:10" x14ac:dyDescent="0.35">
      <c r="A4595"/>
      <c r="B4595"/>
      <c r="C4595"/>
      <c r="D4595" s="12"/>
      <c r="F4595" s="3"/>
      <c r="G4595" s="4"/>
      <c r="H4595" s="3"/>
      <c r="I4595" s="4"/>
      <c r="J4595" s="3"/>
    </row>
    <row r="4596" spans="1:10" x14ac:dyDescent="0.35">
      <c r="A4596"/>
      <c r="B4596"/>
      <c r="C4596"/>
      <c r="D4596" s="12"/>
      <c r="F4596" s="3"/>
      <c r="G4596" s="4"/>
      <c r="H4596" s="3"/>
      <c r="I4596" s="4"/>
      <c r="J4596" s="3"/>
    </row>
    <row r="4597" spans="1:10" x14ac:dyDescent="0.35">
      <c r="A4597"/>
      <c r="B4597"/>
      <c r="C4597"/>
      <c r="D4597" s="12"/>
      <c r="F4597" s="3"/>
      <c r="G4597" s="4"/>
      <c r="H4597" s="3"/>
      <c r="I4597" s="4"/>
      <c r="J4597" s="3"/>
    </row>
    <row r="4598" spans="1:10" x14ac:dyDescent="0.35">
      <c r="A4598"/>
      <c r="B4598"/>
      <c r="C4598"/>
      <c r="D4598" s="12"/>
      <c r="F4598" s="3"/>
      <c r="G4598" s="4"/>
      <c r="H4598" s="3"/>
      <c r="I4598" s="4"/>
      <c r="J4598" s="3"/>
    </row>
    <row r="4599" spans="1:10" x14ac:dyDescent="0.35">
      <c r="A4599"/>
      <c r="B4599"/>
      <c r="C4599"/>
      <c r="D4599" s="12"/>
      <c r="F4599" s="3"/>
      <c r="G4599" s="4"/>
      <c r="H4599" s="3"/>
      <c r="I4599" s="4"/>
      <c r="J4599" s="3"/>
    </row>
    <row r="4600" spans="1:10" x14ac:dyDescent="0.35">
      <c r="A4600"/>
      <c r="B4600"/>
      <c r="C4600"/>
      <c r="D4600" s="12"/>
      <c r="F4600" s="3"/>
      <c r="G4600" s="4"/>
      <c r="H4600" s="3"/>
      <c r="I4600" s="4"/>
      <c r="J4600" s="3"/>
    </row>
    <row r="4601" spans="1:10" x14ac:dyDescent="0.35">
      <c r="A4601"/>
      <c r="B4601"/>
      <c r="C4601"/>
      <c r="D4601" s="12"/>
      <c r="F4601" s="3"/>
      <c r="G4601" s="4"/>
      <c r="H4601" s="3"/>
      <c r="I4601" s="4"/>
      <c r="J4601" s="3"/>
    </row>
    <row r="4602" spans="1:10" x14ac:dyDescent="0.35">
      <c r="A4602"/>
      <c r="B4602"/>
      <c r="C4602"/>
      <c r="D4602" s="12"/>
      <c r="F4602" s="3"/>
      <c r="G4602" s="4"/>
      <c r="H4602" s="3"/>
      <c r="I4602" s="4"/>
      <c r="J4602" s="3"/>
    </row>
    <row r="4603" spans="1:10" x14ac:dyDescent="0.35">
      <c r="A4603"/>
      <c r="B4603"/>
      <c r="C4603"/>
      <c r="D4603" s="12"/>
      <c r="F4603" s="3"/>
      <c r="G4603" s="4"/>
      <c r="H4603" s="3"/>
      <c r="I4603" s="4"/>
      <c r="J4603" s="3"/>
    </row>
    <row r="4604" spans="1:10" x14ac:dyDescent="0.35">
      <c r="A4604"/>
      <c r="B4604"/>
      <c r="C4604"/>
      <c r="D4604" s="12"/>
      <c r="F4604" s="3"/>
      <c r="G4604" s="4"/>
      <c r="H4604" s="3"/>
      <c r="I4604" s="4"/>
      <c r="J4604" s="3"/>
    </row>
    <row r="4605" spans="1:10" x14ac:dyDescent="0.35">
      <c r="A4605"/>
      <c r="B4605"/>
      <c r="C4605"/>
      <c r="D4605" s="12"/>
      <c r="F4605" s="3"/>
      <c r="G4605" s="4"/>
      <c r="H4605" s="3"/>
      <c r="I4605" s="4"/>
      <c r="J4605" s="3"/>
    </row>
    <row r="4606" spans="1:10" x14ac:dyDescent="0.35">
      <c r="A4606"/>
      <c r="B4606"/>
      <c r="C4606"/>
      <c r="D4606" s="12"/>
      <c r="F4606" s="3"/>
      <c r="G4606" s="4"/>
      <c r="H4606" s="3"/>
      <c r="I4606" s="4"/>
      <c r="J4606" s="3"/>
    </row>
    <row r="4607" spans="1:10" x14ac:dyDescent="0.35">
      <c r="A4607"/>
      <c r="B4607"/>
      <c r="C4607"/>
      <c r="D4607" s="12"/>
      <c r="F4607" s="3"/>
      <c r="G4607" s="4"/>
      <c r="H4607" s="3"/>
      <c r="I4607" s="4"/>
      <c r="J4607" s="3"/>
    </row>
    <row r="4608" spans="1:10" x14ac:dyDescent="0.35">
      <c r="A4608"/>
      <c r="B4608"/>
      <c r="C4608"/>
      <c r="D4608" s="12"/>
      <c r="F4608" s="3"/>
      <c r="G4608" s="4"/>
      <c r="H4608" s="3"/>
      <c r="I4608" s="4"/>
      <c r="J4608" s="3"/>
    </row>
    <row r="4609" spans="1:10" x14ac:dyDescent="0.35">
      <c r="A4609"/>
      <c r="B4609"/>
      <c r="C4609"/>
      <c r="D4609" s="12"/>
      <c r="F4609" s="3"/>
      <c r="G4609" s="4"/>
      <c r="H4609" s="3"/>
      <c r="I4609" s="4"/>
      <c r="J4609" s="3"/>
    </row>
    <row r="4610" spans="1:10" x14ac:dyDescent="0.35">
      <c r="A4610"/>
      <c r="B4610"/>
      <c r="C4610"/>
      <c r="D4610" s="12"/>
      <c r="F4610" s="3"/>
      <c r="G4610" s="4"/>
      <c r="H4610" s="3"/>
      <c r="I4610" s="4"/>
      <c r="J4610" s="3"/>
    </row>
    <row r="4611" spans="1:10" x14ac:dyDescent="0.35">
      <c r="A4611"/>
      <c r="B4611"/>
      <c r="C4611"/>
      <c r="D4611" s="12"/>
      <c r="F4611" s="3"/>
      <c r="G4611" s="4"/>
      <c r="H4611" s="3"/>
      <c r="I4611" s="4"/>
      <c r="J4611" s="3"/>
    </row>
    <row r="4612" spans="1:10" x14ac:dyDescent="0.35">
      <c r="A4612"/>
      <c r="B4612"/>
      <c r="C4612"/>
      <c r="D4612" s="12"/>
      <c r="F4612" s="3"/>
      <c r="G4612" s="4"/>
      <c r="H4612" s="3"/>
      <c r="I4612" s="4"/>
      <c r="J4612" s="3"/>
    </row>
    <row r="4613" spans="1:10" x14ac:dyDescent="0.35">
      <c r="A4613"/>
      <c r="B4613"/>
      <c r="C4613"/>
      <c r="D4613" s="12"/>
      <c r="F4613" s="3"/>
      <c r="G4613" s="4"/>
      <c r="H4613" s="3"/>
      <c r="I4613" s="4"/>
      <c r="J4613" s="3"/>
    </row>
    <row r="4614" spans="1:10" x14ac:dyDescent="0.35">
      <c r="A4614"/>
      <c r="B4614"/>
      <c r="C4614"/>
      <c r="D4614" s="12"/>
      <c r="F4614" s="3"/>
      <c r="G4614" s="4"/>
      <c r="H4614" s="3"/>
      <c r="I4614" s="4"/>
      <c r="J4614" s="3"/>
    </row>
    <row r="4615" spans="1:10" x14ac:dyDescent="0.35">
      <c r="A4615"/>
      <c r="B4615"/>
      <c r="C4615"/>
      <c r="D4615" s="12"/>
      <c r="F4615" s="3"/>
      <c r="G4615" s="4"/>
      <c r="H4615" s="3"/>
      <c r="I4615" s="4"/>
      <c r="J4615" s="3"/>
    </row>
    <row r="4616" spans="1:10" x14ac:dyDescent="0.35">
      <c r="A4616"/>
      <c r="B4616"/>
      <c r="C4616"/>
      <c r="D4616" s="12"/>
      <c r="F4616" s="3"/>
      <c r="G4616" s="4"/>
      <c r="H4616" s="3"/>
      <c r="I4616" s="4"/>
      <c r="J4616" s="3"/>
    </row>
    <row r="4617" spans="1:10" x14ac:dyDescent="0.35">
      <c r="A4617"/>
      <c r="B4617"/>
      <c r="C4617"/>
      <c r="D4617" s="12"/>
      <c r="F4617" s="3"/>
      <c r="G4617" s="4"/>
      <c r="H4617" s="3"/>
      <c r="I4617" s="4"/>
      <c r="J4617" s="3"/>
    </row>
    <row r="4618" spans="1:10" x14ac:dyDescent="0.35">
      <c r="A4618"/>
      <c r="B4618"/>
      <c r="C4618"/>
      <c r="D4618" s="12"/>
      <c r="F4618" s="3"/>
      <c r="G4618" s="4"/>
      <c r="H4618" s="3"/>
      <c r="I4618" s="4"/>
      <c r="J4618" s="3"/>
    </row>
    <row r="4619" spans="1:10" x14ac:dyDescent="0.35">
      <c r="A4619"/>
      <c r="B4619"/>
      <c r="C4619"/>
      <c r="D4619" s="12"/>
      <c r="F4619" s="3"/>
      <c r="G4619" s="4"/>
      <c r="H4619" s="3"/>
      <c r="I4619" s="4"/>
      <c r="J4619" s="3"/>
    </row>
    <row r="4620" spans="1:10" x14ac:dyDescent="0.35">
      <c r="A4620"/>
      <c r="B4620"/>
      <c r="C4620"/>
      <c r="D4620" s="12"/>
      <c r="F4620" s="3"/>
      <c r="G4620" s="4"/>
      <c r="H4620" s="3"/>
      <c r="I4620" s="4"/>
      <c r="J4620" s="3"/>
    </row>
    <row r="4621" spans="1:10" x14ac:dyDescent="0.35">
      <c r="A4621"/>
      <c r="B4621"/>
      <c r="C4621"/>
      <c r="D4621" s="12"/>
      <c r="F4621" s="3"/>
      <c r="G4621" s="4"/>
      <c r="H4621" s="3"/>
      <c r="I4621" s="4"/>
      <c r="J4621" s="3"/>
    </row>
    <row r="4622" spans="1:10" x14ac:dyDescent="0.35">
      <c r="A4622"/>
      <c r="B4622"/>
      <c r="C4622"/>
      <c r="D4622" s="12"/>
      <c r="F4622" s="3"/>
      <c r="G4622" s="4"/>
      <c r="H4622" s="3"/>
      <c r="I4622" s="4"/>
      <c r="J4622" s="3"/>
    </row>
    <row r="4623" spans="1:10" x14ac:dyDescent="0.35">
      <c r="A4623"/>
      <c r="B4623"/>
      <c r="C4623"/>
      <c r="D4623" s="12"/>
      <c r="F4623" s="3"/>
      <c r="G4623" s="4"/>
      <c r="H4623" s="3"/>
      <c r="I4623" s="4"/>
      <c r="J4623" s="3"/>
    </row>
    <row r="4624" spans="1:10" x14ac:dyDescent="0.35">
      <c r="A4624"/>
      <c r="B4624"/>
      <c r="C4624"/>
      <c r="D4624" s="12"/>
      <c r="F4624" s="3"/>
      <c r="G4624" s="4"/>
      <c r="H4624" s="3"/>
      <c r="I4624" s="4"/>
      <c r="J4624" s="3"/>
    </row>
    <row r="4625" spans="1:10" x14ac:dyDescent="0.35">
      <c r="A4625"/>
      <c r="B4625"/>
      <c r="C4625"/>
      <c r="D4625" s="12"/>
      <c r="F4625" s="3"/>
      <c r="G4625" s="4"/>
      <c r="H4625" s="3"/>
      <c r="I4625" s="4"/>
      <c r="J4625" s="3"/>
    </row>
    <row r="4626" spans="1:10" x14ac:dyDescent="0.35">
      <c r="A4626"/>
      <c r="B4626"/>
      <c r="C4626"/>
      <c r="D4626" s="12"/>
      <c r="F4626" s="3"/>
      <c r="G4626" s="4"/>
      <c r="H4626" s="3"/>
      <c r="I4626" s="4"/>
      <c r="J4626" s="3"/>
    </row>
    <row r="4627" spans="1:10" x14ac:dyDescent="0.35">
      <c r="A4627"/>
      <c r="B4627"/>
      <c r="C4627"/>
      <c r="D4627" s="12"/>
      <c r="F4627" s="3"/>
      <c r="G4627" s="4"/>
      <c r="H4627" s="3"/>
      <c r="I4627" s="4"/>
      <c r="J4627" s="3"/>
    </row>
    <row r="4628" spans="1:10" x14ac:dyDescent="0.35">
      <c r="A4628"/>
      <c r="B4628"/>
      <c r="C4628"/>
      <c r="D4628" s="12"/>
      <c r="F4628" s="3"/>
      <c r="G4628" s="4"/>
      <c r="H4628" s="3"/>
      <c r="I4628" s="4"/>
      <c r="J4628" s="3"/>
    </row>
    <row r="4629" spans="1:10" x14ac:dyDescent="0.35">
      <c r="A4629"/>
      <c r="B4629"/>
      <c r="C4629"/>
      <c r="D4629" s="12"/>
      <c r="F4629" s="3"/>
      <c r="G4629" s="4"/>
      <c r="H4629" s="3"/>
      <c r="I4629" s="4"/>
      <c r="J4629" s="3"/>
    </row>
    <row r="4630" spans="1:10" x14ac:dyDescent="0.35">
      <c r="A4630"/>
      <c r="B4630"/>
      <c r="C4630"/>
      <c r="D4630" s="12"/>
      <c r="F4630" s="3"/>
      <c r="G4630" s="4"/>
      <c r="H4630" s="3"/>
      <c r="I4630" s="4"/>
      <c r="J4630" s="3"/>
    </row>
    <row r="4631" spans="1:10" x14ac:dyDescent="0.35">
      <c r="A4631"/>
      <c r="B4631"/>
      <c r="C4631"/>
      <c r="D4631" s="12"/>
      <c r="F4631" s="3"/>
      <c r="G4631" s="4"/>
      <c r="H4631" s="3"/>
      <c r="I4631" s="4"/>
      <c r="J4631" s="3"/>
    </row>
    <row r="4632" spans="1:10" x14ac:dyDescent="0.35">
      <c r="A4632"/>
      <c r="B4632"/>
      <c r="C4632"/>
      <c r="D4632" s="12"/>
      <c r="F4632" s="3"/>
      <c r="G4632" s="4"/>
      <c r="H4632" s="3"/>
      <c r="I4632" s="4"/>
      <c r="J4632" s="3"/>
    </row>
    <row r="4633" spans="1:10" x14ac:dyDescent="0.35">
      <c r="A4633"/>
      <c r="B4633"/>
      <c r="C4633"/>
      <c r="D4633" s="12"/>
      <c r="F4633" s="3"/>
      <c r="G4633" s="4"/>
      <c r="H4633" s="3"/>
      <c r="I4633" s="4"/>
      <c r="J4633" s="3"/>
    </row>
    <row r="4634" spans="1:10" x14ac:dyDescent="0.35">
      <c r="A4634"/>
      <c r="B4634"/>
      <c r="C4634"/>
      <c r="D4634" s="12"/>
      <c r="F4634" s="3"/>
      <c r="G4634" s="4"/>
      <c r="H4634" s="3"/>
      <c r="I4634" s="4"/>
      <c r="J4634" s="3"/>
    </row>
    <row r="4635" spans="1:10" x14ac:dyDescent="0.35">
      <c r="A4635"/>
      <c r="B4635"/>
      <c r="C4635"/>
      <c r="D4635" s="12"/>
      <c r="F4635" s="3"/>
      <c r="G4635" s="4"/>
      <c r="H4635" s="3"/>
      <c r="I4635" s="4"/>
      <c r="J4635" s="3"/>
    </row>
    <row r="4636" spans="1:10" x14ac:dyDescent="0.35">
      <c r="A4636"/>
      <c r="B4636"/>
      <c r="C4636"/>
      <c r="D4636" s="12"/>
      <c r="F4636" s="3"/>
      <c r="G4636" s="4"/>
      <c r="H4636" s="3"/>
      <c r="I4636" s="4"/>
      <c r="J4636" s="3"/>
    </row>
    <row r="4637" spans="1:10" x14ac:dyDescent="0.35">
      <c r="A4637"/>
      <c r="B4637"/>
      <c r="C4637"/>
      <c r="D4637" s="12"/>
      <c r="F4637" s="3"/>
      <c r="G4637" s="4"/>
      <c r="H4637" s="3"/>
      <c r="I4637" s="4"/>
      <c r="J4637" s="3"/>
    </row>
    <row r="4638" spans="1:10" x14ac:dyDescent="0.35">
      <c r="A4638"/>
      <c r="B4638"/>
      <c r="C4638"/>
      <c r="D4638" s="12"/>
      <c r="F4638" s="3"/>
      <c r="G4638" s="4"/>
      <c r="H4638" s="3"/>
      <c r="I4638" s="4"/>
      <c r="J4638" s="3"/>
    </row>
    <row r="4639" spans="1:10" x14ac:dyDescent="0.35">
      <c r="A4639"/>
      <c r="B4639"/>
      <c r="C4639"/>
      <c r="D4639" s="12"/>
      <c r="F4639" s="3"/>
      <c r="G4639" s="4"/>
      <c r="H4639" s="3"/>
      <c r="I4639" s="4"/>
      <c r="J4639" s="3"/>
    </row>
    <row r="4640" spans="1:10" x14ac:dyDescent="0.35">
      <c r="A4640"/>
      <c r="B4640"/>
      <c r="C4640"/>
      <c r="D4640" s="12"/>
      <c r="F4640" s="3"/>
      <c r="G4640" s="4"/>
      <c r="H4640" s="3"/>
      <c r="I4640" s="4"/>
      <c r="J4640" s="3"/>
    </row>
    <row r="4641" spans="1:10" x14ac:dyDescent="0.35">
      <c r="A4641"/>
      <c r="B4641"/>
      <c r="C4641"/>
      <c r="D4641" s="12"/>
      <c r="F4641" s="3"/>
      <c r="G4641" s="4"/>
      <c r="H4641" s="3"/>
      <c r="I4641" s="4"/>
      <c r="J4641" s="3"/>
    </row>
    <row r="4642" spans="1:10" x14ac:dyDescent="0.35">
      <c r="A4642"/>
      <c r="B4642"/>
      <c r="C4642"/>
      <c r="D4642" s="12"/>
      <c r="F4642" s="3"/>
      <c r="G4642" s="4"/>
      <c r="H4642" s="3"/>
      <c r="I4642" s="4"/>
      <c r="J4642" s="3"/>
    </row>
    <row r="4643" spans="1:10" x14ac:dyDescent="0.35">
      <c r="A4643"/>
      <c r="B4643"/>
      <c r="C4643"/>
      <c r="D4643" s="12"/>
      <c r="F4643" s="3"/>
      <c r="G4643" s="4"/>
      <c r="H4643" s="3"/>
      <c r="I4643" s="4"/>
      <c r="J4643" s="3"/>
    </row>
    <row r="4644" spans="1:10" x14ac:dyDescent="0.35">
      <c r="A4644"/>
      <c r="B4644"/>
      <c r="C4644"/>
      <c r="D4644" s="12"/>
      <c r="F4644" s="3"/>
      <c r="G4644" s="4"/>
      <c r="H4644" s="3"/>
      <c r="I4644" s="4"/>
      <c r="J4644" s="3"/>
    </row>
    <row r="4645" spans="1:10" x14ac:dyDescent="0.35">
      <c r="A4645"/>
      <c r="B4645"/>
      <c r="C4645"/>
      <c r="D4645" s="12"/>
      <c r="F4645" s="3"/>
      <c r="G4645" s="4"/>
      <c r="H4645" s="3"/>
      <c r="I4645" s="4"/>
      <c r="J4645" s="3"/>
    </row>
    <row r="4646" spans="1:10" x14ac:dyDescent="0.35">
      <c r="A4646"/>
      <c r="B4646"/>
      <c r="C4646"/>
      <c r="D4646" s="12"/>
      <c r="F4646" s="3"/>
      <c r="G4646" s="4"/>
      <c r="H4646" s="3"/>
      <c r="I4646" s="4"/>
      <c r="J4646" s="3"/>
    </row>
    <row r="4647" spans="1:10" x14ac:dyDescent="0.35">
      <c r="A4647"/>
      <c r="B4647"/>
      <c r="C4647"/>
      <c r="D4647" s="12"/>
      <c r="F4647" s="3"/>
      <c r="G4647" s="4"/>
      <c r="H4647" s="3"/>
      <c r="I4647" s="4"/>
      <c r="J4647" s="3"/>
    </row>
    <row r="4648" spans="1:10" x14ac:dyDescent="0.35">
      <c r="A4648"/>
      <c r="B4648"/>
      <c r="C4648"/>
      <c r="D4648" s="12"/>
      <c r="F4648" s="3"/>
      <c r="G4648" s="4"/>
      <c r="H4648" s="3"/>
      <c r="I4648" s="4"/>
      <c r="J4648" s="3"/>
    </row>
    <row r="4649" spans="1:10" x14ac:dyDescent="0.35">
      <c r="A4649"/>
      <c r="B4649"/>
      <c r="C4649"/>
      <c r="D4649" s="12"/>
      <c r="F4649" s="3"/>
      <c r="G4649" s="4"/>
      <c r="H4649" s="3"/>
      <c r="I4649" s="4"/>
      <c r="J4649" s="3"/>
    </row>
    <row r="4650" spans="1:10" x14ac:dyDescent="0.35">
      <c r="A4650"/>
      <c r="B4650"/>
      <c r="C4650"/>
      <c r="D4650" s="12"/>
      <c r="F4650" s="3"/>
      <c r="G4650" s="4"/>
      <c r="H4650" s="3"/>
      <c r="I4650" s="4"/>
      <c r="J4650" s="3"/>
    </row>
    <row r="4651" spans="1:10" x14ac:dyDescent="0.35">
      <c r="A4651"/>
      <c r="B4651"/>
      <c r="C4651"/>
      <c r="D4651" s="12"/>
      <c r="F4651" s="3"/>
      <c r="G4651" s="4"/>
      <c r="H4651" s="3"/>
      <c r="I4651" s="4"/>
      <c r="J4651" s="3"/>
    </row>
    <row r="4652" spans="1:10" x14ac:dyDescent="0.35">
      <c r="A4652"/>
      <c r="B4652"/>
      <c r="C4652"/>
      <c r="D4652" s="12"/>
      <c r="F4652" s="3"/>
      <c r="G4652" s="4"/>
      <c r="H4652" s="3"/>
      <c r="I4652" s="4"/>
      <c r="J4652" s="3"/>
    </row>
    <row r="4653" spans="1:10" x14ac:dyDescent="0.35">
      <c r="A4653"/>
      <c r="B4653"/>
      <c r="C4653"/>
      <c r="D4653" s="12"/>
      <c r="F4653" s="3"/>
      <c r="G4653" s="4"/>
      <c r="H4653" s="3"/>
      <c r="I4653" s="4"/>
      <c r="J4653" s="3"/>
    </row>
    <row r="4654" spans="1:10" x14ac:dyDescent="0.35">
      <c r="A4654"/>
      <c r="B4654"/>
      <c r="C4654"/>
      <c r="D4654" s="12"/>
      <c r="F4654" s="3"/>
      <c r="G4654" s="4"/>
      <c r="H4654" s="3"/>
      <c r="I4654" s="4"/>
      <c r="J4654" s="3"/>
    </row>
    <row r="4655" spans="1:10" x14ac:dyDescent="0.35">
      <c r="A4655"/>
      <c r="B4655"/>
      <c r="C4655"/>
      <c r="D4655" s="12"/>
      <c r="F4655" s="3"/>
      <c r="G4655" s="4"/>
      <c r="H4655" s="3"/>
      <c r="I4655" s="4"/>
      <c r="J4655" s="3"/>
    </row>
    <row r="4656" spans="1:10" x14ac:dyDescent="0.35">
      <c r="A4656"/>
      <c r="B4656"/>
      <c r="C4656"/>
      <c r="D4656" s="12"/>
      <c r="F4656" s="3"/>
      <c r="G4656" s="4"/>
      <c r="H4656" s="3"/>
      <c r="I4656" s="4"/>
      <c r="J4656" s="3"/>
    </row>
    <row r="4657" spans="1:10" x14ac:dyDescent="0.35">
      <c r="A4657"/>
      <c r="B4657"/>
      <c r="C4657"/>
      <c r="D4657" s="12"/>
      <c r="F4657" s="3"/>
      <c r="G4657" s="4"/>
      <c r="H4657" s="3"/>
      <c r="I4657" s="4"/>
      <c r="J4657" s="3"/>
    </row>
    <row r="4658" spans="1:10" x14ac:dyDescent="0.35">
      <c r="A4658"/>
      <c r="B4658"/>
      <c r="C4658"/>
      <c r="D4658" s="12"/>
      <c r="F4658" s="3"/>
      <c r="G4658" s="4"/>
      <c r="H4658" s="3"/>
      <c r="I4658" s="4"/>
      <c r="J4658" s="3"/>
    </row>
    <row r="4659" spans="1:10" x14ac:dyDescent="0.35">
      <c r="A4659"/>
      <c r="B4659"/>
      <c r="C4659"/>
      <c r="D4659" s="12"/>
      <c r="F4659" s="3"/>
      <c r="G4659" s="4"/>
      <c r="H4659" s="3"/>
      <c r="I4659" s="4"/>
      <c r="J4659" s="3"/>
    </row>
    <row r="4660" spans="1:10" x14ac:dyDescent="0.35">
      <c r="A4660"/>
      <c r="B4660"/>
      <c r="C4660"/>
      <c r="D4660" s="12"/>
      <c r="F4660" s="3"/>
      <c r="G4660" s="4"/>
      <c r="H4660" s="3"/>
      <c r="I4660" s="4"/>
      <c r="J4660" s="3"/>
    </row>
    <row r="4661" spans="1:10" x14ac:dyDescent="0.35">
      <c r="A4661"/>
      <c r="B4661"/>
      <c r="C4661"/>
      <c r="D4661" s="12"/>
      <c r="F4661" s="3"/>
      <c r="G4661" s="4"/>
      <c r="H4661" s="3"/>
      <c r="I4661" s="4"/>
      <c r="J4661" s="3"/>
    </row>
    <row r="4662" spans="1:10" x14ac:dyDescent="0.35">
      <c r="A4662"/>
      <c r="B4662"/>
      <c r="C4662"/>
      <c r="D4662" s="12"/>
      <c r="F4662" s="3"/>
      <c r="G4662" s="4"/>
      <c r="H4662" s="3"/>
      <c r="I4662" s="4"/>
      <c r="J4662" s="3"/>
    </row>
    <row r="4663" spans="1:10" x14ac:dyDescent="0.35">
      <c r="A4663"/>
      <c r="B4663"/>
      <c r="C4663"/>
      <c r="D4663" s="12"/>
      <c r="F4663" s="3"/>
      <c r="G4663" s="4"/>
      <c r="H4663" s="3"/>
      <c r="I4663" s="4"/>
      <c r="J4663" s="3"/>
    </row>
    <row r="4664" spans="1:10" x14ac:dyDescent="0.35">
      <c r="A4664"/>
      <c r="B4664"/>
      <c r="C4664"/>
      <c r="D4664" s="12"/>
      <c r="F4664" s="3"/>
      <c r="G4664" s="4"/>
      <c r="H4664" s="3"/>
      <c r="I4664" s="4"/>
      <c r="J4664" s="3"/>
    </row>
    <row r="4665" spans="1:10" x14ac:dyDescent="0.35">
      <c r="A4665"/>
      <c r="B4665"/>
      <c r="C4665"/>
      <c r="D4665" s="12"/>
      <c r="F4665" s="3"/>
      <c r="G4665" s="4"/>
      <c r="H4665" s="3"/>
      <c r="I4665" s="4"/>
      <c r="J4665" s="3"/>
    </row>
    <row r="4666" spans="1:10" x14ac:dyDescent="0.35">
      <c r="A4666"/>
      <c r="B4666"/>
      <c r="C4666"/>
      <c r="D4666" s="12"/>
      <c r="F4666" s="3"/>
      <c r="G4666" s="4"/>
      <c r="H4666" s="3"/>
      <c r="I4666" s="4"/>
      <c r="J4666" s="3"/>
    </row>
    <row r="4667" spans="1:10" x14ac:dyDescent="0.35">
      <c r="A4667"/>
      <c r="B4667"/>
      <c r="C4667"/>
      <c r="D4667" s="12"/>
      <c r="F4667" s="3"/>
      <c r="G4667" s="4"/>
      <c r="H4667" s="3"/>
      <c r="I4667" s="4"/>
      <c r="J4667" s="3"/>
    </row>
    <row r="4668" spans="1:10" x14ac:dyDescent="0.35">
      <c r="A4668"/>
      <c r="B4668"/>
      <c r="C4668"/>
      <c r="D4668" s="12"/>
      <c r="F4668" s="3"/>
      <c r="G4668" s="4"/>
      <c r="H4668" s="3"/>
      <c r="I4668" s="4"/>
      <c r="J4668" s="3"/>
    </row>
    <row r="4669" spans="1:10" x14ac:dyDescent="0.35">
      <c r="A4669"/>
      <c r="B4669"/>
      <c r="C4669"/>
      <c r="D4669" s="12"/>
      <c r="F4669" s="3"/>
      <c r="G4669" s="4"/>
      <c r="H4669" s="3"/>
      <c r="I4669" s="4"/>
      <c r="J4669" s="3"/>
    </row>
    <row r="4670" spans="1:10" x14ac:dyDescent="0.35">
      <c r="A4670"/>
      <c r="B4670"/>
      <c r="C4670"/>
      <c r="D4670" s="12"/>
      <c r="F4670" s="3"/>
      <c r="G4670" s="4"/>
      <c r="H4670" s="3"/>
      <c r="I4670" s="4"/>
      <c r="J4670" s="3"/>
    </row>
    <row r="4671" spans="1:10" x14ac:dyDescent="0.35">
      <c r="A4671"/>
      <c r="B4671"/>
      <c r="C4671"/>
      <c r="D4671" s="12"/>
      <c r="F4671" s="3"/>
      <c r="G4671" s="4"/>
      <c r="H4671" s="3"/>
      <c r="I4671" s="4"/>
      <c r="J4671" s="3"/>
    </row>
    <row r="4672" spans="1:10" x14ac:dyDescent="0.35">
      <c r="A4672"/>
      <c r="B4672"/>
      <c r="C4672"/>
      <c r="D4672" s="12"/>
      <c r="F4672" s="3"/>
      <c r="G4672" s="4"/>
      <c r="H4672" s="3"/>
      <c r="I4672" s="4"/>
      <c r="J4672" s="3"/>
    </row>
    <row r="4673" spans="1:10" x14ac:dyDescent="0.35">
      <c r="A4673"/>
      <c r="B4673"/>
      <c r="C4673"/>
      <c r="D4673" s="12"/>
      <c r="F4673" s="3"/>
      <c r="G4673" s="4"/>
      <c r="H4673" s="3"/>
      <c r="I4673" s="4"/>
      <c r="J4673" s="3"/>
    </row>
    <row r="4674" spans="1:10" x14ac:dyDescent="0.35">
      <c r="A4674"/>
      <c r="B4674"/>
      <c r="C4674"/>
      <c r="D4674" s="12"/>
      <c r="F4674" s="3"/>
      <c r="G4674" s="4"/>
      <c r="H4674" s="3"/>
      <c r="I4674" s="4"/>
      <c r="J4674" s="3"/>
    </row>
    <row r="4675" spans="1:10" x14ac:dyDescent="0.35">
      <c r="A4675"/>
      <c r="B4675"/>
      <c r="C4675"/>
      <c r="D4675" s="12"/>
      <c r="F4675" s="3"/>
      <c r="G4675" s="4"/>
      <c r="H4675" s="3"/>
      <c r="I4675" s="4"/>
      <c r="J4675" s="3"/>
    </row>
    <row r="4676" spans="1:10" x14ac:dyDescent="0.35">
      <c r="A4676"/>
      <c r="B4676"/>
      <c r="C4676"/>
      <c r="D4676" s="12"/>
      <c r="F4676" s="3"/>
      <c r="G4676" s="4"/>
      <c r="H4676" s="3"/>
      <c r="I4676" s="4"/>
      <c r="J4676" s="3"/>
    </row>
    <row r="4677" spans="1:10" x14ac:dyDescent="0.35">
      <c r="A4677"/>
      <c r="B4677"/>
      <c r="C4677"/>
      <c r="D4677" s="12"/>
      <c r="F4677" s="3"/>
      <c r="G4677" s="4"/>
      <c r="H4677" s="3"/>
      <c r="I4677" s="4"/>
      <c r="J4677" s="3"/>
    </row>
    <row r="4678" spans="1:10" x14ac:dyDescent="0.35">
      <c r="A4678"/>
      <c r="B4678"/>
      <c r="C4678"/>
      <c r="D4678" s="12"/>
      <c r="F4678" s="3"/>
      <c r="G4678" s="4"/>
      <c r="H4678" s="3"/>
      <c r="I4678" s="4"/>
      <c r="J4678" s="3"/>
    </row>
    <row r="4679" spans="1:10" x14ac:dyDescent="0.35">
      <c r="A4679"/>
      <c r="B4679"/>
      <c r="C4679"/>
      <c r="D4679" s="12"/>
      <c r="F4679" s="3"/>
      <c r="G4679" s="4"/>
      <c r="H4679" s="3"/>
      <c r="I4679" s="4"/>
      <c r="J4679" s="3"/>
    </row>
    <row r="4680" spans="1:10" x14ac:dyDescent="0.35">
      <c r="A4680"/>
      <c r="B4680"/>
      <c r="C4680"/>
      <c r="D4680" s="12"/>
      <c r="F4680" s="3"/>
      <c r="G4680" s="4"/>
      <c r="H4680" s="3"/>
      <c r="I4680" s="4"/>
      <c r="J4680" s="3"/>
    </row>
    <row r="4681" spans="1:10" x14ac:dyDescent="0.35">
      <c r="A4681"/>
      <c r="B4681"/>
      <c r="C4681"/>
      <c r="D4681" s="12"/>
      <c r="F4681" s="3"/>
      <c r="G4681" s="4"/>
      <c r="H4681" s="3"/>
      <c r="I4681" s="4"/>
      <c r="J4681" s="3"/>
    </row>
    <row r="4682" spans="1:10" x14ac:dyDescent="0.35">
      <c r="A4682"/>
      <c r="B4682"/>
      <c r="C4682"/>
      <c r="D4682" s="12"/>
      <c r="F4682" s="3"/>
      <c r="G4682" s="4"/>
      <c r="H4682" s="3"/>
      <c r="I4682" s="4"/>
      <c r="J4682" s="3"/>
    </row>
    <row r="4683" spans="1:10" x14ac:dyDescent="0.35">
      <c r="A4683"/>
      <c r="B4683"/>
      <c r="C4683"/>
      <c r="D4683" s="12"/>
      <c r="F4683" s="3"/>
      <c r="G4683" s="4"/>
      <c r="H4683" s="3"/>
      <c r="I4683" s="4"/>
      <c r="J4683" s="3"/>
    </row>
    <row r="4684" spans="1:10" x14ac:dyDescent="0.35">
      <c r="A4684"/>
      <c r="B4684"/>
      <c r="C4684"/>
      <c r="D4684" s="12"/>
      <c r="F4684" s="3"/>
      <c r="G4684" s="4"/>
      <c r="H4684" s="3"/>
      <c r="I4684" s="4"/>
      <c r="J4684" s="3"/>
    </row>
    <row r="4685" spans="1:10" x14ac:dyDescent="0.35">
      <c r="A4685"/>
      <c r="B4685"/>
      <c r="C4685"/>
      <c r="D4685" s="12"/>
      <c r="F4685" s="3"/>
      <c r="G4685" s="4"/>
      <c r="H4685" s="3"/>
      <c r="I4685" s="4"/>
      <c r="J4685" s="3"/>
    </row>
    <row r="4686" spans="1:10" x14ac:dyDescent="0.35">
      <c r="A4686"/>
      <c r="B4686"/>
      <c r="C4686"/>
      <c r="D4686" s="12"/>
      <c r="F4686" s="3"/>
      <c r="G4686" s="4"/>
      <c r="H4686" s="3"/>
      <c r="I4686" s="4"/>
      <c r="J4686" s="3"/>
    </row>
    <row r="4687" spans="1:10" x14ac:dyDescent="0.35">
      <c r="A4687"/>
      <c r="B4687"/>
      <c r="C4687"/>
      <c r="D4687" s="12"/>
      <c r="F4687" s="3"/>
      <c r="G4687" s="4"/>
      <c r="H4687" s="3"/>
      <c r="I4687" s="4"/>
      <c r="J4687" s="3"/>
    </row>
    <row r="4688" spans="1:10" x14ac:dyDescent="0.35">
      <c r="A4688"/>
      <c r="B4688"/>
      <c r="C4688"/>
      <c r="D4688" s="12"/>
      <c r="F4688" s="3"/>
      <c r="G4688" s="4"/>
      <c r="H4688" s="3"/>
      <c r="I4688" s="4"/>
      <c r="J4688" s="3"/>
    </row>
    <row r="4689" spans="1:10" x14ac:dyDescent="0.35">
      <c r="A4689"/>
      <c r="B4689"/>
      <c r="C4689"/>
      <c r="D4689" s="12"/>
      <c r="F4689" s="3"/>
      <c r="G4689" s="4"/>
      <c r="H4689" s="3"/>
      <c r="I4689" s="4"/>
      <c r="J4689" s="3"/>
    </row>
    <row r="4690" spans="1:10" x14ac:dyDescent="0.35">
      <c r="A4690"/>
      <c r="B4690"/>
      <c r="C4690"/>
      <c r="D4690" s="12"/>
      <c r="F4690" s="3"/>
      <c r="G4690" s="4"/>
      <c r="H4690" s="3"/>
      <c r="I4690" s="4"/>
      <c r="J4690" s="3"/>
    </row>
    <row r="4691" spans="1:10" x14ac:dyDescent="0.35">
      <c r="A4691"/>
      <c r="B4691"/>
      <c r="C4691"/>
      <c r="D4691" s="12"/>
      <c r="F4691" s="3"/>
      <c r="G4691" s="4"/>
      <c r="H4691" s="3"/>
      <c r="I4691" s="4"/>
      <c r="J4691" s="3"/>
    </row>
    <row r="4692" spans="1:10" x14ac:dyDescent="0.35">
      <c r="A4692"/>
      <c r="B4692"/>
      <c r="C4692"/>
      <c r="D4692" s="12"/>
      <c r="F4692" s="3"/>
      <c r="G4692" s="4"/>
      <c r="H4692" s="3"/>
      <c r="I4692" s="4"/>
      <c r="J4692" s="3"/>
    </row>
    <row r="4693" spans="1:10" x14ac:dyDescent="0.35">
      <c r="A4693"/>
      <c r="B4693"/>
      <c r="C4693"/>
      <c r="D4693" s="12"/>
      <c r="F4693" s="3"/>
      <c r="G4693" s="4"/>
      <c r="H4693" s="3"/>
      <c r="I4693" s="4"/>
      <c r="J4693" s="3"/>
    </row>
    <row r="4694" spans="1:10" x14ac:dyDescent="0.35">
      <c r="A4694"/>
      <c r="B4694"/>
      <c r="C4694"/>
      <c r="D4694" s="12"/>
      <c r="F4694" s="3"/>
      <c r="G4694" s="4"/>
      <c r="H4694" s="3"/>
      <c r="I4694" s="4"/>
      <c r="J4694" s="3"/>
    </row>
    <row r="4695" spans="1:10" x14ac:dyDescent="0.35">
      <c r="A4695"/>
      <c r="B4695"/>
      <c r="C4695"/>
      <c r="D4695" s="12"/>
      <c r="F4695" s="3"/>
      <c r="G4695" s="4"/>
      <c r="H4695" s="3"/>
      <c r="I4695" s="4"/>
      <c r="J4695" s="3"/>
    </row>
    <row r="4696" spans="1:10" x14ac:dyDescent="0.35">
      <c r="A4696"/>
      <c r="B4696"/>
      <c r="C4696"/>
      <c r="D4696" s="12"/>
      <c r="F4696" s="3"/>
      <c r="G4696" s="4"/>
      <c r="H4696" s="3"/>
      <c r="I4696" s="4"/>
      <c r="J4696" s="3"/>
    </row>
    <row r="4697" spans="1:10" x14ac:dyDescent="0.35">
      <c r="A4697"/>
      <c r="B4697"/>
      <c r="C4697"/>
      <c r="D4697" s="12"/>
      <c r="F4697" s="3"/>
      <c r="G4697" s="4"/>
      <c r="H4697" s="3"/>
      <c r="I4697" s="4"/>
      <c r="J4697" s="3"/>
    </row>
    <row r="4698" spans="1:10" x14ac:dyDescent="0.35">
      <c r="A4698"/>
      <c r="B4698"/>
      <c r="C4698"/>
      <c r="D4698" s="12"/>
      <c r="F4698" s="3"/>
      <c r="G4698" s="4"/>
      <c r="H4698" s="3"/>
      <c r="I4698" s="4"/>
      <c r="J4698" s="3"/>
    </row>
    <row r="4699" spans="1:10" x14ac:dyDescent="0.35">
      <c r="A4699"/>
      <c r="B4699"/>
      <c r="C4699"/>
      <c r="D4699" s="12"/>
      <c r="F4699" s="3"/>
      <c r="G4699" s="4"/>
      <c r="H4699" s="3"/>
      <c r="I4699" s="4"/>
      <c r="J4699" s="3"/>
    </row>
    <row r="4700" spans="1:10" x14ac:dyDescent="0.35">
      <c r="A4700"/>
      <c r="B4700"/>
      <c r="C4700"/>
      <c r="D4700" s="12"/>
      <c r="F4700" s="3"/>
      <c r="G4700" s="4"/>
      <c r="H4700" s="3"/>
      <c r="I4700" s="4"/>
      <c r="J4700" s="3"/>
    </row>
    <row r="4701" spans="1:10" x14ac:dyDescent="0.35">
      <c r="A4701"/>
      <c r="B4701"/>
      <c r="C4701"/>
      <c r="D4701" s="12"/>
      <c r="F4701" s="3"/>
      <c r="G4701" s="4"/>
      <c r="H4701" s="3"/>
      <c r="I4701" s="4"/>
      <c r="J4701" s="3"/>
    </row>
    <row r="4702" spans="1:10" x14ac:dyDescent="0.35">
      <c r="A4702"/>
      <c r="B4702"/>
      <c r="C4702"/>
      <c r="D4702" s="12"/>
      <c r="F4702" s="3"/>
      <c r="G4702" s="4"/>
      <c r="H4702" s="3"/>
      <c r="I4702" s="4"/>
      <c r="J4702" s="3"/>
    </row>
    <row r="4703" spans="1:10" x14ac:dyDescent="0.35">
      <c r="A4703"/>
      <c r="B4703"/>
      <c r="C4703"/>
      <c r="D4703" s="12"/>
      <c r="F4703" s="3"/>
      <c r="G4703" s="4"/>
      <c r="H4703" s="3"/>
      <c r="I4703" s="4"/>
      <c r="J4703" s="3"/>
    </row>
    <row r="4704" spans="1:10" x14ac:dyDescent="0.35">
      <c r="A4704"/>
      <c r="B4704"/>
      <c r="C4704"/>
      <c r="D4704" s="12"/>
      <c r="F4704" s="3"/>
      <c r="G4704" s="4"/>
      <c r="H4704" s="3"/>
      <c r="I4704" s="4"/>
      <c r="J4704" s="3"/>
    </row>
    <row r="4705" spans="1:10" x14ac:dyDescent="0.35">
      <c r="A4705"/>
      <c r="B4705"/>
      <c r="C4705"/>
      <c r="D4705" s="12"/>
      <c r="F4705" s="3"/>
      <c r="G4705" s="4"/>
      <c r="H4705" s="3"/>
      <c r="I4705" s="4"/>
      <c r="J4705" s="3"/>
    </row>
    <row r="4706" spans="1:10" x14ac:dyDescent="0.35">
      <c r="A4706"/>
      <c r="B4706"/>
      <c r="C4706"/>
      <c r="D4706" s="12"/>
      <c r="F4706" s="3"/>
      <c r="G4706" s="4"/>
      <c r="H4706" s="3"/>
      <c r="I4706" s="4"/>
      <c r="J4706" s="3"/>
    </row>
    <row r="4707" spans="1:10" x14ac:dyDescent="0.35">
      <c r="A4707"/>
      <c r="B4707"/>
      <c r="C4707"/>
      <c r="D4707" s="12"/>
      <c r="F4707" s="3"/>
      <c r="G4707" s="4"/>
      <c r="H4707" s="3"/>
      <c r="I4707" s="4"/>
      <c r="J4707" s="3"/>
    </row>
    <row r="4708" spans="1:10" x14ac:dyDescent="0.35">
      <c r="A4708"/>
      <c r="B4708"/>
      <c r="C4708"/>
      <c r="D4708" s="12"/>
      <c r="F4708" s="3"/>
      <c r="G4708" s="4"/>
      <c r="H4708" s="3"/>
      <c r="I4708" s="4"/>
      <c r="J4708" s="3"/>
    </row>
    <row r="4709" spans="1:10" x14ac:dyDescent="0.35">
      <c r="A4709"/>
      <c r="B4709"/>
      <c r="C4709"/>
      <c r="D4709" s="12"/>
      <c r="F4709" s="3"/>
      <c r="G4709" s="4"/>
      <c r="H4709" s="3"/>
      <c r="I4709" s="4"/>
      <c r="J4709" s="3"/>
    </row>
    <row r="4710" spans="1:10" x14ac:dyDescent="0.35">
      <c r="A4710"/>
      <c r="B4710"/>
      <c r="C4710"/>
      <c r="D4710" s="12"/>
      <c r="F4710" s="3"/>
      <c r="G4710" s="4"/>
      <c r="H4710" s="3"/>
      <c r="I4710" s="4"/>
      <c r="J4710" s="3"/>
    </row>
    <row r="4711" spans="1:10" x14ac:dyDescent="0.35">
      <c r="A4711"/>
      <c r="B4711"/>
      <c r="C4711"/>
      <c r="D4711" s="12"/>
      <c r="F4711" s="3"/>
      <c r="G4711" s="4"/>
      <c r="H4711" s="3"/>
      <c r="I4711" s="4"/>
      <c r="J4711" s="3"/>
    </row>
    <row r="4712" spans="1:10" x14ac:dyDescent="0.35">
      <c r="A4712"/>
      <c r="B4712"/>
      <c r="C4712"/>
      <c r="D4712" s="12"/>
      <c r="F4712" s="3"/>
      <c r="G4712" s="4"/>
      <c r="H4712" s="3"/>
      <c r="I4712" s="4"/>
      <c r="J4712" s="3"/>
    </row>
    <row r="4713" spans="1:10" x14ac:dyDescent="0.35">
      <c r="A4713"/>
      <c r="B4713"/>
      <c r="C4713"/>
      <c r="D4713" s="12"/>
      <c r="F4713" s="3"/>
      <c r="G4713" s="4"/>
      <c r="H4713" s="3"/>
      <c r="I4713" s="4"/>
      <c r="J4713" s="3"/>
    </row>
    <row r="4714" spans="1:10" x14ac:dyDescent="0.35">
      <c r="A4714"/>
      <c r="B4714"/>
      <c r="C4714"/>
      <c r="D4714" s="12"/>
      <c r="F4714" s="3"/>
      <c r="G4714" s="4"/>
      <c r="H4714" s="3"/>
      <c r="I4714" s="4"/>
      <c r="J4714" s="3"/>
    </row>
    <row r="4715" spans="1:10" x14ac:dyDescent="0.35">
      <c r="A4715"/>
      <c r="B4715"/>
      <c r="C4715"/>
      <c r="D4715" s="12"/>
      <c r="F4715" s="3"/>
      <c r="G4715" s="4"/>
      <c r="H4715" s="3"/>
      <c r="I4715" s="4"/>
      <c r="J4715" s="3"/>
    </row>
    <row r="4716" spans="1:10" x14ac:dyDescent="0.35">
      <c r="A4716"/>
      <c r="B4716"/>
      <c r="C4716"/>
      <c r="D4716" s="12"/>
      <c r="F4716" s="3"/>
      <c r="G4716" s="4"/>
      <c r="H4716" s="3"/>
      <c r="I4716" s="4"/>
      <c r="J4716" s="3"/>
    </row>
    <row r="4717" spans="1:10" x14ac:dyDescent="0.35">
      <c r="A4717"/>
      <c r="B4717"/>
      <c r="C4717"/>
      <c r="D4717" s="12"/>
      <c r="F4717" s="3"/>
      <c r="G4717" s="4"/>
      <c r="H4717" s="3"/>
      <c r="I4717" s="4"/>
      <c r="J4717" s="3"/>
    </row>
    <row r="4718" spans="1:10" x14ac:dyDescent="0.35">
      <c r="A4718"/>
      <c r="B4718"/>
      <c r="C4718"/>
      <c r="D4718" s="12"/>
      <c r="F4718" s="3"/>
      <c r="G4718" s="4"/>
      <c r="H4718" s="3"/>
      <c r="I4718" s="4"/>
      <c r="J4718" s="3"/>
    </row>
    <row r="4719" spans="1:10" x14ac:dyDescent="0.35">
      <c r="A4719"/>
      <c r="B4719"/>
      <c r="C4719"/>
      <c r="D4719" s="12"/>
      <c r="F4719" s="3"/>
      <c r="G4719" s="4"/>
      <c r="H4719" s="3"/>
      <c r="I4719" s="4"/>
      <c r="J4719" s="3"/>
    </row>
    <row r="4720" spans="1:10" x14ac:dyDescent="0.35">
      <c r="A4720"/>
      <c r="B4720"/>
      <c r="C4720"/>
      <c r="D4720" s="12"/>
      <c r="F4720" s="3"/>
      <c r="G4720" s="4"/>
      <c r="H4720" s="3"/>
      <c r="I4720" s="4"/>
      <c r="J4720" s="3"/>
    </row>
    <row r="4721" spans="1:10" x14ac:dyDescent="0.35">
      <c r="A4721"/>
      <c r="B4721"/>
      <c r="C4721"/>
      <c r="D4721" s="12"/>
      <c r="F4721" s="3"/>
      <c r="G4721" s="4"/>
      <c r="H4721" s="3"/>
      <c r="I4721" s="4"/>
      <c r="J4721" s="3"/>
    </row>
    <row r="4722" spans="1:10" x14ac:dyDescent="0.35">
      <c r="A4722"/>
      <c r="B4722"/>
      <c r="C4722"/>
      <c r="D4722" s="12"/>
      <c r="F4722" s="3"/>
      <c r="G4722" s="4"/>
      <c r="H4722" s="3"/>
      <c r="I4722" s="4"/>
      <c r="J4722" s="3"/>
    </row>
    <row r="4723" spans="1:10" x14ac:dyDescent="0.35">
      <c r="A4723"/>
      <c r="B4723"/>
      <c r="C4723"/>
      <c r="D4723" s="12"/>
      <c r="F4723" s="3"/>
      <c r="G4723" s="4"/>
      <c r="H4723" s="3"/>
      <c r="I4723" s="4"/>
      <c r="J4723" s="3"/>
    </row>
    <row r="4724" spans="1:10" x14ac:dyDescent="0.35">
      <c r="A4724"/>
      <c r="B4724"/>
      <c r="C4724"/>
      <c r="D4724" s="12"/>
      <c r="F4724" s="3"/>
      <c r="G4724" s="4"/>
      <c r="H4724" s="3"/>
      <c r="I4724" s="4"/>
      <c r="J4724" s="3"/>
    </row>
    <row r="4725" spans="1:10" x14ac:dyDescent="0.35">
      <c r="A4725"/>
      <c r="B4725"/>
      <c r="C4725"/>
      <c r="D4725" s="12"/>
      <c r="F4725" s="3"/>
      <c r="G4725" s="4"/>
      <c r="H4725" s="3"/>
      <c r="I4725" s="4"/>
      <c r="J4725" s="3"/>
    </row>
    <row r="4726" spans="1:10" x14ac:dyDescent="0.35">
      <c r="A4726"/>
      <c r="B4726"/>
      <c r="C4726"/>
      <c r="D4726" s="12"/>
      <c r="F4726" s="3"/>
      <c r="G4726" s="4"/>
      <c r="H4726" s="3"/>
      <c r="I4726" s="4"/>
      <c r="J4726" s="3"/>
    </row>
    <row r="4727" spans="1:10" x14ac:dyDescent="0.35">
      <c r="A4727"/>
      <c r="B4727"/>
      <c r="C4727"/>
      <c r="D4727" s="12"/>
      <c r="F4727" s="3"/>
      <c r="G4727" s="4"/>
      <c r="H4727" s="3"/>
      <c r="I4727" s="4"/>
      <c r="J4727" s="3"/>
    </row>
    <row r="4728" spans="1:10" x14ac:dyDescent="0.35">
      <c r="A4728"/>
      <c r="B4728"/>
      <c r="C4728"/>
      <c r="D4728" s="12"/>
      <c r="F4728" s="3"/>
      <c r="G4728" s="4"/>
      <c r="H4728" s="3"/>
      <c r="I4728" s="4"/>
      <c r="J4728" s="3"/>
    </row>
    <row r="4729" spans="1:10" x14ac:dyDescent="0.35">
      <c r="A4729"/>
      <c r="B4729"/>
      <c r="C4729"/>
      <c r="D4729" s="12"/>
      <c r="F4729" s="3"/>
      <c r="G4729" s="4"/>
      <c r="H4729" s="3"/>
      <c r="I4729" s="4"/>
      <c r="J4729" s="3"/>
    </row>
    <row r="4730" spans="1:10" x14ac:dyDescent="0.35">
      <c r="A4730"/>
      <c r="B4730"/>
      <c r="C4730"/>
      <c r="D4730" s="12"/>
      <c r="F4730" s="3"/>
      <c r="G4730" s="4"/>
      <c r="H4730" s="3"/>
      <c r="I4730" s="4"/>
      <c r="J4730" s="3"/>
    </row>
    <row r="4731" spans="1:10" x14ac:dyDescent="0.35">
      <c r="A4731"/>
      <c r="B4731"/>
      <c r="C4731"/>
      <c r="D4731" s="12"/>
      <c r="F4731" s="3"/>
      <c r="G4731" s="4"/>
      <c r="H4731" s="3"/>
      <c r="I4731" s="4"/>
      <c r="J4731" s="3"/>
    </row>
    <row r="4732" spans="1:10" x14ac:dyDescent="0.35">
      <c r="A4732"/>
      <c r="B4732"/>
      <c r="C4732"/>
      <c r="D4732" s="12"/>
      <c r="F4732" s="3"/>
      <c r="G4732" s="4"/>
      <c r="H4732" s="3"/>
      <c r="I4732" s="4"/>
      <c r="J4732" s="3"/>
    </row>
    <row r="4733" spans="1:10" x14ac:dyDescent="0.35">
      <c r="A4733"/>
      <c r="B4733"/>
      <c r="C4733"/>
      <c r="D4733" s="12"/>
      <c r="F4733" s="3"/>
      <c r="G4733" s="4"/>
      <c r="H4733" s="3"/>
      <c r="I4733" s="4"/>
      <c r="J4733" s="3"/>
    </row>
    <row r="4734" spans="1:10" x14ac:dyDescent="0.35">
      <c r="A4734"/>
      <c r="B4734"/>
      <c r="C4734"/>
      <c r="D4734" s="12"/>
      <c r="F4734" s="3"/>
      <c r="G4734" s="4"/>
      <c r="H4734" s="3"/>
      <c r="I4734" s="4"/>
      <c r="J4734" s="3"/>
    </row>
    <row r="4735" spans="1:10" x14ac:dyDescent="0.35">
      <c r="A4735"/>
      <c r="B4735"/>
      <c r="C4735"/>
      <c r="D4735" s="12"/>
      <c r="F4735" s="3"/>
      <c r="G4735" s="4"/>
      <c r="H4735" s="3"/>
      <c r="I4735" s="4"/>
      <c r="J4735" s="3"/>
    </row>
    <row r="4736" spans="1:10" x14ac:dyDescent="0.35">
      <c r="A4736"/>
      <c r="B4736"/>
      <c r="C4736"/>
      <c r="D4736" s="12"/>
      <c r="F4736" s="3"/>
      <c r="G4736" s="4"/>
      <c r="H4736" s="3"/>
      <c r="I4736" s="4"/>
      <c r="J4736" s="3"/>
    </row>
    <row r="4737" spans="1:10" x14ac:dyDescent="0.35">
      <c r="A4737"/>
      <c r="B4737"/>
      <c r="C4737"/>
      <c r="D4737" s="12"/>
      <c r="F4737" s="3"/>
      <c r="G4737" s="4"/>
      <c r="H4737" s="3"/>
      <c r="I4737" s="4"/>
      <c r="J4737" s="3"/>
    </row>
    <row r="4738" spans="1:10" x14ac:dyDescent="0.35">
      <c r="A4738"/>
      <c r="B4738"/>
      <c r="C4738"/>
      <c r="D4738" s="12"/>
      <c r="F4738" s="3"/>
      <c r="G4738" s="4"/>
      <c r="H4738" s="3"/>
      <c r="I4738" s="4"/>
      <c r="J4738" s="3"/>
    </row>
    <row r="4739" spans="1:10" x14ac:dyDescent="0.35">
      <c r="A4739"/>
      <c r="B4739"/>
      <c r="C4739"/>
      <c r="D4739" s="12"/>
      <c r="F4739" s="3"/>
      <c r="G4739" s="4"/>
      <c r="H4739" s="3"/>
      <c r="I4739" s="4"/>
      <c r="J4739" s="3"/>
    </row>
    <row r="4740" spans="1:10" x14ac:dyDescent="0.35">
      <c r="A4740"/>
      <c r="B4740"/>
      <c r="C4740"/>
      <c r="D4740" s="12"/>
      <c r="F4740" s="3"/>
      <c r="G4740" s="4"/>
      <c r="H4740" s="3"/>
      <c r="I4740" s="4"/>
      <c r="J4740" s="3"/>
    </row>
    <row r="4741" spans="1:10" x14ac:dyDescent="0.35">
      <c r="A4741"/>
      <c r="B4741"/>
      <c r="C4741"/>
      <c r="D4741" s="12"/>
      <c r="F4741" s="3"/>
      <c r="G4741" s="4"/>
      <c r="H4741" s="3"/>
      <c r="I4741" s="4"/>
      <c r="J4741" s="3"/>
    </row>
    <row r="4742" spans="1:10" x14ac:dyDescent="0.35">
      <c r="A4742"/>
      <c r="B4742"/>
      <c r="C4742"/>
      <c r="D4742" s="12"/>
      <c r="F4742" s="3"/>
      <c r="G4742" s="4"/>
      <c r="H4742" s="3"/>
      <c r="I4742" s="4"/>
      <c r="J4742" s="3"/>
    </row>
    <row r="4743" spans="1:10" x14ac:dyDescent="0.35">
      <c r="A4743"/>
      <c r="B4743"/>
      <c r="C4743"/>
      <c r="D4743" s="12"/>
      <c r="F4743" s="3"/>
      <c r="G4743" s="4"/>
      <c r="H4743" s="3"/>
      <c r="I4743" s="4"/>
      <c r="J4743" s="3"/>
    </row>
    <row r="4744" spans="1:10" x14ac:dyDescent="0.35">
      <c r="A4744"/>
      <c r="B4744"/>
      <c r="C4744"/>
      <c r="D4744" s="12"/>
      <c r="F4744" s="3"/>
      <c r="G4744" s="4"/>
      <c r="H4744" s="3"/>
      <c r="I4744" s="4"/>
      <c r="J4744" s="3"/>
    </row>
    <row r="4745" spans="1:10" x14ac:dyDescent="0.35">
      <c r="A4745"/>
      <c r="B4745"/>
      <c r="C4745"/>
      <c r="D4745" s="12"/>
      <c r="F4745" s="3"/>
      <c r="G4745" s="4"/>
      <c r="H4745" s="3"/>
      <c r="I4745" s="4"/>
      <c r="J4745" s="3"/>
    </row>
    <row r="4746" spans="1:10" x14ac:dyDescent="0.35">
      <c r="A4746"/>
      <c r="B4746"/>
      <c r="C4746"/>
      <c r="D4746" s="12"/>
      <c r="F4746" s="3"/>
      <c r="G4746" s="4"/>
      <c r="H4746" s="3"/>
      <c r="I4746" s="4"/>
      <c r="J4746" s="3"/>
    </row>
    <row r="4747" spans="1:10" x14ac:dyDescent="0.35">
      <c r="A4747"/>
      <c r="B4747"/>
      <c r="C4747"/>
      <c r="D4747" s="12"/>
      <c r="F4747" s="3"/>
      <c r="G4747" s="4"/>
      <c r="H4747" s="3"/>
      <c r="I4747" s="4"/>
      <c r="J4747" s="3"/>
    </row>
    <row r="4748" spans="1:10" x14ac:dyDescent="0.35">
      <c r="A4748"/>
      <c r="B4748"/>
      <c r="C4748"/>
      <c r="D4748" s="12"/>
      <c r="F4748" s="3"/>
      <c r="G4748" s="4"/>
      <c r="H4748" s="3"/>
      <c r="I4748" s="4"/>
      <c r="J4748" s="3"/>
    </row>
    <row r="4749" spans="1:10" x14ac:dyDescent="0.35">
      <c r="A4749"/>
      <c r="B4749"/>
      <c r="C4749"/>
      <c r="D4749" s="12"/>
      <c r="F4749" s="3"/>
      <c r="G4749" s="4"/>
      <c r="H4749" s="3"/>
      <c r="I4749" s="4"/>
      <c r="J4749" s="3"/>
    </row>
    <row r="4750" spans="1:10" x14ac:dyDescent="0.35">
      <c r="A4750"/>
      <c r="B4750"/>
      <c r="C4750"/>
      <c r="D4750" s="12"/>
      <c r="F4750" s="3"/>
      <c r="G4750" s="4"/>
      <c r="H4750" s="3"/>
      <c r="I4750" s="4"/>
      <c r="J4750" s="3"/>
    </row>
    <row r="4751" spans="1:10" x14ac:dyDescent="0.35">
      <c r="A4751"/>
      <c r="B4751"/>
      <c r="C4751"/>
      <c r="D4751" s="12"/>
      <c r="F4751" s="3"/>
      <c r="G4751" s="4"/>
      <c r="H4751" s="3"/>
      <c r="I4751" s="4"/>
      <c r="J4751" s="3"/>
    </row>
    <row r="4752" spans="1:10" x14ac:dyDescent="0.35">
      <c r="A4752"/>
      <c r="B4752"/>
      <c r="C4752"/>
      <c r="D4752" s="12"/>
      <c r="F4752" s="3"/>
      <c r="G4752" s="4"/>
      <c r="H4752" s="3"/>
      <c r="I4752" s="4"/>
      <c r="J4752" s="3"/>
    </row>
    <row r="4753" spans="1:10" x14ac:dyDescent="0.35">
      <c r="A4753"/>
      <c r="B4753"/>
      <c r="C4753"/>
      <c r="D4753" s="12"/>
      <c r="F4753" s="3"/>
      <c r="G4753" s="4"/>
      <c r="H4753" s="3"/>
      <c r="I4753" s="4"/>
      <c r="J4753" s="3"/>
    </row>
    <row r="4754" spans="1:10" x14ac:dyDescent="0.35">
      <c r="A4754"/>
      <c r="B4754"/>
      <c r="C4754"/>
      <c r="D4754" s="12"/>
      <c r="F4754" s="3"/>
      <c r="G4754" s="4"/>
      <c r="H4754" s="3"/>
      <c r="I4754" s="4"/>
      <c r="J4754" s="3"/>
    </row>
    <row r="4755" spans="1:10" x14ac:dyDescent="0.35">
      <c r="A4755"/>
      <c r="B4755"/>
      <c r="C4755"/>
      <c r="D4755" s="12"/>
      <c r="F4755" s="3"/>
      <c r="G4755" s="4"/>
      <c r="H4755" s="3"/>
      <c r="I4755" s="4"/>
      <c r="J4755" s="3"/>
    </row>
    <row r="4756" spans="1:10" x14ac:dyDescent="0.35">
      <c r="A4756"/>
      <c r="B4756"/>
      <c r="C4756"/>
      <c r="D4756" s="12"/>
      <c r="F4756" s="3"/>
      <c r="G4756" s="4"/>
      <c r="H4756" s="3"/>
      <c r="I4756" s="4"/>
      <c r="J4756" s="3"/>
    </row>
    <row r="4757" spans="1:10" x14ac:dyDescent="0.35">
      <c r="A4757"/>
      <c r="B4757"/>
      <c r="C4757"/>
      <c r="D4757" s="12"/>
      <c r="F4757" s="3"/>
      <c r="G4757" s="4"/>
      <c r="H4757" s="3"/>
      <c r="I4757" s="4"/>
      <c r="J4757" s="3"/>
    </row>
    <row r="4758" spans="1:10" x14ac:dyDescent="0.35">
      <c r="A4758"/>
      <c r="B4758"/>
      <c r="C4758"/>
      <c r="D4758" s="12"/>
      <c r="F4758" s="3"/>
      <c r="G4758" s="4"/>
      <c r="H4758" s="3"/>
      <c r="I4758" s="4"/>
      <c r="J4758" s="3"/>
    </row>
    <row r="4759" spans="1:10" x14ac:dyDescent="0.35">
      <c r="A4759"/>
      <c r="B4759"/>
      <c r="C4759"/>
      <c r="D4759" s="12"/>
      <c r="F4759" s="3"/>
      <c r="G4759" s="4"/>
      <c r="H4759" s="3"/>
      <c r="I4759" s="4"/>
      <c r="J4759" s="3"/>
    </row>
    <row r="4760" spans="1:10" x14ac:dyDescent="0.35">
      <c r="A4760"/>
      <c r="B4760"/>
      <c r="C4760"/>
      <c r="D4760" s="12"/>
      <c r="F4760" s="3"/>
      <c r="G4760" s="4"/>
      <c r="H4760" s="3"/>
      <c r="I4760" s="4"/>
      <c r="J4760" s="3"/>
    </row>
    <row r="4761" spans="1:10" x14ac:dyDescent="0.35">
      <c r="A4761"/>
      <c r="B4761"/>
      <c r="C4761"/>
      <c r="D4761" s="12"/>
      <c r="F4761" s="3"/>
      <c r="G4761" s="4"/>
      <c r="H4761" s="3"/>
      <c r="I4761" s="4"/>
      <c r="J4761" s="3"/>
    </row>
    <row r="4762" spans="1:10" x14ac:dyDescent="0.35">
      <c r="A4762"/>
      <c r="B4762"/>
      <c r="C4762"/>
      <c r="D4762" s="12"/>
      <c r="F4762" s="3"/>
      <c r="G4762" s="4"/>
      <c r="H4762" s="3"/>
      <c r="I4762" s="4"/>
      <c r="J4762" s="3"/>
    </row>
    <row r="4763" spans="1:10" x14ac:dyDescent="0.35">
      <c r="A4763"/>
      <c r="B4763"/>
      <c r="C4763"/>
      <c r="D4763" s="12"/>
      <c r="F4763" s="3"/>
      <c r="G4763" s="4"/>
      <c r="H4763" s="3"/>
      <c r="I4763" s="4"/>
      <c r="J4763" s="3"/>
    </row>
    <row r="4764" spans="1:10" x14ac:dyDescent="0.35">
      <c r="A4764"/>
      <c r="B4764"/>
      <c r="C4764"/>
      <c r="D4764" s="12"/>
      <c r="F4764" s="3"/>
      <c r="G4764" s="4"/>
      <c r="H4764" s="3"/>
      <c r="I4764" s="4"/>
      <c r="J4764" s="3"/>
    </row>
    <row r="4765" spans="1:10" x14ac:dyDescent="0.35">
      <c r="A4765"/>
      <c r="B4765"/>
      <c r="C4765"/>
      <c r="D4765" s="12"/>
      <c r="F4765" s="3"/>
      <c r="G4765" s="4"/>
      <c r="H4765" s="3"/>
      <c r="I4765" s="4"/>
      <c r="J4765" s="3"/>
    </row>
    <row r="4766" spans="1:10" x14ac:dyDescent="0.35">
      <c r="A4766"/>
      <c r="B4766"/>
      <c r="C4766"/>
      <c r="D4766" s="12"/>
      <c r="F4766" s="3"/>
      <c r="G4766" s="4"/>
      <c r="H4766" s="3"/>
      <c r="I4766" s="4"/>
      <c r="J4766" s="3"/>
    </row>
    <row r="4767" spans="1:10" x14ac:dyDescent="0.35">
      <c r="A4767"/>
      <c r="B4767"/>
      <c r="C4767"/>
      <c r="D4767" s="12"/>
      <c r="F4767" s="3"/>
      <c r="G4767" s="4"/>
      <c r="H4767" s="3"/>
      <c r="I4767" s="4"/>
      <c r="J4767" s="3"/>
    </row>
    <row r="4768" spans="1:10" x14ac:dyDescent="0.35">
      <c r="A4768"/>
      <c r="B4768"/>
      <c r="C4768"/>
      <c r="D4768" s="12"/>
      <c r="F4768" s="3"/>
      <c r="G4768" s="4"/>
      <c r="H4768" s="3"/>
      <c r="I4768" s="4"/>
      <c r="J4768" s="3"/>
    </row>
    <row r="4769" spans="1:10" x14ac:dyDescent="0.35">
      <c r="A4769"/>
      <c r="B4769"/>
      <c r="C4769"/>
      <c r="D4769" s="12"/>
      <c r="F4769" s="3"/>
      <c r="G4769" s="4"/>
      <c r="H4769" s="3"/>
      <c r="I4769" s="4"/>
      <c r="J4769" s="3"/>
    </row>
    <row r="4770" spans="1:10" x14ac:dyDescent="0.35">
      <c r="A4770"/>
      <c r="B4770"/>
      <c r="C4770"/>
      <c r="D4770" s="12"/>
      <c r="F4770" s="3"/>
      <c r="G4770" s="4"/>
      <c r="H4770" s="3"/>
      <c r="I4770" s="4"/>
      <c r="J4770" s="3"/>
    </row>
    <row r="4771" spans="1:10" x14ac:dyDescent="0.35">
      <c r="A4771"/>
      <c r="B4771"/>
      <c r="C4771"/>
      <c r="D4771" s="12"/>
      <c r="F4771" s="3"/>
      <c r="G4771" s="4"/>
      <c r="H4771" s="3"/>
      <c r="I4771" s="4"/>
      <c r="J4771" s="3"/>
    </row>
    <row r="4772" spans="1:10" x14ac:dyDescent="0.35">
      <c r="A4772"/>
      <c r="B4772"/>
      <c r="C4772"/>
      <c r="D4772" s="12"/>
      <c r="F4772" s="3"/>
      <c r="G4772" s="4"/>
      <c r="H4772" s="3"/>
      <c r="I4772" s="4"/>
      <c r="J4772" s="3"/>
    </row>
    <row r="4773" spans="1:10" x14ac:dyDescent="0.35">
      <c r="A4773"/>
      <c r="B4773"/>
      <c r="C4773"/>
      <c r="D4773" s="12"/>
      <c r="F4773" s="3"/>
      <c r="G4773" s="4"/>
      <c r="H4773" s="3"/>
      <c r="I4773" s="4"/>
      <c r="J4773" s="3"/>
    </row>
    <row r="4774" spans="1:10" x14ac:dyDescent="0.35">
      <c r="A4774"/>
      <c r="B4774"/>
      <c r="C4774"/>
      <c r="D4774" s="12"/>
      <c r="F4774" s="3"/>
      <c r="G4774" s="4"/>
      <c r="H4774" s="3"/>
      <c r="I4774" s="4"/>
      <c r="J4774" s="3"/>
    </row>
    <row r="4775" spans="1:10" x14ac:dyDescent="0.35">
      <c r="A4775"/>
      <c r="B4775"/>
      <c r="C4775"/>
      <c r="D4775" s="12"/>
      <c r="F4775" s="3"/>
      <c r="G4775" s="4"/>
      <c r="H4775" s="3"/>
      <c r="I4775" s="4"/>
      <c r="J4775" s="3"/>
    </row>
    <row r="4776" spans="1:10" x14ac:dyDescent="0.35">
      <c r="A4776"/>
      <c r="B4776"/>
      <c r="C4776"/>
      <c r="D4776" s="12"/>
      <c r="F4776" s="3"/>
      <c r="G4776" s="4"/>
      <c r="H4776" s="3"/>
      <c r="I4776" s="4"/>
      <c r="J4776" s="3"/>
    </row>
    <row r="4777" spans="1:10" x14ac:dyDescent="0.35">
      <c r="A4777"/>
      <c r="B4777"/>
      <c r="C4777"/>
      <c r="D4777" s="12"/>
      <c r="F4777" s="3"/>
      <c r="G4777" s="4"/>
      <c r="H4777" s="3"/>
      <c r="I4777" s="4"/>
      <c r="J4777" s="3"/>
    </row>
    <row r="4778" spans="1:10" x14ac:dyDescent="0.35">
      <c r="A4778"/>
      <c r="B4778"/>
      <c r="C4778"/>
      <c r="D4778" s="12"/>
      <c r="F4778" s="3"/>
      <c r="G4778" s="4"/>
      <c r="H4778" s="3"/>
      <c r="I4778" s="4"/>
      <c r="J4778" s="3"/>
    </row>
    <row r="4779" spans="1:10" x14ac:dyDescent="0.35">
      <c r="A4779"/>
      <c r="B4779"/>
      <c r="C4779"/>
      <c r="D4779" s="12"/>
      <c r="F4779" s="3"/>
      <c r="G4779" s="4"/>
      <c r="H4779" s="3"/>
      <c r="I4779" s="4"/>
      <c r="J4779" s="3"/>
    </row>
    <row r="4780" spans="1:10" x14ac:dyDescent="0.35">
      <c r="A4780"/>
      <c r="B4780"/>
      <c r="C4780"/>
      <c r="D4780" s="12"/>
      <c r="F4780" s="3"/>
      <c r="G4780" s="4"/>
      <c r="H4780" s="3"/>
      <c r="I4780" s="4"/>
      <c r="J4780" s="3"/>
    </row>
    <row r="4781" spans="1:10" x14ac:dyDescent="0.35">
      <c r="A4781"/>
      <c r="B4781"/>
      <c r="C4781"/>
      <c r="D4781" s="12"/>
      <c r="F4781" s="3"/>
      <c r="G4781" s="4"/>
      <c r="H4781" s="3"/>
      <c r="I4781" s="4"/>
      <c r="J4781" s="3"/>
    </row>
    <row r="4782" spans="1:10" x14ac:dyDescent="0.35">
      <c r="A4782"/>
      <c r="B4782"/>
      <c r="C4782"/>
      <c r="D4782" s="12"/>
      <c r="F4782" s="3"/>
      <c r="G4782" s="4"/>
      <c r="H4782" s="3"/>
      <c r="I4782" s="4"/>
      <c r="J4782" s="3"/>
    </row>
    <row r="4783" spans="1:10" x14ac:dyDescent="0.35">
      <c r="A4783"/>
      <c r="B4783"/>
      <c r="C4783"/>
      <c r="D4783" s="12"/>
      <c r="F4783" s="3"/>
      <c r="G4783" s="4"/>
      <c r="H4783" s="3"/>
      <c r="I4783" s="4"/>
      <c r="J4783" s="3"/>
    </row>
    <row r="4784" spans="1:10" x14ac:dyDescent="0.35">
      <c r="A4784"/>
      <c r="B4784"/>
      <c r="C4784"/>
      <c r="D4784" s="12"/>
      <c r="F4784" s="3"/>
      <c r="G4784" s="4"/>
      <c r="H4784" s="3"/>
      <c r="I4784" s="4"/>
      <c r="J4784" s="3"/>
    </row>
    <row r="4785" spans="1:10" x14ac:dyDescent="0.35">
      <c r="A4785"/>
      <c r="B4785"/>
      <c r="C4785"/>
      <c r="D4785" s="12"/>
      <c r="F4785" s="3"/>
      <c r="G4785" s="4"/>
      <c r="H4785" s="3"/>
      <c r="I4785" s="4"/>
      <c r="J4785" s="3"/>
    </row>
    <row r="4786" spans="1:10" x14ac:dyDescent="0.35">
      <c r="A4786"/>
      <c r="B4786"/>
      <c r="C4786"/>
      <c r="D4786" s="12"/>
      <c r="F4786" s="3"/>
      <c r="G4786" s="4"/>
      <c r="H4786" s="3"/>
      <c r="I4786" s="4"/>
      <c r="J4786" s="3"/>
    </row>
    <row r="4787" spans="1:10" x14ac:dyDescent="0.35">
      <c r="A4787"/>
      <c r="B4787"/>
      <c r="C4787"/>
      <c r="D4787" s="12"/>
      <c r="F4787" s="3"/>
      <c r="G4787" s="4"/>
      <c r="H4787" s="3"/>
      <c r="I4787" s="4"/>
      <c r="J4787" s="3"/>
    </row>
    <row r="4788" spans="1:10" x14ac:dyDescent="0.35">
      <c r="A4788"/>
      <c r="B4788"/>
      <c r="C4788"/>
      <c r="D4788" s="12"/>
      <c r="F4788" s="3"/>
      <c r="G4788" s="4"/>
      <c r="H4788" s="3"/>
      <c r="I4788" s="4"/>
      <c r="J4788" s="3"/>
    </row>
    <row r="4789" spans="1:10" x14ac:dyDescent="0.35">
      <c r="A4789"/>
      <c r="B4789"/>
      <c r="C4789"/>
      <c r="D4789" s="12"/>
      <c r="F4789" s="3"/>
      <c r="G4789" s="4"/>
      <c r="H4789" s="3"/>
      <c r="I4789" s="4"/>
      <c r="J4789" s="3"/>
    </row>
    <row r="4790" spans="1:10" x14ac:dyDescent="0.35">
      <c r="A4790"/>
      <c r="B4790"/>
      <c r="C4790"/>
      <c r="D4790" s="12"/>
      <c r="F4790" s="3"/>
      <c r="G4790" s="4"/>
      <c r="H4790" s="3"/>
      <c r="I4790" s="4"/>
      <c r="J4790" s="3"/>
    </row>
    <row r="4791" spans="1:10" x14ac:dyDescent="0.35">
      <c r="A4791"/>
      <c r="B4791"/>
      <c r="C4791"/>
      <c r="D4791" s="12"/>
      <c r="F4791" s="3"/>
      <c r="G4791" s="4"/>
      <c r="H4791" s="3"/>
      <c r="I4791" s="4"/>
      <c r="J4791" s="3"/>
    </row>
    <row r="4792" spans="1:10" x14ac:dyDescent="0.35">
      <c r="A4792"/>
      <c r="B4792"/>
      <c r="C4792"/>
      <c r="D4792" s="12"/>
      <c r="F4792" s="3"/>
      <c r="G4792" s="4"/>
      <c r="H4792" s="3"/>
      <c r="I4792" s="4"/>
      <c r="J4792" s="3"/>
    </row>
    <row r="4793" spans="1:10" x14ac:dyDescent="0.35">
      <c r="A4793"/>
      <c r="B4793"/>
      <c r="C4793"/>
      <c r="D4793" s="12"/>
      <c r="F4793" s="3"/>
      <c r="G4793" s="4"/>
      <c r="H4793" s="3"/>
      <c r="I4793" s="4"/>
      <c r="J4793" s="3"/>
    </row>
    <row r="4794" spans="1:10" x14ac:dyDescent="0.35">
      <c r="A4794"/>
      <c r="B4794"/>
      <c r="C4794"/>
      <c r="D4794" s="12"/>
      <c r="F4794" s="3"/>
      <c r="G4794" s="4"/>
      <c r="H4794" s="3"/>
      <c r="I4794" s="4"/>
      <c r="J4794" s="3"/>
    </row>
    <row r="4795" spans="1:10" x14ac:dyDescent="0.35">
      <c r="A4795"/>
      <c r="B4795"/>
      <c r="C4795"/>
      <c r="D4795" s="12"/>
      <c r="F4795" s="3"/>
      <c r="G4795" s="4"/>
      <c r="H4795" s="3"/>
      <c r="I4795" s="4"/>
      <c r="J4795" s="3"/>
    </row>
    <row r="4796" spans="1:10" x14ac:dyDescent="0.35">
      <c r="A4796"/>
      <c r="B4796"/>
      <c r="C4796"/>
      <c r="D4796" s="12"/>
      <c r="F4796" s="3"/>
      <c r="G4796" s="4"/>
      <c r="H4796" s="3"/>
      <c r="I4796" s="4"/>
      <c r="J4796" s="3"/>
    </row>
    <row r="4797" spans="1:10" x14ac:dyDescent="0.35">
      <c r="A4797"/>
      <c r="B4797"/>
      <c r="C4797"/>
      <c r="D4797" s="12"/>
      <c r="F4797" s="3"/>
      <c r="G4797" s="4"/>
      <c r="H4797" s="3"/>
      <c r="I4797" s="4"/>
      <c r="J4797" s="3"/>
    </row>
    <row r="4798" spans="1:10" x14ac:dyDescent="0.35">
      <c r="A4798"/>
      <c r="B4798"/>
      <c r="C4798"/>
      <c r="D4798" s="12"/>
      <c r="F4798" s="3"/>
      <c r="G4798" s="4"/>
      <c r="H4798" s="3"/>
      <c r="I4798" s="4"/>
      <c r="J4798" s="3"/>
    </row>
    <row r="4799" spans="1:10" x14ac:dyDescent="0.35">
      <c r="A4799"/>
      <c r="B4799"/>
      <c r="C4799"/>
      <c r="D4799" s="12"/>
      <c r="F4799" s="3"/>
      <c r="G4799" s="4"/>
      <c r="H4799" s="3"/>
      <c r="I4799" s="4"/>
      <c r="J4799" s="3"/>
    </row>
    <row r="4800" spans="1:10" x14ac:dyDescent="0.35">
      <c r="A4800"/>
      <c r="B4800"/>
      <c r="C4800"/>
      <c r="D4800" s="12"/>
      <c r="F4800" s="3"/>
      <c r="G4800" s="4"/>
      <c r="H4800" s="3"/>
      <c r="I4800" s="4"/>
      <c r="J4800" s="3"/>
    </row>
    <row r="4801" spans="1:10" x14ac:dyDescent="0.35">
      <c r="A4801"/>
      <c r="B4801"/>
      <c r="C4801"/>
      <c r="D4801" s="12"/>
      <c r="F4801" s="3"/>
      <c r="G4801" s="4"/>
      <c r="H4801" s="3"/>
      <c r="I4801" s="4"/>
      <c r="J4801" s="3"/>
    </row>
    <row r="4802" spans="1:10" x14ac:dyDescent="0.35">
      <c r="A4802"/>
      <c r="B4802"/>
      <c r="C4802"/>
      <c r="D4802" s="12"/>
      <c r="F4802" s="3"/>
      <c r="G4802" s="4"/>
      <c r="H4802" s="3"/>
      <c r="I4802" s="4"/>
      <c r="J4802" s="3"/>
    </row>
    <row r="4803" spans="1:10" x14ac:dyDescent="0.35">
      <c r="A4803"/>
      <c r="B4803"/>
      <c r="C4803"/>
      <c r="D4803" s="12"/>
      <c r="F4803" s="3"/>
      <c r="G4803" s="4"/>
      <c r="H4803" s="3"/>
      <c r="I4803" s="4"/>
      <c r="J4803" s="3"/>
    </row>
    <row r="4804" spans="1:10" x14ac:dyDescent="0.35">
      <c r="A4804"/>
      <c r="B4804"/>
      <c r="C4804"/>
      <c r="D4804" s="12"/>
      <c r="F4804" s="3"/>
      <c r="G4804" s="4"/>
      <c r="H4804" s="3"/>
      <c r="I4804" s="4"/>
      <c r="J4804" s="3"/>
    </row>
    <row r="4805" spans="1:10" x14ac:dyDescent="0.35">
      <c r="A4805"/>
      <c r="B4805"/>
      <c r="C4805"/>
      <c r="D4805" s="12"/>
      <c r="F4805" s="3"/>
      <c r="G4805" s="4"/>
      <c r="H4805" s="3"/>
      <c r="I4805" s="4"/>
      <c r="J4805" s="3"/>
    </row>
    <row r="4806" spans="1:10" x14ac:dyDescent="0.35">
      <c r="A4806"/>
      <c r="B4806"/>
      <c r="C4806"/>
      <c r="D4806" s="12"/>
      <c r="F4806" s="3"/>
      <c r="G4806" s="4"/>
      <c r="H4806" s="3"/>
      <c r="I4806" s="4"/>
      <c r="J4806" s="3"/>
    </row>
    <row r="4807" spans="1:10" x14ac:dyDescent="0.35">
      <c r="A4807"/>
      <c r="B4807"/>
      <c r="C4807"/>
      <c r="D4807" s="12"/>
      <c r="F4807" s="3"/>
      <c r="G4807" s="4"/>
      <c r="H4807" s="3"/>
      <c r="I4807" s="4"/>
      <c r="J4807" s="3"/>
    </row>
    <row r="4808" spans="1:10" x14ac:dyDescent="0.35">
      <c r="A4808"/>
      <c r="B4808"/>
      <c r="C4808"/>
      <c r="D4808" s="12"/>
      <c r="F4808" s="3"/>
      <c r="G4808" s="4"/>
      <c r="H4808" s="3"/>
      <c r="I4808" s="4"/>
      <c r="J4808" s="3"/>
    </row>
    <row r="4809" spans="1:10" x14ac:dyDescent="0.35">
      <c r="A4809"/>
      <c r="B4809"/>
      <c r="C4809"/>
      <c r="D4809" s="12"/>
      <c r="F4809" s="3"/>
      <c r="G4809" s="4"/>
      <c r="H4809" s="3"/>
      <c r="I4809" s="4"/>
      <c r="J4809" s="3"/>
    </row>
    <row r="4810" spans="1:10" x14ac:dyDescent="0.35">
      <c r="A4810"/>
      <c r="B4810"/>
      <c r="C4810"/>
      <c r="D4810" s="12"/>
      <c r="F4810" s="3"/>
      <c r="G4810" s="4"/>
      <c r="H4810" s="3"/>
      <c r="I4810" s="4"/>
      <c r="J4810" s="3"/>
    </row>
    <row r="4811" spans="1:10" x14ac:dyDescent="0.35">
      <c r="A4811"/>
      <c r="B4811"/>
      <c r="C4811"/>
      <c r="D4811" s="12"/>
      <c r="F4811" s="3"/>
      <c r="G4811" s="4"/>
      <c r="H4811" s="3"/>
      <c r="I4811" s="4"/>
      <c r="J4811" s="3"/>
    </row>
    <row r="4812" spans="1:10" x14ac:dyDescent="0.35">
      <c r="A4812"/>
      <c r="B4812"/>
      <c r="C4812"/>
      <c r="D4812" s="12"/>
      <c r="F4812" s="3"/>
      <c r="G4812" s="4"/>
      <c r="H4812" s="3"/>
      <c r="I4812" s="4"/>
      <c r="J4812" s="3"/>
    </row>
    <row r="4813" spans="1:10" x14ac:dyDescent="0.35">
      <c r="A4813"/>
      <c r="B4813"/>
      <c r="C4813"/>
      <c r="D4813" s="12"/>
      <c r="F4813" s="3"/>
      <c r="G4813" s="4"/>
      <c r="H4813" s="3"/>
      <c r="I4813" s="4"/>
      <c r="J4813" s="3"/>
    </row>
    <row r="4814" spans="1:10" x14ac:dyDescent="0.35">
      <c r="A4814"/>
      <c r="B4814"/>
      <c r="C4814"/>
      <c r="D4814" s="12"/>
      <c r="F4814" s="3"/>
      <c r="G4814" s="4"/>
      <c r="H4814" s="3"/>
      <c r="I4814" s="4"/>
      <c r="J4814" s="3"/>
    </row>
    <row r="4815" spans="1:10" x14ac:dyDescent="0.35">
      <c r="A4815"/>
      <c r="B4815"/>
      <c r="C4815"/>
      <c r="D4815" s="12"/>
      <c r="F4815" s="3"/>
      <c r="G4815" s="4"/>
      <c r="H4815" s="3"/>
      <c r="I4815" s="4"/>
      <c r="J4815" s="3"/>
    </row>
    <row r="4816" spans="1:10" x14ac:dyDescent="0.35">
      <c r="A4816"/>
      <c r="B4816"/>
      <c r="C4816"/>
      <c r="D4816" s="12"/>
      <c r="F4816" s="3"/>
      <c r="G4816" s="4"/>
      <c r="H4816" s="3"/>
      <c r="I4816" s="4"/>
      <c r="J4816" s="3"/>
    </row>
    <row r="4817" spans="1:10" x14ac:dyDescent="0.35">
      <c r="A4817"/>
      <c r="B4817"/>
      <c r="C4817"/>
      <c r="D4817" s="12"/>
      <c r="F4817" s="3"/>
      <c r="G4817" s="4"/>
      <c r="H4817" s="3"/>
      <c r="I4817" s="4"/>
      <c r="J4817" s="3"/>
    </row>
    <row r="4818" spans="1:10" x14ac:dyDescent="0.35">
      <c r="A4818"/>
      <c r="B4818"/>
      <c r="C4818"/>
      <c r="D4818" s="12"/>
      <c r="F4818" s="3"/>
      <c r="G4818" s="4"/>
      <c r="H4818" s="3"/>
      <c r="I4818" s="4"/>
      <c r="J4818" s="3"/>
    </row>
    <row r="4819" spans="1:10" x14ac:dyDescent="0.35">
      <c r="A4819"/>
      <c r="B4819"/>
      <c r="C4819"/>
      <c r="D4819" s="12"/>
      <c r="F4819" s="3"/>
      <c r="G4819" s="4"/>
      <c r="H4819" s="3"/>
      <c r="I4819" s="4"/>
      <c r="J4819" s="3"/>
    </row>
    <row r="4820" spans="1:10" x14ac:dyDescent="0.35">
      <c r="A4820"/>
      <c r="B4820"/>
      <c r="C4820"/>
      <c r="D4820" s="12"/>
      <c r="F4820" s="3"/>
      <c r="G4820" s="4"/>
      <c r="H4820" s="3"/>
      <c r="I4820" s="4"/>
      <c r="J4820" s="3"/>
    </row>
    <row r="4821" spans="1:10" x14ac:dyDescent="0.35">
      <c r="A4821"/>
      <c r="B4821"/>
      <c r="C4821"/>
      <c r="D4821" s="12"/>
      <c r="F4821" s="3"/>
      <c r="G4821" s="4"/>
      <c r="H4821" s="3"/>
      <c r="I4821" s="4"/>
      <c r="J4821" s="3"/>
    </row>
    <row r="4822" spans="1:10" x14ac:dyDescent="0.35">
      <c r="A4822"/>
      <c r="B4822"/>
      <c r="C4822"/>
      <c r="D4822" s="12"/>
      <c r="F4822" s="3"/>
      <c r="G4822" s="4"/>
      <c r="H4822" s="3"/>
      <c r="I4822" s="4"/>
      <c r="J4822" s="3"/>
    </row>
    <row r="4823" spans="1:10" x14ac:dyDescent="0.35">
      <c r="A4823"/>
      <c r="B4823"/>
      <c r="C4823"/>
      <c r="D4823" s="12"/>
      <c r="F4823" s="3"/>
      <c r="G4823" s="4"/>
      <c r="H4823" s="3"/>
      <c r="I4823" s="4"/>
      <c r="J4823" s="3"/>
    </row>
    <row r="4824" spans="1:10" x14ac:dyDescent="0.35">
      <c r="A4824"/>
      <c r="B4824"/>
      <c r="C4824"/>
      <c r="D4824" s="12"/>
      <c r="F4824" s="3"/>
      <c r="G4824" s="4"/>
      <c r="H4824" s="3"/>
      <c r="I4824" s="4"/>
      <c r="J4824" s="3"/>
    </row>
    <row r="4825" spans="1:10" x14ac:dyDescent="0.35">
      <c r="A4825"/>
      <c r="B4825"/>
      <c r="C4825"/>
      <c r="D4825" s="12"/>
      <c r="F4825" s="3"/>
      <c r="G4825" s="4"/>
      <c r="H4825" s="3"/>
      <c r="I4825" s="4"/>
      <c r="J4825" s="3"/>
    </row>
    <row r="4826" spans="1:10" x14ac:dyDescent="0.35">
      <c r="A4826"/>
      <c r="B4826"/>
      <c r="C4826"/>
      <c r="D4826" s="12"/>
      <c r="F4826" s="3"/>
      <c r="G4826" s="4"/>
      <c r="H4826" s="3"/>
      <c r="I4826" s="4"/>
      <c r="J4826" s="3"/>
    </row>
    <row r="4827" spans="1:10" x14ac:dyDescent="0.35">
      <c r="A4827"/>
      <c r="B4827"/>
      <c r="C4827"/>
      <c r="D4827" s="12"/>
      <c r="F4827" s="3"/>
      <c r="G4827" s="4"/>
      <c r="H4827" s="3"/>
      <c r="I4827" s="4"/>
      <c r="J4827" s="3"/>
    </row>
    <row r="4828" spans="1:10" x14ac:dyDescent="0.35">
      <c r="A4828"/>
      <c r="B4828"/>
      <c r="C4828"/>
      <c r="D4828" s="12"/>
      <c r="F4828" s="3"/>
      <c r="G4828" s="4"/>
      <c r="H4828" s="3"/>
      <c r="I4828" s="4"/>
      <c r="J4828" s="3"/>
    </row>
    <row r="4829" spans="1:10" x14ac:dyDescent="0.35">
      <c r="A4829"/>
      <c r="B4829"/>
      <c r="C4829"/>
      <c r="D4829" s="12"/>
      <c r="F4829" s="3"/>
      <c r="G4829" s="4"/>
      <c r="H4829" s="3"/>
      <c r="I4829" s="4"/>
      <c r="J4829" s="3"/>
    </row>
    <row r="4830" spans="1:10" x14ac:dyDescent="0.35">
      <c r="A4830"/>
      <c r="B4830"/>
      <c r="C4830"/>
      <c r="D4830" s="12"/>
      <c r="F4830" s="3"/>
      <c r="G4830" s="4"/>
      <c r="H4830" s="3"/>
      <c r="I4830" s="4"/>
      <c r="J4830" s="3"/>
    </row>
    <row r="4831" spans="1:10" x14ac:dyDescent="0.35">
      <c r="A4831"/>
      <c r="B4831"/>
      <c r="C4831"/>
      <c r="D4831" s="12"/>
      <c r="F4831" s="3"/>
      <c r="G4831" s="4"/>
      <c r="H4831" s="3"/>
      <c r="I4831" s="4"/>
      <c r="J4831" s="3"/>
    </row>
    <row r="4832" spans="1:10" x14ac:dyDescent="0.35">
      <c r="A4832"/>
      <c r="B4832"/>
      <c r="C4832"/>
      <c r="D4832" s="12"/>
      <c r="F4832" s="3"/>
      <c r="G4832" s="4"/>
      <c r="H4832" s="3"/>
      <c r="I4832" s="4"/>
      <c r="J4832" s="3"/>
    </row>
    <row r="4833" spans="1:10" x14ac:dyDescent="0.35">
      <c r="A4833"/>
      <c r="B4833"/>
      <c r="C4833"/>
      <c r="D4833" s="12"/>
      <c r="F4833" s="3"/>
      <c r="G4833" s="4"/>
      <c r="H4833" s="3"/>
      <c r="I4833" s="4"/>
      <c r="J4833" s="3"/>
    </row>
    <row r="4834" spans="1:10" x14ac:dyDescent="0.35">
      <c r="A4834"/>
      <c r="B4834"/>
      <c r="C4834"/>
      <c r="D4834" s="12"/>
      <c r="F4834" s="3"/>
      <c r="G4834" s="4"/>
      <c r="H4834" s="3"/>
      <c r="I4834" s="4"/>
      <c r="J4834" s="3"/>
    </row>
    <row r="4835" spans="1:10" x14ac:dyDescent="0.35">
      <c r="A4835"/>
      <c r="B4835"/>
      <c r="C4835"/>
      <c r="D4835" s="12"/>
      <c r="F4835" s="3"/>
      <c r="G4835" s="4"/>
      <c r="H4835" s="3"/>
      <c r="I4835" s="4"/>
      <c r="J4835" s="3"/>
    </row>
    <row r="4836" spans="1:10" x14ac:dyDescent="0.35">
      <c r="A4836"/>
      <c r="B4836"/>
      <c r="C4836"/>
      <c r="D4836" s="12"/>
      <c r="F4836" s="3"/>
      <c r="G4836" s="4"/>
      <c r="H4836" s="3"/>
      <c r="I4836" s="4"/>
      <c r="J4836" s="3"/>
    </row>
    <row r="4837" spans="1:10" x14ac:dyDescent="0.35">
      <c r="A4837"/>
      <c r="B4837"/>
      <c r="C4837"/>
      <c r="D4837" s="12"/>
      <c r="F4837" s="3"/>
      <c r="G4837" s="4"/>
      <c r="H4837" s="3"/>
      <c r="I4837" s="4"/>
      <c r="J4837" s="3"/>
    </row>
    <row r="4838" spans="1:10" x14ac:dyDescent="0.35">
      <c r="A4838"/>
      <c r="B4838"/>
      <c r="C4838"/>
      <c r="D4838" s="12"/>
      <c r="F4838" s="3"/>
      <c r="G4838" s="4"/>
      <c r="H4838" s="3"/>
      <c r="I4838" s="4"/>
      <c r="J4838" s="3"/>
    </row>
    <row r="4839" spans="1:10" x14ac:dyDescent="0.35">
      <c r="A4839"/>
      <c r="B4839"/>
      <c r="C4839"/>
      <c r="D4839" s="12"/>
      <c r="F4839" s="3"/>
      <c r="G4839" s="4"/>
      <c r="H4839" s="3"/>
      <c r="I4839" s="4"/>
      <c r="J4839" s="3"/>
    </row>
    <row r="4840" spans="1:10" x14ac:dyDescent="0.35">
      <c r="A4840"/>
      <c r="B4840"/>
      <c r="C4840"/>
      <c r="D4840" s="12"/>
      <c r="F4840" s="3"/>
      <c r="G4840" s="4"/>
      <c r="H4840" s="3"/>
      <c r="I4840" s="4"/>
      <c r="J4840" s="3"/>
    </row>
    <row r="4841" spans="1:10" x14ac:dyDescent="0.35">
      <c r="A4841"/>
      <c r="B4841"/>
      <c r="C4841"/>
      <c r="D4841" s="12"/>
      <c r="F4841" s="3"/>
      <c r="G4841" s="4"/>
      <c r="H4841" s="3"/>
      <c r="I4841" s="4"/>
      <c r="J4841" s="3"/>
    </row>
    <row r="4842" spans="1:10" x14ac:dyDescent="0.35">
      <c r="A4842"/>
      <c r="B4842"/>
      <c r="C4842"/>
      <c r="D4842" s="12"/>
      <c r="F4842" s="3"/>
      <c r="G4842" s="4"/>
      <c r="H4842" s="3"/>
      <c r="I4842" s="4"/>
      <c r="J4842" s="3"/>
    </row>
    <row r="4843" spans="1:10" x14ac:dyDescent="0.35">
      <c r="A4843"/>
      <c r="B4843"/>
      <c r="C4843"/>
      <c r="D4843" s="12"/>
      <c r="F4843" s="3"/>
      <c r="G4843" s="4"/>
      <c r="H4843" s="3"/>
      <c r="I4843" s="4"/>
      <c r="J4843" s="3"/>
    </row>
    <row r="4844" spans="1:10" x14ac:dyDescent="0.35">
      <c r="A4844"/>
      <c r="B4844"/>
      <c r="C4844"/>
      <c r="D4844" s="12"/>
      <c r="F4844" s="3"/>
      <c r="G4844" s="4"/>
      <c r="H4844" s="3"/>
      <c r="I4844" s="4"/>
      <c r="J4844" s="3"/>
    </row>
    <row r="4845" spans="1:10" x14ac:dyDescent="0.35">
      <c r="A4845"/>
      <c r="B4845"/>
      <c r="C4845"/>
      <c r="D4845" s="12"/>
      <c r="F4845" s="3"/>
      <c r="G4845" s="4"/>
      <c r="H4845" s="3"/>
      <c r="I4845" s="4"/>
      <c r="J4845" s="3"/>
    </row>
    <row r="4846" spans="1:10" x14ac:dyDescent="0.35">
      <c r="A4846"/>
      <c r="B4846"/>
      <c r="C4846"/>
      <c r="D4846" s="12"/>
      <c r="F4846" s="3"/>
      <c r="G4846" s="4"/>
      <c r="H4846" s="3"/>
      <c r="I4846" s="4"/>
      <c r="J4846" s="3"/>
    </row>
    <row r="4847" spans="1:10" x14ac:dyDescent="0.35">
      <c r="A4847"/>
      <c r="B4847"/>
      <c r="C4847"/>
      <c r="D4847" s="12"/>
      <c r="F4847" s="3"/>
      <c r="G4847" s="4"/>
      <c r="H4847" s="3"/>
      <c r="I4847" s="4"/>
      <c r="J4847" s="3"/>
    </row>
    <row r="4848" spans="1:10" x14ac:dyDescent="0.35">
      <c r="A4848"/>
      <c r="B4848"/>
      <c r="C4848"/>
      <c r="D4848" s="12"/>
      <c r="F4848" s="3"/>
      <c r="G4848" s="4"/>
      <c r="H4848" s="3"/>
      <c r="I4848" s="4"/>
      <c r="J4848" s="3"/>
    </row>
    <row r="4849" spans="1:10" x14ac:dyDescent="0.35">
      <c r="A4849"/>
      <c r="B4849"/>
      <c r="C4849"/>
      <c r="D4849" s="12"/>
      <c r="F4849" s="3"/>
      <c r="G4849" s="4"/>
      <c r="H4849" s="3"/>
      <c r="I4849" s="4"/>
      <c r="J4849" s="3"/>
    </row>
    <row r="4850" spans="1:10" x14ac:dyDescent="0.35">
      <c r="A4850"/>
      <c r="B4850"/>
      <c r="C4850"/>
      <c r="D4850" s="12"/>
      <c r="F4850" s="3"/>
      <c r="G4850" s="4"/>
      <c r="H4850" s="3"/>
      <c r="I4850" s="4"/>
      <c r="J4850" s="3"/>
    </row>
    <row r="4851" spans="1:10" x14ac:dyDescent="0.35">
      <c r="A4851"/>
      <c r="B4851"/>
      <c r="C4851"/>
      <c r="D4851" s="12"/>
      <c r="F4851" s="3"/>
      <c r="G4851" s="4"/>
      <c r="H4851" s="3"/>
      <c r="I4851" s="4"/>
      <c r="J4851" s="3"/>
    </row>
    <row r="4852" spans="1:10" x14ac:dyDescent="0.35">
      <c r="A4852"/>
      <c r="B4852"/>
      <c r="C4852"/>
      <c r="D4852" s="12"/>
      <c r="F4852" s="3"/>
      <c r="G4852" s="4"/>
      <c r="H4852" s="3"/>
      <c r="I4852" s="4"/>
      <c r="J4852" s="3"/>
    </row>
    <row r="4853" spans="1:10" x14ac:dyDescent="0.35">
      <c r="A4853"/>
      <c r="B4853"/>
      <c r="C4853"/>
      <c r="D4853" s="12"/>
      <c r="F4853" s="3"/>
      <c r="G4853" s="4"/>
      <c r="H4853" s="3"/>
      <c r="I4853" s="4"/>
      <c r="J4853" s="3"/>
    </row>
    <row r="4854" spans="1:10" x14ac:dyDescent="0.35">
      <c r="A4854"/>
      <c r="B4854"/>
      <c r="C4854"/>
      <c r="D4854" s="12"/>
      <c r="F4854" s="3"/>
      <c r="G4854" s="4"/>
      <c r="H4854" s="3"/>
      <c r="I4854" s="4"/>
      <c r="J4854" s="3"/>
    </row>
    <row r="4855" spans="1:10" x14ac:dyDescent="0.35">
      <c r="A4855"/>
      <c r="B4855"/>
      <c r="C4855"/>
      <c r="D4855" s="12"/>
      <c r="F4855" s="3"/>
      <c r="G4855" s="4"/>
      <c r="H4855" s="3"/>
      <c r="I4855" s="4"/>
      <c r="J4855" s="3"/>
    </row>
    <row r="4856" spans="1:10" x14ac:dyDescent="0.35">
      <c r="A4856"/>
      <c r="B4856"/>
      <c r="C4856"/>
      <c r="D4856" s="12"/>
      <c r="F4856" s="3"/>
      <c r="G4856" s="4"/>
      <c r="H4856" s="3"/>
      <c r="I4856" s="4"/>
      <c r="J4856" s="3"/>
    </row>
    <row r="4857" spans="1:10" x14ac:dyDescent="0.35">
      <c r="A4857"/>
      <c r="B4857"/>
      <c r="C4857"/>
      <c r="D4857" s="12"/>
      <c r="F4857" s="3"/>
      <c r="G4857" s="4"/>
      <c r="H4857" s="3"/>
      <c r="I4857" s="4"/>
      <c r="J4857" s="3"/>
    </row>
    <row r="4858" spans="1:10" x14ac:dyDescent="0.35">
      <c r="A4858"/>
      <c r="B4858"/>
      <c r="C4858"/>
      <c r="D4858" s="12"/>
      <c r="F4858" s="3"/>
      <c r="G4858" s="4"/>
      <c r="H4858" s="3"/>
      <c r="I4858" s="4"/>
      <c r="J4858" s="3"/>
    </row>
    <row r="4859" spans="1:10" x14ac:dyDescent="0.35">
      <c r="A4859"/>
      <c r="B4859"/>
      <c r="C4859"/>
      <c r="D4859" s="12"/>
      <c r="F4859" s="3"/>
      <c r="G4859" s="4"/>
      <c r="H4859" s="3"/>
      <c r="I4859" s="4"/>
      <c r="J4859" s="3"/>
    </row>
    <row r="4860" spans="1:10" x14ac:dyDescent="0.35">
      <c r="A4860"/>
      <c r="B4860"/>
      <c r="C4860"/>
      <c r="D4860" s="12"/>
      <c r="F4860" s="3"/>
      <c r="G4860" s="4"/>
      <c r="H4860" s="3"/>
      <c r="I4860" s="4"/>
      <c r="J4860" s="3"/>
    </row>
    <row r="4861" spans="1:10" x14ac:dyDescent="0.35">
      <c r="A4861"/>
      <c r="B4861"/>
      <c r="C4861"/>
      <c r="D4861" s="12"/>
      <c r="F4861" s="3"/>
      <c r="G4861" s="4"/>
      <c r="H4861" s="3"/>
      <c r="I4861" s="4"/>
      <c r="J4861" s="3"/>
    </row>
    <row r="4862" spans="1:10" x14ac:dyDescent="0.35">
      <c r="A4862"/>
      <c r="B4862"/>
      <c r="C4862"/>
      <c r="D4862" s="12"/>
      <c r="F4862" s="3"/>
      <c r="G4862" s="4"/>
      <c r="H4862" s="3"/>
      <c r="I4862" s="4"/>
      <c r="J4862" s="3"/>
    </row>
    <row r="4863" spans="1:10" x14ac:dyDescent="0.35">
      <c r="A4863"/>
      <c r="B4863"/>
      <c r="C4863"/>
      <c r="D4863" s="12"/>
      <c r="F4863" s="3"/>
      <c r="G4863" s="4"/>
      <c r="H4863" s="3"/>
      <c r="I4863" s="4"/>
      <c r="J4863" s="3"/>
    </row>
    <row r="4864" spans="1:10" x14ac:dyDescent="0.35">
      <c r="A4864"/>
      <c r="B4864"/>
      <c r="C4864"/>
      <c r="D4864" s="12"/>
      <c r="F4864" s="3"/>
      <c r="G4864" s="4"/>
      <c r="H4864" s="3"/>
      <c r="I4864" s="4"/>
      <c r="J4864" s="3"/>
    </row>
    <row r="4865" spans="1:10" x14ac:dyDescent="0.35">
      <c r="A4865"/>
      <c r="B4865"/>
      <c r="C4865"/>
      <c r="D4865" s="12"/>
      <c r="F4865" s="3"/>
      <c r="G4865" s="4"/>
      <c r="H4865" s="3"/>
      <c r="I4865" s="4"/>
      <c r="J4865" s="3"/>
    </row>
    <row r="4866" spans="1:10" x14ac:dyDescent="0.35">
      <c r="A4866"/>
      <c r="B4866"/>
      <c r="C4866"/>
      <c r="D4866" s="12"/>
      <c r="F4866" s="3"/>
      <c r="G4866" s="4"/>
      <c r="H4866" s="3"/>
      <c r="I4866" s="4"/>
      <c r="J4866" s="3"/>
    </row>
    <row r="4867" spans="1:10" x14ac:dyDescent="0.35">
      <c r="A4867"/>
      <c r="B4867"/>
      <c r="C4867"/>
      <c r="D4867" s="12"/>
      <c r="F4867" s="3"/>
      <c r="G4867" s="4"/>
      <c r="H4867" s="3"/>
      <c r="I4867" s="4"/>
      <c r="J4867" s="3"/>
    </row>
    <row r="4868" spans="1:10" x14ac:dyDescent="0.35">
      <c r="A4868"/>
      <c r="B4868"/>
      <c r="C4868"/>
      <c r="D4868" s="12"/>
      <c r="F4868" s="3"/>
      <c r="G4868" s="4"/>
      <c r="H4868" s="3"/>
      <c r="I4868" s="4"/>
      <c r="J4868" s="3"/>
    </row>
    <row r="4869" spans="1:10" x14ac:dyDescent="0.35">
      <c r="A4869"/>
      <c r="B4869"/>
      <c r="C4869"/>
      <c r="D4869" s="12"/>
      <c r="F4869" s="3"/>
      <c r="G4869" s="4"/>
      <c r="H4869" s="3"/>
      <c r="I4869" s="4"/>
      <c r="J4869" s="3"/>
    </row>
    <row r="4870" spans="1:10" x14ac:dyDescent="0.35">
      <c r="A4870"/>
      <c r="B4870"/>
      <c r="C4870"/>
      <c r="D4870" s="12"/>
      <c r="F4870" s="3"/>
      <c r="G4870" s="4"/>
      <c r="H4870" s="3"/>
      <c r="I4870" s="4"/>
      <c r="J4870" s="3"/>
    </row>
    <row r="4871" spans="1:10" x14ac:dyDescent="0.35">
      <c r="A4871"/>
      <c r="B4871"/>
      <c r="C4871"/>
      <c r="D4871" s="12"/>
      <c r="F4871" s="3"/>
      <c r="G4871" s="4"/>
      <c r="H4871" s="3"/>
      <c r="I4871" s="4"/>
      <c r="J4871" s="3"/>
    </row>
    <row r="4872" spans="1:10" x14ac:dyDescent="0.35">
      <c r="A4872"/>
      <c r="B4872"/>
      <c r="C4872"/>
      <c r="D4872" s="12"/>
      <c r="F4872" s="3"/>
      <c r="G4872" s="4"/>
      <c r="H4872" s="3"/>
      <c r="I4872" s="4"/>
      <c r="J4872" s="3"/>
    </row>
    <row r="4873" spans="1:10" x14ac:dyDescent="0.35">
      <c r="A4873"/>
      <c r="B4873"/>
      <c r="C4873"/>
      <c r="D4873" s="12"/>
      <c r="F4873" s="3"/>
      <c r="G4873" s="4"/>
      <c r="H4873" s="3"/>
      <c r="I4873" s="4"/>
      <c r="J4873" s="3"/>
    </row>
    <row r="4874" spans="1:10" x14ac:dyDescent="0.35">
      <c r="A4874"/>
      <c r="B4874"/>
      <c r="C4874"/>
      <c r="D4874" s="12"/>
      <c r="F4874" s="3"/>
      <c r="G4874" s="4"/>
      <c r="H4874" s="3"/>
      <c r="I4874" s="4"/>
      <c r="J4874" s="3"/>
    </row>
    <row r="4875" spans="1:10" x14ac:dyDescent="0.35">
      <c r="A4875"/>
      <c r="B4875"/>
      <c r="C4875"/>
      <c r="D4875" s="12"/>
      <c r="F4875" s="3"/>
      <c r="G4875" s="4"/>
      <c r="H4875" s="3"/>
      <c r="I4875" s="4"/>
      <c r="J4875" s="3"/>
    </row>
    <row r="4876" spans="1:10" x14ac:dyDescent="0.35">
      <c r="A4876"/>
      <c r="B4876"/>
      <c r="C4876"/>
      <c r="D4876" s="12"/>
      <c r="F4876" s="3"/>
      <c r="G4876" s="4"/>
      <c r="H4876" s="3"/>
      <c r="I4876" s="4"/>
      <c r="J4876" s="3"/>
    </row>
    <row r="4877" spans="1:10" x14ac:dyDescent="0.35">
      <c r="A4877"/>
      <c r="B4877"/>
      <c r="C4877"/>
      <c r="D4877" s="12"/>
      <c r="F4877" s="3"/>
      <c r="G4877" s="4"/>
      <c r="H4877" s="3"/>
      <c r="I4877" s="4"/>
      <c r="J4877" s="3"/>
    </row>
    <row r="4878" spans="1:10" x14ac:dyDescent="0.35">
      <c r="A4878"/>
      <c r="B4878"/>
      <c r="C4878"/>
      <c r="D4878" s="12"/>
      <c r="F4878" s="3"/>
      <c r="G4878" s="4"/>
      <c r="H4878" s="3"/>
      <c r="I4878" s="4"/>
      <c r="J4878" s="3"/>
    </row>
    <row r="4879" spans="1:10" x14ac:dyDescent="0.35">
      <c r="A4879"/>
      <c r="B4879"/>
      <c r="C4879"/>
      <c r="D4879" s="12"/>
      <c r="F4879" s="3"/>
      <c r="G4879" s="4"/>
      <c r="H4879" s="3"/>
      <c r="I4879" s="4"/>
      <c r="J4879" s="3"/>
    </row>
    <row r="4880" spans="1:10" x14ac:dyDescent="0.35">
      <c r="A4880"/>
      <c r="B4880"/>
      <c r="C4880"/>
      <c r="D4880" s="12"/>
      <c r="F4880" s="3"/>
      <c r="G4880" s="4"/>
      <c r="H4880" s="3"/>
      <c r="I4880" s="4"/>
      <c r="J4880" s="3"/>
    </row>
    <row r="4881" spans="1:10" x14ac:dyDescent="0.35">
      <c r="A4881"/>
      <c r="B4881"/>
      <c r="C4881"/>
      <c r="D4881" s="12"/>
      <c r="F4881" s="3"/>
      <c r="G4881" s="4"/>
      <c r="H4881" s="3"/>
      <c r="I4881" s="4"/>
      <c r="J4881" s="3"/>
    </row>
    <row r="4882" spans="1:10" x14ac:dyDescent="0.35">
      <c r="A4882"/>
      <c r="B4882"/>
      <c r="C4882"/>
      <c r="D4882" s="12"/>
      <c r="F4882" s="3"/>
      <c r="G4882" s="4"/>
      <c r="H4882" s="3"/>
      <c r="I4882" s="4"/>
      <c r="J4882" s="3"/>
    </row>
    <row r="4883" spans="1:10" x14ac:dyDescent="0.35">
      <c r="A4883"/>
      <c r="B4883"/>
      <c r="C4883"/>
      <c r="D4883" s="12"/>
      <c r="F4883" s="3"/>
      <c r="G4883" s="4"/>
      <c r="H4883" s="3"/>
      <c r="I4883" s="4"/>
      <c r="J4883" s="3"/>
    </row>
    <row r="4884" spans="1:10" x14ac:dyDescent="0.35">
      <c r="A4884"/>
      <c r="B4884"/>
      <c r="C4884"/>
      <c r="D4884" s="12"/>
      <c r="F4884" s="3"/>
      <c r="G4884" s="4"/>
      <c r="H4884" s="3"/>
      <c r="I4884" s="4"/>
      <c r="J4884" s="3"/>
    </row>
    <row r="4885" spans="1:10" x14ac:dyDescent="0.35">
      <c r="A4885"/>
      <c r="B4885"/>
      <c r="C4885"/>
      <c r="D4885" s="12"/>
      <c r="F4885" s="3"/>
      <c r="G4885" s="4"/>
      <c r="H4885" s="3"/>
      <c r="I4885" s="4"/>
      <c r="J4885" s="3"/>
    </row>
    <row r="4886" spans="1:10" x14ac:dyDescent="0.35">
      <c r="A4886"/>
      <c r="B4886"/>
      <c r="C4886"/>
      <c r="D4886" s="12"/>
      <c r="F4886" s="3"/>
      <c r="G4886" s="4"/>
      <c r="H4886" s="3"/>
      <c r="I4886" s="4"/>
      <c r="J4886" s="3"/>
    </row>
    <row r="4887" spans="1:10" x14ac:dyDescent="0.35">
      <c r="A4887"/>
      <c r="B4887"/>
      <c r="C4887"/>
      <c r="D4887" s="12"/>
      <c r="F4887" s="3"/>
      <c r="G4887" s="4"/>
      <c r="H4887" s="3"/>
      <c r="I4887" s="4"/>
      <c r="J4887" s="3"/>
    </row>
    <row r="4888" spans="1:10" x14ac:dyDescent="0.35">
      <c r="A4888"/>
      <c r="B4888"/>
      <c r="C4888"/>
      <c r="D4888" s="12"/>
      <c r="F4888" s="3"/>
      <c r="G4888" s="4"/>
      <c r="H4888" s="3"/>
      <c r="I4888" s="4"/>
      <c r="J4888" s="3"/>
    </row>
    <row r="4889" spans="1:10" x14ac:dyDescent="0.35">
      <c r="A4889"/>
      <c r="B4889"/>
      <c r="C4889"/>
      <c r="D4889" s="12"/>
      <c r="F4889" s="3"/>
      <c r="G4889" s="4"/>
      <c r="H4889" s="3"/>
      <c r="I4889" s="4"/>
      <c r="J4889" s="3"/>
    </row>
    <row r="4890" spans="1:10" x14ac:dyDescent="0.35">
      <c r="A4890"/>
      <c r="B4890"/>
      <c r="C4890"/>
      <c r="D4890" s="12"/>
      <c r="F4890" s="3"/>
      <c r="G4890" s="4"/>
      <c r="H4890" s="3"/>
      <c r="I4890" s="4"/>
      <c r="J4890" s="3"/>
    </row>
    <row r="4891" spans="1:10" x14ac:dyDescent="0.35">
      <c r="A4891"/>
      <c r="B4891"/>
      <c r="C4891"/>
      <c r="D4891" s="12"/>
      <c r="F4891" s="3"/>
      <c r="G4891" s="4"/>
      <c r="H4891" s="3"/>
      <c r="I4891" s="4"/>
      <c r="J4891" s="3"/>
    </row>
    <row r="4892" spans="1:10" x14ac:dyDescent="0.35">
      <c r="A4892"/>
      <c r="B4892"/>
      <c r="C4892"/>
      <c r="D4892" s="12"/>
      <c r="F4892" s="3"/>
      <c r="G4892" s="4"/>
      <c r="H4892" s="3"/>
      <c r="I4892" s="4"/>
      <c r="J4892" s="3"/>
    </row>
    <row r="4893" spans="1:10" x14ac:dyDescent="0.35">
      <c r="A4893"/>
      <c r="B4893"/>
      <c r="C4893"/>
      <c r="D4893" s="12"/>
      <c r="F4893" s="3"/>
      <c r="G4893" s="4"/>
      <c r="H4893" s="3"/>
      <c r="I4893" s="4"/>
      <c r="J4893" s="3"/>
    </row>
    <row r="4894" spans="1:10" x14ac:dyDescent="0.35">
      <c r="A4894"/>
      <c r="B4894"/>
      <c r="C4894"/>
      <c r="D4894" s="12"/>
      <c r="F4894" s="3"/>
      <c r="G4894" s="4"/>
      <c r="H4894" s="3"/>
      <c r="I4894" s="4"/>
      <c r="J4894" s="3"/>
    </row>
    <row r="4895" spans="1:10" x14ac:dyDescent="0.35">
      <c r="A4895"/>
      <c r="B4895"/>
      <c r="C4895"/>
      <c r="D4895" s="12"/>
      <c r="F4895" s="3"/>
      <c r="G4895" s="4"/>
      <c r="H4895" s="3"/>
      <c r="I4895" s="4"/>
      <c r="J4895" s="3"/>
    </row>
    <row r="4896" spans="1:10" x14ac:dyDescent="0.35">
      <c r="A4896"/>
      <c r="B4896"/>
      <c r="C4896"/>
      <c r="D4896" s="12"/>
      <c r="F4896" s="3"/>
      <c r="G4896" s="4"/>
      <c r="H4896" s="3"/>
      <c r="I4896" s="4"/>
      <c r="J4896" s="3"/>
    </row>
    <row r="4897" spans="1:10" x14ac:dyDescent="0.35">
      <c r="A4897"/>
      <c r="B4897"/>
      <c r="C4897"/>
      <c r="D4897" s="12"/>
      <c r="F4897" s="3"/>
      <c r="G4897" s="4"/>
      <c r="H4897" s="3"/>
      <c r="I4897" s="4"/>
      <c r="J4897" s="3"/>
    </row>
    <row r="4898" spans="1:10" x14ac:dyDescent="0.35">
      <c r="A4898"/>
      <c r="B4898"/>
      <c r="C4898"/>
      <c r="D4898" s="12"/>
      <c r="F4898" s="3"/>
      <c r="G4898" s="4"/>
      <c r="H4898" s="3"/>
      <c r="I4898" s="4"/>
      <c r="J4898" s="3"/>
    </row>
    <row r="4899" spans="1:10" x14ac:dyDescent="0.35">
      <c r="A4899"/>
      <c r="B4899"/>
      <c r="C4899"/>
      <c r="D4899" s="12"/>
      <c r="F4899" s="3"/>
      <c r="G4899" s="4"/>
      <c r="H4899" s="3"/>
      <c r="I4899" s="4"/>
      <c r="J4899" s="3"/>
    </row>
    <row r="4900" spans="1:10" x14ac:dyDescent="0.35">
      <c r="A4900"/>
      <c r="B4900"/>
      <c r="C4900"/>
      <c r="D4900" s="12"/>
      <c r="F4900" s="3"/>
      <c r="G4900" s="4"/>
      <c r="H4900" s="3"/>
      <c r="I4900" s="4"/>
      <c r="J4900" s="3"/>
    </row>
    <row r="4901" spans="1:10" x14ac:dyDescent="0.35">
      <c r="A4901"/>
      <c r="B4901"/>
      <c r="C4901"/>
      <c r="D4901" s="12"/>
      <c r="F4901" s="3"/>
      <c r="G4901" s="4"/>
      <c r="H4901" s="3"/>
      <c r="I4901" s="4"/>
      <c r="J4901" s="3"/>
    </row>
    <row r="4902" spans="1:10" x14ac:dyDescent="0.35">
      <c r="A4902"/>
      <c r="B4902"/>
      <c r="C4902"/>
      <c r="D4902" s="12"/>
      <c r="F4902" s="3"/>
      <c r="G4902" s="4"/>
      <c r="H4902" s="3"/>
      <c r="I4902" s="4"/>
      <c r="J4902" s="3"/>
    </row>
    <row r="4903" spans="1:10" x14ac:dyDescent="0.35">
      <c r="A4903"/>
      <c r="B4903"/>
      <c r="C4903"/>
      <c r="D4903" s="12"/>
      <c r="F4903" s="3"/>
      <c r="G4903" s="4"/>
      <c r="H4903" s="3"/>
      <c r="I4903" s="4"/>
      <c r="J4903" s="3"/>
    </row>
    <row r="4904" spans="1:10" x14ac:dyDescent="0.35">
      <c r="A4904"/>
      <c r="B4904"/>
      <c r="C4904"/>
      <c r="D4904" s="12"/>
      <c r="F4904" s="3"/>
      <c r="G4904" s="4"/>
      <c r="H4904" s="3"/>
      <c r="I4904" s="4"/>
      <c r="J4904" s="3"/>
    </row>
    <row r="4905" spans="1:10" x14ac:dyDescent="0.35">
      <c r="A4905"/>
      <c r="B4905"/>
      <c r="C4905"/>
      <c r="D4905" s="12"/>
      <c r="F4905" s="3"/>
      <c r="G4905" s="4"/>
      <c r="H4905" s="3"/>
      <c r="I4905" s="4"/>
      <c r="J4905" s="3"/>
    </row>
    <row r="4906" spans="1:10" x14ac:dyDescent="0.35">
      <c r="A4906"/>
      <c r="B4906"/>
      <c r="C4906"/>
      <c r="D4906" s="12"/>
      <c r="F4906" s="3"/>
      <c r="G4906" s="4"/>
      <c r="H4906" s="3"/>
      <c r="I4906" s="4"/>
      <c r="J4906" s="3"/>
    </row>
    <row r="4907" spans="1:10" x14ac:dyDescent="0.35">
      <c r="A4907"/>
      <c r="B4907"/>
      <c r="C4907"/>
      <c r="D4907" s="12"/>
      <c r="F4907" s="3"/>
      <c r="G4907" s="4"/>
      <c r="H4907" s="3"/>
      <c r="I4907" s="4"/>
      <c r="J4907" s="3"/>
    </row>
    <row r="4908" spans="1:10" x14ac:dyDescent="0.35">
      <c r="A4908"/>
      <c r="B4908"/>
      <c r="C4908"/>
      <c r="D4908" s="12"/>
      <c r="F4908" s="3"/>
      <c r="G4908" s="4"/>
      <c r="H4908" s="3"/>
      <c r="I4908" s="4"/>
      <c r="J4908" s="3"/>
    </row>
    <row r="4909" spans="1:10" x14ac:dyDescent="0.35">
      <c r="A4909"/>
      <c r="B4909"/>
      <c r="C4909"/>
      <c r="D4909" s="12"/>
      <c r="F4909" s="3"/>
      <c r="G4909" s="4"/>
      <c r="H4909" s="3"/>
      <c r="I4909" s="4"/>
      <c r="J4909" s="3"/>
    </row>
    <row r="4910" spans="1:10" x14ac:dyDescent="0.35">
      <c r="A4910"/>
      <c r="B4910"/>
      <c r="C4910"/>
      <c r="D4910" s="12"/>
      <c r="F4910" s="3"/>
      <c r="G4910" s="4"/>
      <c r="H4910" s="3"/>
      <c r="I4910" s="4"/>
      <c r="J4910" s="3"/>
    </row>
    <row r="4911" spans="1:10" x14ac:dyDescent="0.35">
      <c r="A4911"/>
      <c r="B4911"/>
      <c r="C4911"/>
      <c r="D4911" s="12"/>
      <c r="F4911" s="3"/>
      <c r="G4911" s="4"/>
      <c r="H4911" s="3"/>
      <c r="I4911" s="4"/>
      <c r="J4911" s="3"/>
    </row>
    <row r="4912" spans="1:10" x14ac:dyDescent="0.35">
      <c r="A4912"/>
      <c r="B4912"/>
      <c r="C4912"/>
      <c r="D4912" s="12"/>
      <c r="F4912" s="3"/>
      <c r="G4912" s="4"/>
      <c r="H4912" s="3"/>
      <c r="I4912" s="4"/>
      <c r="J4912" s="3"/>
    </row>
    <row r="4913" spans="1:10" x14ac:dyDescent="0.35">
      <c r="A4913"/>
      <c r="B4913"/>
      <c r="C4913"/>
      <c r="D4913" s="12"/>
      <c r="F4913" s="3"/>
      <c r="G4913" s="4"/>
      <c r="H4913" s="3"/>
      <c r="I4913" s="4"/>
      <c r="J4913" s="3"/>
    </row>
    <row r="4914" spans="1:10" x14ac:dyDescent="0.35">
      <c r="A4914"/>
      <c r="B4914"/>
      <c r="C4914"/>
      <c r="D4914" s="12"/>
      <c r="F4914" s="3"/>
      <c r="G4914" s="4"/>
      <c r="H4914" s="3"/>
      <c r="I4914" s="4"/>
      <c r="J4914" s="3"/>
    </row>
    <row r="4915" spans="1:10" x14ac:dyDescent="0.35">
      <c r="A4915"/>
      <c r="B4915"/>
      <c r="C4915"/>
      <c r="D4915" s="12"/>
      <c r="F4915" s="3"/>
      <c r="G4915" s="4"/>
      <c r="H4915" s="3"/>
      <c r="I4915" s="4"/>
      <c r="J4915" s="3"/>
    </row>
    <row r="4916" spans="1:10" x14ac:dyDescent="0.35">
      <c r="A4916"/>
      <c r="B4916"/>
      <c r="C4916"/>
      <c r="D4916" s="12"/>
      <c r="F4916" s="3"/>
      <c r="G4916" s="4"/>
      <c r="H4916" s="3"/>
      <c r="I4916" s="4"/>
      <c r="J4916" s="3"/>
    </row>
    <row r="4917" spans="1:10" x14ac:dyDescent="0.35">
      <c r="A4917"/>
      <c r="B4917"/>
      <c r="C4917"/>
      <c r="D4917" s="12"/>
      <c r="F4917" s="3"/>
      <c r="G4917" s="4"/>
      <c r="H4917" s="3"/>
      <c r="I4917" s="4"/>
      <c r="J4917" s="3"/>
    </row>
    <row r="4918" spans="1:10" x14ac:dyDescent="0.35">
      <c r="A4918"/>
      <c r="B4918"/>
      <c r="C4918"/>
      <c r="D4918" s="12"/>
      <c r="F4918" s="3"/>
      <c r="G4918" s="4"/>
      <c r="H4918" s="3"/>
      <c r="I4918" s="4"/>
      <c r="J4918" s="3"/>
    </row>
    <row r="4919" spans="1:10" x14ac:dyDescent="0.35">
      <c r="A4919"/>
      <c r="B4919"/>
      <c r="C4919"/>
      <c r="D4919" s="12"/>
      <c r="F4919" s="3"/>
      <c r="G4919" s="4"/>
      <c r="H4919" s="3"/>
      <c r="I4919" s="4"/>
      <c r="J4919" s="3"/>
    </row>
    <row r="4920" spans="1:10" x14ac:dyDescent="0.35">
      <c r="A4920"/>
      <c r="B4920"/>
      <c r="C4920"/>
      <c r="D4920" s="12"/>
      <c r="F4920" s="3"/>
      <c r="G4920" s="4"/>
      <c r="H4920" s="3"/>
      <c r="I4920" s="4"/>
      <c r="J4920" s="3"/>
    </row>
    <row r="4921" spans="1:10" x14ac:dyDescent="0.35">
      <c r="A4921"/>
      <c r="B4921"/>
      <c r="C4921"/>
      <c r="D4921" s="12"/>
      <c r="F4921" s="3"/>
      <c r="G4921" s="4"/>
      <c r="H4921" s="3"/>
      <c r="I4921" s="4"/>
      <c r="J4921" s="3"/>
    </row>
    <row r="4922" spans="1:10" x14ac:dyDescent="0.35">
      <c r="A4922"/>
      <c r="B4922"/>
      <c r="C4922"/>
      <c r="D4922" s="12"/>
      <c r="F4922" s="3"/>
      <c r="G4922" s="4"/>
      <c r="H4922" s="3"/>
      <c r="I4922" s="4"/>
      <c r="J4922" s="3"/>
    </row>
    <row r="4923" spans="1:10" x14ac:dyDescent="0.35">
      <c r="A4923"/>
      <c r="B4923"/>
      <c r="C4923"/>
      <c r="D4923" s="12"/>
      <c r="F4923" s="3"/>
      <c r="G4923" s="4"/>
      <c r="H4923" s="3"/>
      <c r="I4923" s="4"/>
      <c r="J4923" s="3"/>
    </row>
    <row r="4924" spans="1:10" x14ac:dyDescent="0.35">
      <c r="A4924"/>
      <c r="B4924"/>
      <c r="C4924"/>
      <c r="D4924" s="12"/>
      <c r="F4924" s="3"/>
      <c r="G4924" s="4"/>
      <c r="H4924" s="3"/>
      <c r="I4924" s="4"/>
      <c r="J4924" s="3"/>
    </row>
    <row r="4925" spans="1:10" x14ac:dyDescent="0.35">
      <c r="A4925"/>
      <c r="B4925"/>
      <c r="C4925"/>
      <c r="D4925" s="12"/>
      <c r="F4925" s="3"/>
      <c r="G4925" s="4"/>
      <c r="H4925" s="3"/>
      <c r="I4925" s="4"/>
      <c r="J4925" s="3"/>
    </row>
    <row r="4926" spans="1:10" x14ac:dyDescent="0.35">
      <c r="A4926"/>
      <c r="B4926"/>
      <c r="C4926"/>
      <c r="D4926" s="12"/>
      <c r="F4926" s="3"/>
      <c r="G4926" s="4"/>
      <c r="H4926" s="3"/>
      <c r="I4926" s="4"/>
      <c r="J4926" s="3"/>
    </row>
    <row r="4927" spans="1:10" x14ac:dyDescent="0.35">
      <c r="A4927"/>
      <c r="B4927"/>
      <c r="C4927"/>
      <c r="D4927" s="12"/>
      <c r="F4927" s="3"/>
      <c r="G4927" s="4"/>
      <c r="H4927" s="3"/>
      <c r="I4927" s="4"/>
      <c r="J4927" s="3"/>
    </row>
    <row r="4928" spans="1:10" x14ac:dyDescent="0.35">
      <c r="A4928"/>
      <c r="B4928"/>
      <c r="C4928"/>
      <c r="D4928" s="12"/>
      <c r="F4928" s="3"/>
      <c r="G4928" s="4"/>
      <c r="H4928" s="3"/>
      <c r="I4928" s="4"/>
      <c r="J4928" s="3"/>
    </row>
    <row r="4929" spans="1:10" x14ac:dyDescent="0.35">
      <c r="A4929"/>
      <c r="B4929"/>
      <c r="C4929"/>
      <c r="D4929" s="12"/>
      <c r="F4929" s="3"/>
      <c r="G4929" s="4"/>
      <c r="H4929" s="3"/>
      <c r="I4929" s="4"/>
      <c r="J4929" s="3"/>
    </row>
    <row r="4930" spans="1:10" x14ac:dyDescent="0.35">
      <c r="A4930"/>
      <c r="B4930"/>
      <c r="C4930"/>
      <c r="D4930" s="12"/>
      <c r="F4930" s="3"/>
      <c r="G4930" s="4"/>
      <c r="H4930" s="3"/>
      <c r="I4930" s="4"/>
      <c r="J4930" s="3"/>
    </row>
    <row r="4931" spans="1:10" x14ac:dyDescent="0.35">
      <c r="A4931"/>
      <c r="B4931"/>
      <c r="C4931"/>
      <c r="D4931" s="12"/>
      <c r="F4931" s="3"/>
      <c r="G4931" s="4"/>
      <c r="H4931" s="3"/>
      <c r="I4931" s="4"/>
      <c r="J4931" s="3"/>
    </row>
    <row r="4932" spans="1:10" x14ac:dyDescent="0.35">
      <c r="A4932"/>
      <c r="B4932"/>
      <c r="C4932"/>
      <c r="D4932" s="12"/>
      <c r="F4932" s="3"/>
      <c r="G4932" s="4"/>
      <c r="H4932" s="3"/>
      <c r="I4932" s="4"/>
      <c r="J4932" s="3"/>
    </row>
    <row r="4933" spans="1:10" x14ac:dyDescent="0.35">
      <c r="A4933"/>
      <c r="B4933"/>
      <c r="C4933"/>
      <c r="D4933" s="12"/>
      <c r="F4933" s="3"/>
      <c r="G4933" s="4"/>
      <c r="H4933" s="3"/>
      <c r="I4933" s="4"/>
      <c r="J4933" s="3"/>
    </row>
    <row r="4934" spans="1:10" x14ac:dyDescent="0.35">
      <c r="A4934"/>
      <c r="B4934"/>
      <c r="C4934"/>
      <c r="D4934" s="12"/>
      <c r="F4934" s="3"/>
      <c r="G4934" s="4"/>
      <c r="H4934" s="3"/>
      <c r="I4934" s="4"/>
      <c r="J4934" s="3"/>
    </row>
    <row r="4935" spans="1:10" x14ac:dyDescent="0.35">
      <c r="A4935"/>
      <c r="B4935"/>
      <c r="C4935"/>
      <c r="D4935" s="12"/>
      <c r="F4935" s="3"/>
      <c r="G4935" s="4"/>
      <c r="H4935" s="3"/>
      <c r="I4935" s="4"/>
      <c r="J4935" s="3"/>
    </row>
    <row r="4936" spans="1:10" x14ac:dyDescent="0.35">
      <c r="A4936"/>
      <c r="B4936"/>
      <c r="C4936"/>
      <c r="D4936" s="12"/>
      <c r="F4936" s="3"/>
      <c r="G4936" s="4"/>
      <c r="H4936" s="3"/>
      <c r="I4936" s="4"/>
      <c r="J4936" s="3"/>
    </row>
    <row r="4937" spans="1:10" x14ac:dyDescent="0.35">
      <c r="A4937"/>
      <c r="B4937"/>
      <c r="C4937"/>
      <c r="D4937" s="12"/>
      <c r="F4937" s="3"/>
      <c r="G4937" s="4"/>
      <c r="H4937" s="3"/>
      <c r="I4937" s="4"/>
      <c r="J4937" s="3"/>
    </row>
    <row r="4938" spans="1:10" x14ac:dyDescent="0.35">
      <c r="A4938"/>
      <c r="B4938"/>
      <c r="C4938"/>
      <c r="D4938" s="12"/>
      <c r="F4938" s="3"/>
      <c r="G4938" s="4"/>
      <c r="H4938" s="3"/>
      <c r="I4938" s="4"/>
      <c r="J4938" s="3"/>
    </row>
    <row r="4939" spans="1:10" x14ac:dyDescent="0.35">
      <c r="A4939"/>
      <c r="B4939"/>
      <c r="C4939"/>
      <c r="D4939" s="12"/>
      <c r="F4939" s="3"/>
      <c r="G4939" s="4"/>
      <c r="H4939" s="3"/>
      <c r="I4939" s="4"/>
      <c r="J4939" s="3"/>
    </row>
    <row r="4940" spans="1:10" x14ac:dyDescent="0.35">
      <c r="A4940"/>
      <c r="B4940"/>
      <c r="C4940"/>
      <c r="D4940" s="12"/>
      <c r="F4940" s="3"/>
      <c r="G4940" s="4"/>
      <c r="H4940" s="3"/>
      <c r="I4940" s="4"/>
      <c r="J4940" s="3"/>
    </row>
    <row r="4941" spans="1:10" x14ac:dyDescent="0.35">
      <c r="A4941"/>
      <c r="B4941"/>
      <c r="C4941"/>
      <c r="D4941" s="12"/>
      <c r="F4941" s="3"/>
      <c r="G4941" s="4"/>
      <c r="H4941" s="3"/>
      <c r="I4941" s="4"/>
      <c r="J4941" s="3"/>
    </row>
    <row r="4942" spans="1:10" x14ac:dyDescent="0.35">
      <c r="A4942"/>
      <c r="B4942"/>
      <c r="C4942"/>
      <c r="D4942" s="12"/>
      <c r="F4942" s="3"/>
      <c r="G4942" s="4"/>
      <c r="H4942" s="3"/>
      <c r="I4942" s="4"/>
      <c r="J4942" s="3"/>
    </row>
    <row r="4943" spans="1:10" x14ac:dyDescent="0.35">
      <c r="A4943"/>
      <c r="B4943"/>
      <c r="C4943"/>
      <c r="D4943" s="12"/>
      <c r="F4943" s="3"/>
      <c r="G4943" s="4"/>
      <c r="H4943" s="3"/>
      <c r="I4943" s="4"/>
      <c r="J4943" s="3"/>
    </row>
    <row r="4944" spans="1:10" x14ac:dyDescent="0.35">
      <c r="A4944"/>
      <c r="B4944"/>
      <c r="C4944"/>
      <c r="D4944" s="12"/>
      <c r="F4944" s="3"/>
      <c r="G4944" s="4"/>
      <c r="H4944" s="3"/>
      <c r="I4944" s="4"/>
      <c r="J4944" s="3"/>
    </row>
    <row r="4945" spans="1:10" x14ac:dyDescent="0.35">
      <c r="A4945"/>
      <c r="B4945"/>
      <c r="C4945"/>
      <c r="D4945" s="12"/>
      <c r="F4945" s="3"/>
      <c r="G4945" s="4"/>
      <c r="H4945" s="3"/>
      <c r="I4945" s="4"/>
      <c r="J4945" s="3"/>
    </row>
    <row r="4946" spans="1:10" x14ac:dyDescent="0.35">
      <c r="A4946"/>
      <c r="B4946"/>
      <c r="C4946"/>
      <c r="D4946" s="12"/>
      <c r="F4946" s="3"/>
      <c r="G4946" s="4"/>
      <c r="H4946" s="3"/>
      <c r="I4946" s="4"/>
      <c r="J4946" s="3"/>
    </row>
    <row r="4947" spans="1:10" x14ac:dyDescent="0.35">
      <c r="A4947"/>
      <c r="B4947"/>
      <c r="C4947"/>
      <c r="D4947" s="12"/>
      <c r="F4947" s="3"/>
      <c r="G4947" s="4"/>
      <c r="H4947" s="3"/>
      <c r="I4947" s="4"/>
      <c r="J4947" s="3"/>
    </row>
    <row r="4948" spans="1:10" x14ac:dyDescent="0.35">
      <c r="A4948"/>
      <c r="B4948"/>
      <c r="C4948"/>
      <c r="D4948" s="12"/>
      <c r="F4948" s="3"/>
      <c r="G4948" s="4"/>
      <c r="H4948" s="3"/>
      <c r="I4948" s="4"/>
      <c r="J4948" s="3"/>
    </row>
    <row r="4949" spans="1:10" x14ac:dyDescent="0.35">
      <c r="A4949"/>
      <c r="B4949"/>
      <c r="C4949"/>
      <c r="D4949" s="12"/>
      <c r="F4949" s="3"/>
      <c r="G4949" s="4"/>
      <c r="H4949" s="3"/>
      <c r="I4949" s="4"/>
      <c r="J4949" s="3"/>
    </row>
    <row r="4950" spans="1:10" x14ac:dyDescent="0.35">
      <c r="A4950"/>
      <c r="B4950"/>
      <c r="C4950"/>
      <c r="D4950" s="12"/>
      <c r="F4950" s="3"/>
      <c r="G4950" s="4"/>
      <c r="H4950" s="3"/>
      <c r="I4950" s="4"/>
      <c r="J4950" s="3"/>
    </row>
    <row r="4951" spans="1:10" x14ac:dyDescent="0.35">
      <c r="A4951"/>
      <c r="B4951"/>
      <c r="C4951"/>
      <c r="D4951" s="12"/>
      <c r="F4951" s="3"/>
      <c r="G4951" s="4"/>
      <c r="H4951" s="3"/>
      <c r="I4951" s="4"/>
      <c r="J4951" s="3"/>
    </row>
    <row r="4952" spans="1:10" x14ac:dyDescent="0.35">
      <c r="A4952"/>
      <c r="B4952"/>
      <c r="C4952"/>
      <c r="D4952" s="12"/>
      <c r="F4952" s="3"/>
      <c r="G4952" s="4"/>
      <c r="H4952" s="3"/>
      <c r="I4952" s="4"/>
      <c r="J4952" s="3"/>
    </row>
    <row r="4953" spans="1:10" x14ac:dyDescent="0.35">
      <c r="A4953"/>
      <c r="B4953"/>
      <c r="C4953"/>
      <c r="D4953" s="12"/>
      <c r="F4953" s="3"/>
      <c r="G4953" s="4"/>
      <c r="H4953" s="3"/>
      <c r="I4953" s="4"/>
      <c r="J4953" s="3"/>
    </row>
    <row r="4954" spans="1:10" x14ac:dyDescent="0.35">
      <c r="A4954"/>
      <c r="B4954"/>
      <c r="C4954"/>
      <c r="D4954" s="12"/>
      <c r="F4954" s="3"/>
      <c r="G4954" s="4"/>
      <c r="H4954" s="3"/>
      <c r="I4954" s="4"/>
      <c r="J4954" s="3"/>
    </row>
    <row r="4955" spans="1:10" x14ac:dyDescent="0.35">
      <c r="A4955"/>
      <c r="B4955"/>
      <c r="C4955"/>
      <c r="D4955" s="12"/>
      <c r="F4955" s="3"/>
      <c r="G4955" s="4"/>
      <c r="H4955" s="3"/>
      <c r="I4955" s="4"/>
      <c r="J4955" s="3"/>
    </row>
    <row r="4956" spans="1:10" x14ac:dyDescent="0.35">
      <c r="A4956"/>
      <c r="B4956"/>
      <c r="C4956"/>
      <c r="D4956" s="12"/>
      <c r="F4956" s="3"/>
      <c r="G4956" s="4"/>
      <c r="H4956" s="3"/>
      <c r="I4956" s="4"/>
      <c r="J4956" s="3"/>
    </row>
    <row r="4957" spans="1:10" x14ac:dyDescent="0.35">
      <c r="A4957"/>
      <c r="B4957"/>
      <c r="C4957"/>
      <c r="D4957" s="12"/>
      <c r="F4957" s="3"/>
      <c r="G4957" s="4"/>
      <c r="H4957" s="3"/>
      <c r="I4957" s="4"/>
      <c r="J4957" s="3"/>
    </row>
    <row r="4958" spans="1:10" x14ac:dyDescent="0.35">
      <c r="A4958"/>
      <c r="B4958"/>
      <c r="C4958"/>
      <c r="D4958" s="12"/>
      <c r="F4958" s="3"/>
      <c r="G4958" s="4"/>
      <c r="H4958" s="3"/>
      <c r="I4958" s="4"/>
      <c r="J4958" s="3"/>
    </row>
    <row r="4959" spans="1:10" x14ac:dyDescent="0.35">
      <c r="A4959"/>
      <c r="B4959"/>
      <c r="C4959"/>
      <c r="D4959" s="12"/>
      <c r="F4959" s="3"/>
      <c r="G4959" s="4"/>
      <c r="H4959" s="3"/>
      <c r="I4959" s="4"/>
      <c r="J4959" s="3"/>
    </row>
    <row r="4960" spans="1:10" x14ac:dyDescent="0.35">
      <c r="A4960"/>
      <c r="B4960"/>
      <c r="C4960"/>
      <c r="D4960" s="12"/>
      <c r="F4960" s="3"/>
      <c r="G4960" s="4"/>
      <c r="H4960" s="3"/>
      <c r="I4960" s="4"/>
      <c r="J4960" s="3"/>
    </row>
    <row r="4961" spans="1:10" x14ac:dyDescent="0.35">
      <c r="A4961"/>
      <c r="B4961"/>
      <c r="C4961"/>
      <c r="D4961" s="12"/>
      <c r="F4961" s="3"/>
      <c r="G4961" s="4"/>
      <c r="H4961" s="3"/>
      <c r="I4961" s="4"/>
      <c r="J4961" s="3"/>
    </row>
    <row r="4962" spans="1:10" x14ac:dyDescent="0.35">
      <c r="A4962"/>
      <c r="B4962"/>
      <c r="C4962"/>
      <c r="D4962" s="12"/>
      <c r="F4962" s="3"/>
      <c r="G4962" s="4"/>
      <c r="H4962" s="3"/>
      <c r="I4962" s="4"/>
      <c r="J4962" s="3"/>
    </row>
    <row r="4963" spans="1:10" x14ac:dyDescent="0.35">
      <c r="A4963"/>
      <c r="B4963"/>
      <c r="C4963"/>
      <c r="D4963" s="12"/>
      <c r="F4963" s="3"/>
      <c r="G4963" s="4"/>
      <c r="H4963" s="3"/>
      <c r="I4963" s="4"/>
      <c r="J4963" s="3"/>
    </row>
    <row r="4964" spans="1:10" x14ac:dyDescent="0.35">
      <c r="A4964"/>
      <c r="B4964"/>
      <c r="C4964"/>
      <c r="D4964" s="12"/>
      <c r="F4964" s="3"/>
      <c r="G4964" s="4"/>
      <c r="H4964" s="3"/>
      <c r="I4964" s="4"/>
      <c r="J4964" s="3"/>
    </row>
    <row r="4965" spans="1:10" x14ac:dyDescent="0.35">
      <c r="A4965"/>
      <c r="B4965"/>
      <c r="C4965"/>
      <c r="D4965" s="12"/>
      <c r="F4965" s="3"/>
      <c r="G4965" s="4"/>
      <c r="H4965" s="3"/>
      <c r="I4965" s="4"/>
      <c r="J4965" s="3"/>
    </row>
    <row r="4966" spans="1:10" x14ac:dyDescent="0.35">
      <c r="A4966"/>
      <c r="B4966"/>
      <c r="C4966"/>
      <c r="D4966" s="12"/>
      <c r="F4966" s="3"/>
      <c r="G4966" s="4"/>
      <c r="H4966" s="3"/>
      <c r="I4966" s="4"/>
      <c r="J4966" s="3"/>
    </row>
    <row r="4967" spans="1:10" x14ac:dyDescent="0.35">
      <c r="A4967"/>
      <c r="B4967"/>
      <c r="C4967"/>
      <c r="D4967" s="12"/>
      <c r="F4967" s="3"/>
      <c r="G4967" s="4"/>
      <c r="H4967" s="3"/>
      <c r="I4967" s="4"/>
      <c r="J4967" s="3"/>
    </row>
    <row r="4968" spans="1:10" x14ac:dyDescent="0.35">
      <c r="A4968"/>
      <c r="B4968"/>
      <c r="C4968"/>
      <c r="D4968" s="12"/>
      <c r="F4968" s="3"/>
      <c r="G4968" s="4"/>
      <c r="H4968" s="3"/>
      <c r="I4968" s="4"/>
      <c r="J4968" s="3"/>
    </row>
    <row r="4969" spans="1:10" x14ac:dyDescent="0.35">
      <c r="A4969"/>
      <c r="B4969"/>
      <c r="C4969"/>
      <c r="D4969" s="12"/>
      <c r="F4969" s="3"/>
      <c r="G4969" s="4"/>
      <c r="H4969" s="3"/>
      <c r="I4969" s="4"/>
      <c r="J4969" s="3"/>
    </row>
    <row r="4970" spans="1:10" x14ac:dyDescent="0.35">
      <c r="A4970"/>
      <c r="B4970"/>
      <c r="C4970"/>
      <c r="D4970" s="12"/>
      <c r="F4970" s="3"/>
      <c r="G4970" s="4"/>
      <c r="H4970" s="3"/>
      <c r="I4970" s="4"/>
      <c r="J4970" s="3"/>
    </row>
    <row r="4971" spans="1:10" x14ac:dyDescent="0.35">
      <c r="A4971"/>
      <c r="B4971"/>
      <c r="C4971"/>
      <c r="D4971" s="12"/>
      <c r="F4971" s="3"/>
      <c r="G4971" s="4"/>
      <c r="H4971" s="3"/>
      <c r="I4971" s="4"/>
      <c r="J4971" s="3"/>
    </row>
    <row r="4972" spans="1:10" x14ac:dyDescent="0.35">
      <c r="A4972"/>
      <c r="B4972"/>
      <c r="C4972"/>
      <c r="D4972" s="12"/>
      <c r="F4972" s="3"/>
      <c r="G4972" s="4"/>
      <c r="H4972" s="3"/>
      <c r="I4972" s="4"/>
      <c r="J4972" s="3"/>
    </row>
    <row r="4973" spans="1:10" x14ac:dyDescent="0.35">
      <c r="A4973"/>
      <c r="B4973"/>
      <c r="C4973"/>
      <c r="D4973" s="12"/>
      <c r="F4973" s="3"/>
      <c r="G4973" s="4"/>
      <c r="H4973" s="3"/>
      <c r="I4973" s="4"/>
      <c r="J4973" s="3"/>
    </row>
    <row r="4974" spans="1:10" x14ac:dyDescent="0.35">
      <c r="A4974"/>
      <c r="B4974"/>
      <c r="C4974"/>
      <c r="D4974" s="12"/>
      <c r="F4974" s="3"/>
      <c r="G4974" s="4"/>
      <c r="H4974" s="3"/>
      <c r="I4974" s="4"/>
      <c r="J4974" s="3"/>
    </row>
    <row r="4975" spans="1:10" x14ac:dyDescent="0.35">
      <c r="A4975"/>
      <c r="B4975"/>
      <c r="C4975"/>
      <c r="D4975" s="12"/>
      <c r="F4975" s="3"/>
      <c r="G4975" s="4"/>
      <c r="H4975" s="3"/>
      <c r="I4975" s="4"/>
      <c r="J4975" s="3"/>
    </row>
    <row r="4976" spans="1:10" x14ac:dyDescent="0.35">
      <c r="A4976"/>
      <c r="B4976"/>
      <c r="C4976"/>
      <c r="D4976" s="12"/>
      <c r="F4976" s="5"/>
      <c r="G4976" s="6"/>
      <c r="H4976" s="3"/>
      <c r="I4976" s="6"/>
      <c r="J4976" s="5"/>
    </row>
    <row r="4977" spans="1:10" x14ac:dyDescent="0.35">
      <c r="A4977"/>
      <c r="B4977"/>
      <c r="C4977"/>
      <c r="D4977" s="12"/>
      <c r="F4977" s="3"/>
      <c r="G4977" s="4"/>
      <c r="H4977" s="3"/>
      <c r="I4977" s="4"/>
      <c r="J4977" s="3"/>
    </row>
    <row r="4978" spans="1:10" x14ac:dyDescent="0.35">
      <c r="A4978"/>
      <c r="B4978"/>
      <c r="C4978"/>
      <c r="D4978" s="12"/>
      <c r="F4978" s="3"/>
      <c r="G4978" s="4"/>
      <c r="H4978" s="3"/>
      <c r="I4978" s="4"/>
      <c r="J4978" s="3"/>
    </row>
    <row r="4979" spans="1:10" x14ac:dyDescent="0.35">
      <c r="A4979"/>
      <c r="B4979"/>
      <c r="C4979"/>
      <c r="D4979" s="12"/>
      <c r="F4979" s="3"/>
      <c r="G4979" s="4"/>
      <c r="H4979" s="3"/>
      <c r="I4979" s="4"/>
      <c r="J4979" s="3"/>
    </row>
    <row r="4980" spans="1:10" x14ac:dyDescent="0.35">
      <c r="A4980"/>
      <c r="B4980"/>
      <c r="C4980"/>
      <c r="D4980" s="12"/>
      <c r="F4980" s="3"/>
      <c r="G4980" s="4"/>
      <c r="H4980" s="3"/>
      <c r="I4980" s="4"/>
      <c r="J4980" s="3"/>
    </row>
    <row r="4981" spans="1:10" x14ac:dyDescent="0.35">
      <c r="A4981"/>
      <c r="B4981"/>
      <c r="C4981"/>
      <c r="D4981" s="12"/>
      <c r="F4981" s="3"/>
      <c r="G4981" s="4"/>
      <c r="H4981" s="3"/>
      <c r="I4981" s="4"/>
      <c r="J4981" s="3"/>
    </row>
    <row r="4982" spans="1:10" x14ac:dyDescent="0.35">
      <c r="A4982"/>
      <c r="B4982"/>
      <c r="C4982"/>
      <c r="D4982" s="12"/>
      <c r="F4982" s="3"/>
      <c r="G4982" s="4"/>
      <c r="H4982" s="3"/>
      <c r="I4982" s="4"/>
      <c r="J4982" s="3"/>
    </row>
    <row r="4983" spans="1:10" x14ac:dyDescent="0.35">
      <c r="A4983"/>
      <c r="B4983"/>
      <c r="C4983"/>
      <c r="D4983" s="12"/>
      <c r="F4983" s="3"/>
      <c r="G4983" s="4"/>
      <c r="H4983" s="3"/>
      <c r="I4983" s="4"/>
      <c r="J4983" s="3"/>
    </row>
    <row r="4984" spans="1:10" x14ac:dyDescent="0.35">
      <c r="A4984"/>
      <c r="B4984"/>
      <c r="C4984"/>
      <c r="D4984" s="12"/>
      <c r="F4984" s="3"/>
      <c r="G4984" s="4"/>
      <c r="H4984" s="3"/>
      <c r="I4984" s="4"/>
      <c r="J4984" s="3"/>
    </row>
    <row r="4985" spans="1:10" x14ac:dyDescent="0.35">
      <c r="A4985"/>
      <c r="B4985"/>
      <c r="C4985"/>
      <c r="D4985" s="12"/>
      <c r="F4985" s="5"/>
      <c r="G4985" s="6"/>
      <c r="H4985" s="3"/>
      <c r="I4985" s="6"/>
      <c r="J4985" s="5"/>
    </row>
    <row r="4986" spans="1:10" x14ac:dyDescent="0.35">
      <c r="A4986"/>
      <c r="B4986"/>
      <c r="C4986"/>
      <c r="D4986" s="12"/>
      <c r="F4986" s="3"/>
      <c r="G4986" s="4"/>
      <c r="H4986" s="3"/>
      <c r="I4986" s="4"/>
      <c r="J4986" s="3"/>
    </row>
    <row r="4987" spans="1:10" x14ac:dyDescent="0.35">
      <c r="A4987"/>
      <c r="B4987"/>
      <c r="C4987"/>
      <c r="D4987" s="12"/>
      <c r="F4987" s="3"/>
      <c r="G4987" s="4"/>
      <c r="H4987" s="3"/>
      <c r="I4987" s="4"/>
      <c r="J4987" s="3"/>
    </row>
    <row r="4988" spans="1:10" x14ac:dyDescent="0.35">
      <c r="A4988"/>
      <c r="B4988"/>
      <c r="C4988"/>
      <c r="D4988" s="12"/>
      <c r="F4988" s="3"/>
      <c r="G4988" s="4"/>
      <c r="H4988" s="3"/>
      <c r="I4988" s="4"/>
      <c r="J4988" s="3"/>
    </row>
    <row r="4989" spans="1:10" x14ac:dyDescent="0.35">
      <c r="A4989"/>
      <c r="B4989"/>
      <c r="C4989"/>
      <c r="D4989" s="12"/>
      <c r="F4989" s="3"/>
      <c r="G4989" s="4"/>
      <c r="H4989" s="3"/>
      <c r="I4989" s="4"/>
      <c r="J4989" s="3"/>
    </row>
    <row r="4990" spans="1:10" x14ac:dyDescent="0.35">
      <c r="A4990"/>
      <c r="B4990"/>
      <c r="C4990"/>
      <c r="D4990" s="12"/>
      <c r="F4990" s="3"/>
      <c r="G4990" s="4"/>
      <c r="H4990" s="3"/>
      <c r="I4990" s="4"/>
      <c r="J4990" s="3"/>
    </row>
    <row r="4991" spans="1:10" x14ac:dyDescent="0.35">
      <c r="A4991"/>
      <c r="B4991"/>
      <c r="C4991"/>
      <c r="D4991" s="12"/>
      <c r="F4991" s="3"/>
      <c r="G4991" s="4"/>
      <c r="H4991" s="3"/>
      <c r="I4991" s="4"/>
      <c r="J4991" s="3"/>
    </row>
    <row r="4992" spans="1:10" x14ac:dyDescent="0.35">
      <c r="A4992"/>
      <c r="B4992"/>
      <c r="C4992"/>
      <c r="D4992" s="12"/>
      <c r="F4992" s="3"/>
      <c r="G4992" s="4"/>
      <c r="H4992" s="3"/>
      <c r="I4992" s="4"/>
      <c r="J4992" s="3"/>
    </row>
    <row r="4993" spans="1:10" x14ac:dyDescent="0.35">
      <c r="A4993"/>
      <c r="B4993"/>
      <c r="C4993"/>
      <c r="D4993" s="12"/>
      <c r="F4993" s="3"/>
      <c r="G4993" s="4"/>
      <c r="H4993" s="3"/>
      <c r="I4993" s="4"/>
      <c r="J4993" s="3"/>
    </row>
    <row r="4994" spans="1:10" x14ac:dyDescent="0.35">
      <c r="A4994"/>
      <c r="B4994"/>
      <c r="C4994"/>
      <c r="D4994" s="12"/>
      <c r="F4994" s="3"/>
      <c r="G4994" s="4"/>
      <c r="H4994" s="3"/>
      <c r="I4994" s="4"/>
      <c r="J4994" s="3"/>
    </row>
    <row r="4995" spans="1:10" x14ac:dyDescent="0.35">
      <c r="A4995"/>
      <c r="B4995"/>
      <c r="C4995"/>
      <c r="D4995" s="12"/>
      <c r="F4995" s="3"/>
      <c r="G4995" s="4"/>
      <c r="H4995" s="3"/>
      <c r="I4995" s="4"/>
      <c r="J4995" s="3"/>
    </row>
    <row r="4996" spans="1:10" x14ac:dyDescent="0.35">
      <c r="A4996"/>
      <c r="B4996"/>
      <c r="C4996"/>
      <c r="D4996" s="12"/>
      <c r="F4996" s="3"/>
      <c r="G4996" s="4"/>
      <c r="H4996" s="3"/>
      <c r="I4996" s="4"/>
      <c r="J4996" s="3"/>
    </row>
    <row r="4997" spans="1:10" x14ac:dyDescent="0.35">
      <c r="A4997"/>
      <c r="B4997"/>
      <c r="C4997"/>
      <c r="D4997" s="12"/>
      <c r="F4997" s="3"/>
      <c r="G4997" s="4"/>
      <c r="H4997" s="3"/>
      <c r="I4997" s="4"/>
      <c r="J4997" s="3"/>
    </row>
    <row r="4998" spans="1:10" x14ac:dyDescent="0.35">
      <c r="A4998"/>
      <c r="B4998"/>
      <c r="C4998"/>
      <c r="D4998" s="12"/>
      <c r="F4998" s="3"/>
      <c r="G4998" s="4"/>
      <c r="H4998" s="3"/>
      <c r="I4998" s="4"/>
      <c r="J4998" s="3"/>
    </row>
    <row r="4999" spans="1:10" x14ac:dyDescent="0.35">
      <c r="A4999"/>
      <c r="B4999"/>
      <c r="C4999"/>
      <c r="D4999" s="12"/>
      <c r="F4999" s="3"/>
      <c r="G4999" s="4"/>
      <c r="H4999" s="3"/>
      <c r="I4999" s="4"/>
      <c r="J4999" s="3"/>
    </row>
    <row r="5000" spans="1:10" x14ac:dyDescent="0.35">
      <c r="A5000"/>
      <c r="B5000"/>
      <c r="C5000"/>
      <c r="D5000" s="12"/>
      <c r="F5000" s="3"/>
      <c r="G5000" s="4"/>
      <c r="H5000" s="3"/>
      <c r="I5000" s="4"/>
      <c r="J5000" s="3"/>
    </row>
    <row r="5001" spans="1:10" x14ac:dyDescent="0.35">
      <c r="A5001"/>
      <c r="B5001"/>
      <c r="C5001"/>
      <c r="D5001" s="12"/>
      <c r="F5001" s="3"/>
      <c r="G5001" s="4"/>
      <c r="H5001" s="3"/>
      <c r="I5001" s="4"/>
      <c r="J5001" s="3"/>
    </row>
    <row r="5002" spans="1:10" x14ac:dyDescent="0.35">
      <c r="A5002"/>
      <c r="B5002"/>
      <c r="C5002"/>
      <c r="D5002" s="12"/>
      <c r="F5002" s="3"/>
      <c r="G5002" s="4"/>
      <c r="H5002" s="3"/>
      <c r="I5002" s="4"/>
      <c r="J5002" s="3"/>
    </row>
    <row r="5003" spans="1:10" x14ac:dyDescent="0.35">
      <c r="A5003"/>
      <c r="B5003"/>
      <c r="C5003"/>
      <c r="D5003" s="12"/>
      <c r="F5003" s="3"/>
      <c r="G5003" s="4"/>
      <c r="H5003" s="3"/>
      <c r="I5003" s="4"/>
      <c r="J5003" s="3"/>
    </row>
    <row r="5004" spans="1:10" x14ac:dyDescent="0.35">
      <c r="A5004"/>
      <c r="B5004"/>
      <c r="C5004"/>
      <c r="D5004" s="12"/>
      <c r="F5004" s="3"/>
      <c r="G5004" s="4"/>
      <c r="H5004" s="3"/>
      <c r="I5004" s="4"/>
      <c r="J5004" s="3"/>
    </row>
    <row r="5005" spans="1:10" x14ac:dyDescent="0.35">
      <c r="A5005"/>
      <c r="B5005"/>
      <c r="C5005"/>
      <c r="D5005" s="12"/>
      <c r="F5005" s="3"/>
      <c r="G5005" s="4"/>
      <c r="H5005" s="3"/>
      <c r="I5005" s="4"/>
      <c r="J5005" s="3"/>
    </row>
    <row r="5006" spans="1:10" x14ac:dyDescent="0.35">
      <c r="A5006"/>
      <c r="B5006"/>
      <c r="C5006"/>
      <c r="D5006" s="12"/>
      <c r="F5006" s="3"/>
      <c r="G5006" s="4"/>
      <c r="H5006" s="3"/>
      <c r="I5006" s="4"/>
      <c r="J5006" s="3"/>
    </row>
    <row r="5007" spans="1:10" x14ac:dyDescent="0.35">
      <c r="A5007"/>
      <c r="B5007"/>
      <c r="C5007"/>
      <c r="D5007" s="12"/>
      <c r="F5007" s="3"/>
      <c r="G5007" s="4"/>
      <c r="H5007" s="3"/>
      <c r="I5007" s="4"/>
      <c r="J5007" s="3"/>
    </row>
    <row r="5008" spans="1:10" x14ac:dyDescent="0.35">
      <c r="A5008"/>
      <c r="B5008"/>
      <c r="C5008"/>
      <c r="D5008" s="12"/>
      <c r="F5008" s="3"/>
      <c r="G5008" s="4"/>
      <c r="H5008" s="3"/>
      <c r="I5008" s="4"/>
      <c r="J5008" s="3"/>
    </row>
    <row r="5009" spans="1:10" x14ac:dyDescent="0.35">
      <c r="A5009"/>
      <c r="B5009"/>
      <c r="C5009"/>
      <c r="D5009" s="12"/>
      <c r="F5009" s="3"/>
      <c r="G5009" s="4"/>
      <c r="H5009" s="3"/>
      <c r="I5009" s="4"/>
      <c r="J5009" s="3"/>
    </row>
    <row r="5010" spans="1:10" x14ac:dyDescent="0.35">
      <c r="A5010"/>
      <c r="B5010"/>
      <c r="C5010"/>
      <c r="D5010" s="12"/>
      <c r="F5010" s="3"/>
      <c r="G5010" s="4"/>
      <c r="H5010" s="3"/>
      <c r="I5010" s="4"/>
      <c r="J5010" s="3"/>
    </row>
    <row r="5011" spans="1:10" x14ac:dyDescent="0.35">
      <c r="A5011"/>
      <c r="B5011"/>
      <c r="C5011"/>
      <c r="D5011" s="12"/>
      <c r="F5011" s="3"/>
      <c r="G5011" s="4"/>
      <c r="H5011" s="3"/>
      <c r="I5011" s="4"/>
      <c r="J5011" s="3"/>
    </row>
    <row r="5012" spans="1:10" x14ac:dyDescent="0.35">
      <c r="A5012"/>
      <c r="B5012"/>
      <c r="C5012"/>
      <c r="D5012" s="12"/>
      <c r="F5012" s="3"/>
      <c r="G5012" s="4"/>
      <c r="H5012" s="3"/>
      <c r="I5012" s="4"/>
      <c r="J5012" s="3"/>
    </row>
    <row r="5013" spans="1:10" x14ac:dyDescent="0.35">
      <c r="A5013"/>
      <c r="B5013"/>
      <c r="C5013"/>
      <c r="D5013" s="12"/>
      <c r="F5013" s="3"/>
      <c r="G5013" s="4"/>
      <c r="H5013" s="3"/>
      <c r="I5013" s="4"/>
      <c r="J5013" s="3"/>
    </row>
    <row r="5014" spans="1:10" x14ac:dyDescent="0.35">
      <c r="A5014"/>
      <c r="B5014"/>
      <c r="C5014"/>
      <c r="D5014" s="12"/>
      <c r="F5014" s="3"/>
      <c r="G5014" s="4"/>
      <c r="H5014" s="3"/>
      <c r="I5014" s="4"/>
      <c r="J5014" s="3"/>
    </row>
    <row r="5015" spans="1:10" x14ac:dyDescent="0.35">
      <c r="A5015"/>
      <c r="B5015"/>
      <c r="C5015"/>
      <c r="D5015" s="12"/>
      <c r="F5015" s="3"/>
      <c r="G5015" s="4"/>
      <c r="H5015" s="3"/>
      <c r="I5015" s="4"/>
      <c r="J5015" s="3"/>
    </row>
    <row r="5016" spans="1:10" x14ac:dyDescent="0.35">
      <c r="A5016"/>
      <c r="B5016"/>
      <c r="C5016"/>
      <c r="D5016" s="12"/>
      <c r="F5016" s="3"/>
      <c r="G5016" s="4"/>
      <c r="H5016" s="3"/>
      <c r="I5016" s="4"/>
      <c r="J5016" s="3"/>
    </row>
    <row r="5017" spans="1:10" x14ac:dyDescent="0.35">
      <c r="A5017"/>
      <c r="B5017"/>
      <c r="C5017"/>
      <c r="D5017" s="12"/>
      <c r="F5017" s="3"/>
      <c r="G5017" s="4"/>
      <c r="H5017" s="3"/>
      <c r="I5017" s="4"/>
      <c r="J5017" s="3"/>
    </row>
    <row r="5018" spans="1:10" x14ac:dyDescent="0.35">
      <c r="A5018"/>
      <c r="B5018"/>
      <c r="C5018"/>
      <c r="D5018" s="12"/>
      <c r="F5018" s="3"/>
      <c r="G5018" s="4"/>
      <c r="H5018" s="3"/>
      <c r="I5018" s="4"/>
      <c r="J5018" s="3"/>
    </row>
    <row r="5019" spans="1:10" x14ac:dyDescent="0.35">
      <c r="A5019"/>
      <c r="B5019"/>
      <c r="C5019"/>
      <c r="D5019" s="12"/>
      <c r="F5019" s="3"/>
      <c r="G5019" s="4"/>
      <c r="H5019" s="3"/>
      <c r="I5019" s="4"/>
      <c r="J5019" s="3"/>
    </row>
    <row r="5020" spans="1:10" x14ac:dyDescent="0.35">
      <c r="A5020"/>
      <c r="B5020"/>
      <c r="C5020"/>
      <c r="D5020" s="12"/>
      <c r="F5020" s="3"/>
      <c r="G5020" s="4"/>
      <c r="H5020" s="3"/>
      <c r="I5020" s="4"/>
      <c r="J5020" s="3"/>
    </row>
    <row r="5021" spans="1:10" x14ac:dyDescent="0.35">
      <c r="A5021"/>
      <c r="B5021"/>
      <c r="C5021"/>
      <c r="D5021" s="12"/>
      <c r="F5021" s="3"/>
      <c r="G5021" s="4"/>
      <c r="H5021" s="3"/>
      <c r="I5021" s="4"/>
      <c r="J5021" s="3"/>
    </row>
    <row r="5022" spans="1:10" x14ac:dyDescent="0.35">
      <c r="A5022"/>
      <c r="B5022"/>
      <c r="C5022"/>
      <c r="D5022" s="12"/>
      <c r="F5022" s="3"/>
      <c r="G5022" s="4"/>
      <c r="H5022" s="3"/>
      <c r="I5022" s="4"/>
      <c r="J5022" s="3"/>
    </row>
    <row r="5023" spans="1:10" x14ac:dyDescent="0.35">
      <c r="A5023"/>
      <c r="B5023"/>
      <c r="C5023"/>
      <c r="D5023" s="12"/>
      <c r="F5023" s="3"/>
      <c r="G5023" s="4"/>
      <c r="H5023" s="3"/>
      <c r="I5023" s="4"/>
      <c r="J5023" s="3"/>
    </row>
    <row r="5024" spans="1:10" x14ac:dyDescent="0.35">
      <c r="A5024"/>
      <c r="B5024"/>
      <c r="C5024"/>
      <c r="D5024" s="12"/>
      <c r="F5024" s="3"/>
      <c r="G5024" s="4"/>
      <c r="H5024" s="3"/>
      <c r="I5024" s="4"/>
      <c r="J5024" s="3"/>
    </row>
    <row r="5025" spans="1:10" x14ac:dyDescent="0.35">
      <c r="A5025"/>
      <c r="B5025"/>
      <c r="C5025"/>
      <c r="D5025" s="12"/>
      <c r="F5025" s="3"/>
      <c r="G5025" s="4"/>
      <c r="H5025" s="3"/>
      <c r="I5025" s="4"/>
      <c r="J5025" s="3"/>
    </row>
    <row r="5026" spans="1:10" x14ac:dyDescent="0.35">
      <c r="A5026"/>
      <c r="B5026"/>
      <c r="C5026"/>
      <c r="D5026" s="12"/>
      <c r="F5026" s="3"/>
      <c r="G5026" s="4"/>
      <c r="H5026" s="3"/>
      <c r="I5026" s="4"/>
      <c r="J5026" s="3"/>
    </row>
    <row r="5027" spans="1:10" x14ac:dyDescent="0.35">
      <c r="A5027"/>
      <c r="B5027"/>
      <c r="C5027"/>
      <c r="D5027" s="12"/>
      <c r="F5027" s="3"/>
      <c r="G5027" s="4"/>
      <c r="H5027" s="3"/>
      <c r="I5027" s="4"/>
      <c r="J5027" s="3"/>
    </row>
    <row r="5028" spans="1:10" x14ac:dyDescent="0.35">
      <c r="A5028"/>
      <c r="B5028"/>
      <c r="C5028"/>
      <c r="D5028" s="12"/>
      <c r="F5028" s="3"/>
      <c r="G5028" s="4"/>
      <c r="H5028" s="3"/>
      <c r="I5028" s="4"/>
      <c r="J5028" s="3"/>
    </row>
    <row r="5029" spans="1:10" x14ac:dyDescent="0.35">
      <c r="A5029"/>
      <c r="B5029"/>
      <c r="C5029"/>
      <c r="D5029" s="12"/>
      <c r="F5029" s="3"/>
      <c r="G5029" s="4"/>
      <c r="H5029" s="3"/>
      <c r="I5029" s="4"/>
      <c r="J5029" s="3"/>
    </row>
    <row r="5030" spans="1:10" x14ac:dyDescent="0.35">
      <c r="A5030"/>
      <c r="B5030"/>
      <c r="C5030"/>
      <c r="D5030" s="12"/>
      <c r="F5030" s="3"/>
      <c r="G5030" s="4"/>
      <c r="H5030" s="3"/>
      <c r="I5030" s="4"/>
      <c r="J5030" s="3"/>
    </row>
    <row r="5031" spans="1:10" x14ac:dyDescent="0.35">
      <c r="A5031"/>
      <c r="B5031"/>
      <c r="C5031"/>
      <c r="D5031" s="12"/>
      <c r="F5031" s="3"/>
      <c r="G5031" s="4"/>
      <c r="H5031" s="3"/>
      <c r="I5031" s="4"/>
      <c r="J5031" s="3"/>
    </row>
    <row r="5032" spans="1:10" x14ac:dyDescent="0.35">
      <c r="A5032"/>
      <c r="B5032"/>
      <c r="C5032"/>
      <c r="D5032" s="12"/>
      <c r="F5032" s="3"/>
      <c r="G5032" s="4"/>
      <c r="H5032" s="3"/>
      <c r="I5032" s="4"/>
      <c r="J5032" s="3"/>
    </row>
    <row r="5033" spans="1:10" x14ac:dyDescent="0.35">
      <c r="A5033"/>
      <c r="B5033"/>
      <c r="C5033"/>
      <c r="D5033" s="12"/>
      <c r="F5033" s="3"/>
      <c r="G5033" s="4"/>
      <c r="H5033" s="3"/>
      <c r="I5033" s="4"/>
      <c r="J5033" s="3"/>
    </row>
    <row r="5034" spans="1:10" x14ac:dyDescent="0.35">
      <c r="A5034"/>
      <c r="B5034"/>
      <c r="C5034"/>
      <c r="D5034" s="12"/>
      <c r="F5034" s="3"/>
      <c r="G5034" s="4"/>
      <c r="H5034" s="3"/>
      <c r="I5034" s="4"/>
      <c r="J5034" s="3"/>
    </row>
    <row r="5035" spans="1:10" x14ac:dyDescent="0.35">
      <c r="A5035"/>
      <c r="B5035"/>
      <c r="C5035"/>
      <c r="D5035" s="12"/>
      <c r="F5035" s="3"/>
      <c r="G5035" s="4"/>
      <c r="H5035" s="3"/>
      <c r="I5035" s="4"/>
      <c r="J5035" s="3"/>
    </row>
    <row r="5036" spans="1:10" x14ac:dyDescent="0.35">
      <c r="A5036"/>
      <c r="B5036"/>
      <c r="C5036"/>
      <c r="D5036" s="12"/>
      <c r="F5036" s="3"/>
      <c r="G5036" s="4"/>
      <c r="H5036" s="3"/>
      <c r="I5036" s="4"/>
      <c r="J5036" s="3"/>
    </row>
    <row r="5037" spans="1:10" x14ac:dyDescent="0.35">
      <c r="A5037"/>
      <c r="B5037"/>
      <c r="C5037"/>
      <c r="D5037" s="12"/>
      <c r="F5037" s="3"/>
      <c r="G5037" s="4"/>
      <c r="H5037" s="3"/>
      <c r="I5037" s="4"/>
      <c r="J5037" s="3"/>
    </row>
    <row r="5038" spans="1:10" x14ac:dyDescent="0.35">
      <c r="A5038"/>
      <c r="B5038"/>
      <c r="C5038"/>
      <c r="D5038" s="12"/>
      <c r="F5038" s="3"/>
      <c r="G5038" s="4"/>
      <c r="H5038" s="3"/>
      <c r="I5038" s="4"/>
      <c r="J5038" s="3"/>
    </row>
    <row r="5039" spans="1:10" x14ac:dyDescent="0.35">
      <c r="A5039"/>
      <c r="B5039"/>
      <c r="C5039"/>
      <c r="D5039" s="12"/>
      <c r="F5039" s="3"/>
      <c r="G5039" s="4"/>
      <c r="H5039" s="3"/>
      <c r="I5039" s="4"/>
      <c r="J5039" s="3"/>
    </row>
    <row r="5040" spans="1:10" x14ac:dyDescent="0.35">
      <c r="A5040"/>
      <c r="B5040"/>
      <c r="C5040"/>
      <c r="D5040" s="12"/>
      <c r="F5040" s="3"/>
      <c r="G5040" s="4"/>
      <c r="H5040" s="3"/>
      <c r="I5040" s="4"/>
      <c r="J5040" s="3"/>
    </row>
    <row r="5041" spans="1:10" x14ac:dyDescent="0.35">
      <c r="A5041"/>
      <c r="B5041"/>
      <c r="C5041"/>
      <c r="D5041" s="12"/>
      <c r="F5041" s="3"/>
      <c r="G5041" s="4"/>
      <c r="H5041" s="3"/>
      <c r="I5041" s="4"/>
      <c r="J5041" s="3"/>
    </row>
    <row r="5042" spans="1:10" x14ac:dyDescent="0.35">
      <c r="A5042"/>
      <c r="B5042"/>
      <c r="C5042"/>
      <c r="D5042" s="12"/>
      <c r="F5042" s="3"/>
      <c r="G5042" s="4"/>
      <c r="H5042" s="3"/>
      <c r="I5042" s="4"/>
      <c r="J5042" s="3"/>
    </row>
    <row r="5043" spans="1:10" x14ac:dyDescent="0.35">
      <c r="A5043"/>
      <c r="B5043"/>
      <c r="C5043"/>
      <c r="D5043" s="12"/>
      <c r="F5043" s="3"/>
      <c r="G5043" s="4"/>
      <c r="H5043" s="3"/>
      <c r="I5043" s="4"/>
      <c r="J5043" s="3"/>
    </row>
    <row r="5044" spans="1:10" x14ac:dyDescent="0.35">
      <c r="A5044"/>
      <c r="B5044"/>
      <c r="C5044"/>
      <c r="D5044" s="12"/>
      <c r="F5044" s="3"/>
      <c r="G5044" s="4"/>
      <c r="H5044" s="3"/>
      <c r="I5044" s="4"/>
      <c r="J5044" s="3"/>
    </row>
    <row r="5045" spans="1:10" x14ac:dyDescent="0.35">
      <c r="A5045"/>
      <c r="B5045"/>
      <c r="C5045"/>
      <c r="D5045" s="12"/>
      <c r="F5045" s="3"/>
      <c r="G5045" s="4"/>
      <c r="H5045" s="3"/>
      <c r="I5045" s="4"/>
      <c r="J5045" s="3"/>
    </row>
    <row r="5046" spans="1:10" x14ac:dyDescent="0.35">
      <c r="A5046"/>
      <c r="B5046"/>
      <c r="C5046"/>
      <c r="D5046" s="12"/>
      <c r="F5046" s="3"/>
      <c r="G5046" s="4"/>
      <c r="H5046" s="3"/>
      <c r="I5046" s="4"/>
      <c r="J5046" s="3"/>
    </row>
    <row r="5047" spans="1:10" x14ac:dyDescent="0.35">
      <c r="A5047"/>
      <c r="B5047"/>
      <c r="C5047"/>
      <c r="D5047" s="12"/>
      <c r="F5047" s="3"/>
      <c r="G5047" s="4"/>
      <c r="H5047" s="3"/>
      <c r="I5047" s="4"/>
      <c r="J5047" s="3"/>
    </row>
    <row r="5048" spans="1:10" x14ac:dyDescent="0.35">
      <c r="A5048"/>
      <c r="B5048"/>
      <c r="C5048"/>
      <c r="D5048" s="12"/>
      <c r="F5048" s="3"/>
      <c r="G5048" s="4"/>
      <c r="H5048" s="3"/>
      <c r="I5048" s="4"/>
      <c r="J5048" s="3"/>
    </row>
    <row r="5049" spans="1:10" x14ac:dyDescent="0.35">
      <c r="A5049"/>
      <c r="B5049"/>
      <c r="C5049"/>
      <c r="D5049" s="12"/>
      <c r="F5049" s="3"/>
      <c r="G5049" s="4"/>
      <c r="H5049" s="3"/>
      <c r="I5049" s="4"/>
      <c r="J5049" s="3"/>
    </row>
    <row r="5050" spans="1:10" x14ac:dyDescent="0.35">
      <c r="A5050"/>
      <c r="B5050"/>
      <c r="C5050"/>
      <c r="D5050" s="12"/>
      <c r="F5050" s="3"/>
      <c r="G5050" s="4"/>
      <c r="H5050" s="3"/>
      <c r="I5050" s="4"/>
      <c r="J5050" s="3"/>
    </row>
    <row r="5051" spans="1:10" x14ac:dyDescent="0.35">
      <c r="A5051"/>
      <c r="B5051"/>
      <c r="C5051"/>
      <c r="D5051" s="12"/>
      <c r="F5051" s="3"/>
      <c r="G5051" s="4"/>
      <c r="H5051" s="3"/>
      <c r="I5051" s="4"/>
      <c r="J5051" s="3"/>
    </row>
    <row r="5052" spans="1:10" x14ac:dyDescent="0.35">
      <c r="A5052"/>
      <c r="B5052"/>
      <c r="C5052"/>
      <c r="D5052" s="12"/>
      <c r="F5052" s="3"/>
      <c r="G5052" s="4"/>
      <c r="H5052" s="3"/>
      <c r="I5052" s="4"/>
      <c r="J5052" s="3"/>
    </row>
    <row r="5053" spans="1:10" x14ac:dyDescent="0.35">
      <c r="A5053"/>
      <c r="B5053"/>
      <c r="C5053"/>
      <c r="D5053" s="12"/>
      <c r="F5053" s="3"/>
      <c r="G5053" s="4"/>
      <c r="H5053" s="3"/>
      <c r="I5053" s="4"/>
      <c r="J5053" s="3"/>
    </row>
    <row r="5054" spans="1:10" x14ac:dyDescent="0.35">
      <c r="A5054"/>
      <c r="B5054"/>
      <c r="C5054"/>
      <c r="D5054" s="12"/>
      <c r="F5054" s="3"/>
      <c r="G5054" s="4"/>
      <c r="H5054" s="3"/>
      <c r="I5054" s="4"/>
      <c r="J5054" s="3"/>
    </row>
    <row r="5055" spans="1:10" x14ac:dyDescent="0.35">
      <c r="A5055"/>
      <c r="B5055"/>
      <c r="C5055"/>
      <c r="D5055" s="12"/>
      <c r="F5055" s="3"/>
      <c r="G5055" s="4"/>
      <c r="H5055" s="3"/>
      <c r="I5055" s="4"/>
      <c r="J5055" s="3"/>
    </row>
    <row r="5056" spans="1:10" x14ac:dyDescent="0.35">
      <c r="A5056"/>
      <c r="B5056"/>
      <c r="C5056"/>
      <c r="D5056" s="12"/>
      <c r="F5056" s="3"/>
      <c r="G5056" s="4"/>
      <c r="H5056" s="3"/>
      <c r="I5056" s="4"/>
      <c r="J5056" s="3"/>
    </row>
    <row r="5057" spans="1:10" x14ac:dyDescent="0.35">
      <c r="A5057"/>
      <c r="B5057"/>
      <c r="C5057"/>
      <c r="D5057" s="12"/>
      <c r="F5057" s="3"/>
      <c r="G5057" s="4"/>
      <c r="H5057" s="3"/>
      <c r="I5057" s="4"/>
      <c r="J5057" s="3"/>
    </row>
    <row r="5058" spans="1:10" x14ac:dyDescent="0.35">
      <c r="A5058"/>
      <c r="B5058"/>
      <c r="C5058"/>
      <c r="D5058" s="12"/>
      <c r="F5058" s="3"/>
      <c r="G5058" s="4"/>
      <c r="H5058" s="3"/>
      <c r="I5058" s="4"/>
      <c r="J5058" s="3"/>
    </row>
    <row r="5059" spans="1:10" x14ac:dyDescent="0.35">
      <c r="A5059"/>
      <c r="B5059"/>
      <c r="C5059"/>
      <c r="D5059" s="12"/>
      <c r="F5059" s="3"/>
      <c r="G5059" s="4"/>
      <c r="H5059" s="3"/>
      <c r="I5059" s="4"/>
      <c r="J5059" s="3"/>
    </row>
    <row r="5060" spans="1:10" x14ac:dyDescent="0.35">
      <c r="A5060"/>
      <c r="B5060"/>
      <c r="C5060"/>
      <c r="D5060" s="12"/>
      <c r="F5060" s="3"/>
      <c r="G5060" s="4"/>
      <c r="H5060" s="3"/>
      <c r="I5060" s="4"/>
      <c r="J5060" s="3"/>
    </row>
    <row r="5061" spans="1:10" x14ac:dyDescent="0.35">
      <c r="A5061"/>
      <c r="B5061"/>
      <c r="C5061"/>
      <c r="D5061" s="12"/>
      <c r="F5061" s="3"/>
      <c r="G5061" s="4"/>
      <c r="H5061" s="3"/>
      <c r="I5061" s="4"/>
      <c r="J5061" s="3"/>
    </row>
    <row r="5062" spans="1:10" x14ac:dyDescent="0.35">
      <c r="A5062"/>
      <c r="B5062"/>
      <c r="C5062"/>
      <c r="D5062" s="12"/>
      <c r="F5062" s="3"/>
      <c r="G5062" s="4"/>
      <c r="H5062" s="3"/>
      <c r="I5062" s="4"/>
      <c r="J5062" s="3"/>
    </row>
    <row r="5063" spans="1:10" x14ac:dyDescent="0.35">
      <c r="A5063"/>
      <c r="B5063"/>
      <c r="C5063"/>
      <c r="D5063" s="12"/>
      <c r="F5063" s="3"/>
      <c r="G5063" s="4"/>
      <c r="H5063" s="3"/>
      <c r="I5063" s="4"/>
      <c r="J5063" s="3"/>
    </row>
    <row r="5064" spans="1:10" x14ac:dyDescent="0.35">
      <c r="A5064"/>
      <c r="B5064"/>
      <c r="C5064"/>
      <c r="D5064" s="12"/>
      <c r="F5064" s="3"/>
      <c r="G5064" s="4"/>
      <c r="H5064" s="3"/>
      <c r="I5064" s="4"/>
      <c r="J5064" s="3"/>
    </row>
    <row r="5065" spans="1:10" x14ac:dyDescent="0.35">
      <c r="A5065"/>
      <c r="B5065"/>
      <c r="C5065"/>
      <c r="D5065" s="12"/>
      <c r="F5065" s="3"/>
      <c r="G5065" s="4"/>
      <c r="H5065" s="3"/>
      <c r="I5065" s="4"/>
      <c r="J5065" s="3"/>
    </row>
    <row r="5066" spans="1:10" x14ac:dyDescent="0.35">
      <c r="A5066"/>
      <c r="B5066"/>
      <c r="C5066"/>
      <c r="D5066" s="12"/>
      <c r="F5066" s="3"/>
      <c r="G5066" s="4"/>
      <c r="H5066" s="3"/>
      <c r="I5066" s="4"/>
      <c r="J5066" s="3"/>
    </row>
    <row r="5067" spans="1:10" x14ac:dyDescent="0.35">
      <c r="A5067"/>
      <c r="B5067"/>
      <c r="C5067"/>
      <c r="D5067" s="12"/>
      <c r="F5067" s="3"/>
      <c r="G5067" s="4"/>
      <c r="H5067" s="3"/>
      <c r="I5067" s="4"/>
      <c r="J5067" s="3"/>
    </row>
    <row r="5068" spans="1:10" x14ac:dyDescent="0.35">
      <c r="A5068"/>
      <c r="B5068"/>
      <c r="C5068"/>
      <c r="D5068" s="12"/>
      <c r="F5068" s="3"/>
      <c r="G5068" s="4"/>
      <c r="H5068" s="3"/>
      <c r="I5068" s="4"/>
      <c r="J5068" s="3"/>
    </row>
    <row r="5069" spans="1:10" x14ac:dyDescent="0.35">
      <c r="A5069"/>
      <c r="B5069"/>
      <c r="C5069"/>
      <c r="D5069" s="12"/>
      <c r="F5069" s="3"/>
      <c r="G5069" s="4"/>
      <c r="H5069" s="3"/>
      <c r="I5069" s="4"/>
      <c r="J5069" s="3"/>
    </row>
    <row r="5070" spans="1:10" x14ac:dyDescent="0.35">
      <c r="A5070"/>
      <c r="B5070"/>
      <c r="C5070"/>
      <c r="D5070" s="12"/>
      <c r="F5070" s="3"/>
      <c r="G5070" s="4"/>
      <c r="H5070" s="3"/>
      <c r="I5070" s="4"/>
      <c r="J5070" s="3"/>
    </row>
    <row r="5071" spans="1:10" x14ac:dyDescent="0.35">
      <c r="A5071"/>
      <c r="B5071"/>
      <c r="C5071"/>
      <c r="D5071" s="12"/>
      <c r="F5071" s="3"/>
      <c r="G5071" s="4"/>
      <c r="H5071" s="3"/>
      <c r="I5071" s="4"/>
      <c r="J5071" s="3"/>
    </row>
    <row r="5072" spans="1:10" x14ac:dyDescent="0.35">
      <c r="A5072"/>
      <c r="B5072"/>
      <c r="C5072"/>
      <c r="D5072" s="12"/>
      <c r="F5072" s="3"/>
      <c r="G5072" s="4"/>
      <c r="H5072" s="3"/>
      <c r="I5072" s="4"/>
      <c r="J5072" s="3"/>
    </row>
    <row r="5073" spans="1:10" x14ac:dyDescent="0.35">
      <c r="A5073"/>
      <c r="B5073"/>
      <c r="C5073"/>
      <c r="D5073" s="12"/>
      <c r="F5073" s="3"/>
      <c r="G5073" s="4"/>
      <c r="H5073" s="3"/>
      <c r="I5073" s="4"/>
      <c r="J5073" s="3"/>
    </row>
    <row r="5074" spans="1:10" x14ac:dyDescent="0.35">
      <c r="A5074"/>
      <c r="B5074"/>
      <c r="C5074"/>
      <c r="D5074" s="12"/>
      <c r="F5074" s="3"/>
      <c r="G5074" s="4"/>
      <c r="H5074" s="3"/>
      <c r="I5074" s="4"/>
      <c r="J5074" s="3"/>
    </row>
    <row r="5075" spans="1:10" x14ac:dyDescent="0.35">
      <c r="A5075"/>
      <c r="B5075"/>
      <c r="C5075"/>
      <c r="D5075" s="12"/>
      <c r="F5075" s="3"/>
      <c r="G5075" s="4"/>
      <c r="H5075" s="3"/>
      <c r="I5075" s="4"/>
      <c r="J5075" s="3"/>
    </row>
    <row r="5076" spans="1:10" x14ac:dyDescent="0.35">
      <c r="A5076"/>
      <c r="B5076"/>
      <c r="C5076"/>
      <c r="D5076" s="12"/>
      <c r="F5076" s="3"/>
      <c r="G5076" s="4"/>
      <c r="H5076" s="3"/>
      <c r="I5076" s="4"/>
      <c r="J5076" s="3"/>
    </row>
    <row r="5077" spans="1:10" x14ac:dyDescent="0.35">
      <c r="A5077"/>
      <c r="B5077"/>
      <c r="C5077"/>
      <c r="D5077" s="12"/>
      <c r="F5077" s="3"/>
      <c r="G5077" s="4"/>
      <c r="H5077" s="3"/>
      <c r="I5077" s="4"/>
      <c r="J5077" s="3"/>
    </row>
    <row r="5078" spans="1:10" x14ac:dyDescent="0.35">
      <c r="A5078"/>
      <c r="B5078"/>
      <c r="C5078"/>
      <c r="D5078" s="12"/>
      <c r="F5078" s="3"/>
      <c r="G5078" s="4"/>
      <c r="H5078" s="3"/>
      <c r="I5078" s="4"/>
      <c r="J5078" s="3"/>
    </row>
    <row r="5079" spans="1:10" x14ac:dyDescent="0.35">
      <c r="A5079"/>
      <c r="B5079"/>
      <c r="C5079"/>
      <c r="D5079" s="12"/>
      <c r="F5079" s="3"/>
      <c r="G5079" s="4"/>
      <c r="H5079" s="3"/>
      <c r="I5079" s="4"/>
      <c r="J5079" s="3"/>
    </row>
    <row r="5080" spans="1:10" x14ac:dyDescent="0.35">
      <c r="A5080"/>
      <c r="B5080"/>
      <c r="C5080"/>
      <c r="D5080" s="12"/>
      <c r="F5080" s="3"/>
      <c r="G5080" s="4"/>
      <c r="H5080" s="3"/>
      <c r="I5080" s="4"/>
      <c r="J5080" s="3"/>
    </row>
    <row r="5081" spans="1:10" x14ac:dyDescent="0.35">
      <c r="A5081"/>
      <c r="B5081"/>
      <c r="C5081"/>
      <c r="D5081" s="12"/>
      <c r="F5081" s="3"/>
      <c r="G5081" s="4"/>
      <c r="H5081" s="3"/>
      <c r="I5081" s="4"/>
      <c r="J5081" s="3"/>
    </row>
    <row r="5082" spans="1:10" x14ac:dyDescent="0.35">
      <c r="A5082"/>
      <c r="B5082"/>
      <c r="C5082"/>
      <c r="D5082" s="12"/>
      <c r="F5082" s="3"/>
      <c r="G5082" s="4"/>
      <c r="H5082" s="3"/>
      <c r="I5082" s="4"/>
      <c r="J5082" s="3"/>
    </row>
    <row r="5083" spans="1:10" x14ac:dyDescent="0.35">
      <c r="A5083"/>
      <c r="B5083"/>
      <c r="C5083"/>
      <c r="D5083" s="12"/>
      <c r="F5083" s="3"/>
      <c r="G5083" s="4"/>
      <c r="H5083" s="3"/>
      <c r="I5083" s="4"/>
      <c r="J5083" s="3"/>
    </row>
    <row r="5084" spans="1:10" x14ac:dyDescent="0.35">
      <c r="A5084"/>
      <c r="B5084"/>
      <c r="C5084"/>
      <c r="D5084" s="12"/>
      <c r="F5084" s="3"/>
      <c r="G5084" s="4"/>
      <c r="H5084" s="3"/>
      <c r="I5084" s="4"/>
      <c r="J5084" s="3"/>
    </row>
    <row r="5085" spans="1:10" x14ac:dyDescent="0.35">
      <c r="A5085"/>
      <c r="B5085"/>
      <c r="C5085"/>
      <c r="D5085" s="12"/>
      <c r="F5085" s="3"/>
      <c r="G5085" s="4"/>
      <c r="H5085" s="3"/>
      <c r="I5085" s="4"/>
      <c r="J5085" s="3"/>
    </row>
    <row r="5086" spans="1:10" x14ac:dyDescent="0.35">
      <c r="A5086"/>
      <c r="B5086"/>
      <c r="C5086"/>
      <c r="D5086" s="12"/>
      <c r="F5086" s="3"/>
      <c r="G5086" s="4"/>
      <c r="H5086" s="3"/>
      <c r="I5086" s="4"/>
      <c r="J5086" s="3"/>
    </row>
    <row r="5087" spans="1:10" x14ac:dyDescent="0.35">
      <c r="A5087"/>
      <c r="B5087"/>
      <c r="C5087"/>
      <c r="D5087" s="12"/>
      <c r="F5087" s="3"/>
      <c r="G5087" s="4"/>
      <c r="H5087" s="3"/>
      <c r="I5087" s="4"/>
      <c r="J5087" s="3"/>
    </row>
    <row r="5088" spans="1:10" x14ac:dyDescent="0.35">
      <c r="A5088"/>
      <c r="B5088"/>
      <c r="C5088"/>
      <c r="D5088" s="12"/>
      <c r="F5088" s="3"/>
      <c r="G5088" s="4"/>
      <c r="H5088" s="3"/>
      <c r="I5088" s="4"/>
      <c r="J5088" s="3"/>
    </row>
    <row r="5089" spans="1:10" x14ac:dyDescent="0.35">
      <c r="A5089"/>
      <c r="B5089"/>
      <c r="C5089"/>
      <c r="D5089" s="12"/>
      <c r="F5089" s="3"/>
      <c r="G5089" s="4"/>
      <c r="H5089" s="3"/>
      <c r="I5089" s="4"/>
      <c r="J5089" s="3"/>
    </row>
    <row r="5090" spans="1:10" x14ac:dyDescent="0.35">
      <c r="A5090"/>
      <c r="B5090"/>
      <c r="C5090"/>
      <c r="D5090" s="12"/>
      <c r="F5090" s="3"/>
      <c r="G5090" s="4"/>
      <c r="H5090" s="3"/>
      <c r="I5090" s="4"/>
      <c r="J5090" s="3"/>
    </row>
    <row r="5091" spans="1:10" x14ac:dyDescent="0.35">
      <c r="A5091"/>
      <c r="B5091"/>
      <c r="C5091"/>
      <c r="D5091" s="12"/>
      <c r="F5091" s="3"/>
      <c r="G5091" s="4"/>
      <c r="H5091" s="3"/>
      <c r="I5091" s="4"/>
      <c r="J5091" s="3"/>
    </row>
    <row r="5092" spans="1:10" x14ac:dyDescent="0.35">
      <c r="A5092"/>
      <c r="B5092"/>
      <c r="C5092"/>
      <c r="D5092" s="12"/>
      <c r="F5092" s="3"/>
      <c r="G5092" s="4"/>
      <c r="H5092" s="3"/>
      <c r="I5092" s="4"/>
      <c r="J5092" s="3"/>
    </row>
    <row r="5093" spans="1:10" x14ac:dyDescent="0.35">
      <c r="A5093"/>
      <c r="B5093"/>
      <c r="C5093"/>
      <c r="D5093" s="12"/>
      <c r="F5093" s="3"/>
      <c r="G5093" s="4"/>
      <c r="H5093" s="3"/>
      <c r="I5093" s="4"/>
      <c r="J5093" s="3"/>
    </row>
    <row r="5094" spans="1:10" x14ac:dyDescent="0.35">
      <c r="A5094"/>
      <c r="B5094"/>
      <c r="C5094"/>
      <c r="D5094" s="12"/>
      <c r="F5094" s="3"/>
      <c r="G5094" s="4"/>
      <c r="H5094" s="3"/>
      <c r="I5094" s="4"/>
      <c r="J5094" s="3"/>
    </row>
    <row r="5095" spans="1:10" x14ac:dyDescent="0.35">
      <c r="A5095"/>
      <c r="B5095"/>
      <c r="C5095"/>
      <c r="D5095" s="12"/>
      <c r="F5095" s="3"/>
      <c r="G5095" s="4"/>
      <c r="H5095" s="3"/>
      <c r="I5095" s="4"/>
      <c r="J5095" s="3"/>
    </row>
    <row r="5096" spans="1:10" x14ac:dyDescent="0.35">
      <c r="A5096"/>
      <c r="B5096"/>
      <c r="C5096"/>
      <c r="D5096" s="12"/>
      <c r="F5096" s="3"/>
      <c r="G5096" s="4"/>
      <c r="H5096" s="3"/>
      <c r="I5096" s="4"/>
      <c r="J5096" s="3"/>
    </row>
    <row r="5097" spans="1:10" x14ac:dyDescent="0.35">
      <c r="A5097"/>
      <c r="B5097"/>
      <c r="C5097"/>
      <c r="D5097" s="12"/>
      <c r="F5097" s="3"/>
      <c r="G5097" s="4"/>
      <c r="H5097" s="3"/>
      <c r="I5097" s="4"/>
      <c r="J5097" s="3"/>
    </row>
    <row r="5098" spans="1:10" x14ac:dyDescent="0.35">
      <c r="A5098"/>
      <c r="B5098"/>
      <c r="C5098"/>
      <c r="D5098" s="12"/>
      <c r="F5098" s="3"/>
      <c r="G5098" s="4"/>
      <c r="H5098" s="3"/>
      <c r="I5098" s="4"/>
      <c r="J5098" s="3"/>
    </row>
    <row r="5099" spans="1:10" x14ac:dyDescent="0.35">
      <c r="A5099"/>
      <c r="B5099"/>
      <c r="C5099"/>
      <c r="D5099" s="12"/>
      <c r="F5099" s="3"/>
      <c r="G5099" s="4"/>
      <c r="H5099" s="3"/>
      <c r="I5099" s="4"/>
      <c r="J5099" s="3"/>
    </row>
    <row r="5100" spans="1:10" x14ac:dyDescent="0.35">
      <c r="A5100"/>
      <c r="B5100"/>
      <c r="C5100"/>
      <c r="D5100" s="12"/>
      <c r="F5100" s="3"/>
      <c r="G5100" s="4"/>
      <c r="H5100" s="3"/>
      <c r="I5100" s="4"/>
      <c r="J5100" s="3"/>
    </row>
    <row r="5101" spans="1:10" x14ac:dyDescent="0.35">
      <c r="A5101"/>
      <c r="B5101"/>
      <c r="C5101"/>
      <c r="D5101" s="12"/>
      <c r="F5101" s="3"/>
      <c r="G5101" s="4"/>
      <c r="H5101" s="3"/>
      <c r="I5101" s="4"/>
      <c r="J5101" s="3"/>
    </row>
    <row r="5102" spans="1:10" x14ac:dyDescent="0.35">
      <c r="A5102"/>
      <c r="B5102"/>
      <c r="C5102"/>
      <c r="D5102" s="12"/>
      <c r="F5102" s="3"/>
      <c r="G5102" s="4"/>
      <c r="H5102" s="3"/>
      <c r="I5102" s="4"/>
      <c r="J5102" s="3"/>
    </row>
    <row r="5103" spans="1:10" x14ac:dyDescent="0.35">
      <c r="A5103"/>
      <c r="B5103"/>
      <c r="C5103"/>
      <c r="D5103" s="12"/>
      <c r="F5103" s="3"/>
      <c r="G5103" s="4"/>
      <c r="H5103" s="3"/>
      <c r="I5103" s="4"/>
      <c r="J5103" s="3"/>
    </row>
    <row r="5104" spans="1:10" x14ac:dyDescent="0.35">
      <c r="A5104"/>
      <c r="B5104"/>
      <c r="C5104"/>
      <c r="D5104" s="12"/>
      <c r="F5104" s="3"/>
      <c r="G5104" s="4"/>
      <c r="H5104" s="3"/>
      <c r="I5104" s="4"/>
      <c r="J5104" s="3"/>
    </row>
    <row r="5105" spans="1:10" x14ac:dyDescent="0.35">
      <c r="A5105"/>
      <c r="B5105"/>
      <c r="C5105"/>
      <c r="D5105" s="12"/>
      <c r="F5105" s="3"/>
      <c r="G5105" s="4"/>
      <c r="H5105" s="3"/>
      <c r="I5105" s="4"/>
      <c r="J5105" s="3"/>
    </row>
    <row r="5106" spans="1:10" x14ac:dyDescent="0.35">
      <c r="A5106"/>
      <c r="B5106"/>
      <c r="C5106"/>
      <c r="D5106" s="12"/>
      <c r="F5106" s="3"/>
      <c r="G5106" s="4"/>
      <c r="H5106" s="3"/>
      <c r="I5106" s="4"/>
      <c r="J5106" s="3"/>
    </row>
    <row r="5107" spans="1:10" x14ac:dyDescent="0.35">
      <c r="A5107"/>
      <c r="B5107"/>
      <c r="C5107"/>
      <c r="D5107" s="12"/>
      <c r="F5107" s="3"/>
      <c r="G5107" s="4"/>
      <c r="H5107" s="3"/>
      <c r="I5107" s="4"/>
      <c r="J5107" s="3"/>
    </row>
    <row r="5108" spans="1:10" x14ac:dyDescent="0.35">
      <c r="A5108"/>
      <c r="B5108"/>
      <c r="C5108"/>
      <c r="D5108" s="12"/>
      <c r="F5108" s="3"/>
      <c r="G5108" s="4"/>
      <c r="H5108" s="3"/>
      <c r="I5108" s="4"/>
      <c r="J5108" s="3"/>
    </row>
    <row r="5109" spans="1:10" x14ac:dyDescent="0.35">
      <c r="A5109"/>
      <c r="B5109"/>
      <c r="C5109"/>
      <c r="D5109" s="12"/>
      <c r="F5109" s="3"/>
      <c r="G5109" s="4"/>
      <c r="H5109" s="3"/>
      <c r="I5109" s="4"/>
      <c r="J5109" s="3"/>
    </row>
    <row r="5110" spans="1:10" x14ac:dyDescent="0.35">
      <c r="A5110"/>
      <c r="B5110"/>
      <c r="C5110"/>
      <c r="D5110" s="12"/>
      <c r="F5110" s="3"/>
      <c r="G5110" s="4"/>
      <c r="H5110" s="3"/>
      <c r="I5110" s="4"/>
      <c r="J5110" s="3"/>
    </row>
    <row r="5111" spans="1:10" x14ac:dyDescent="0.35">
      <c r="A5111"/>
      <c r="B5111"/>
      <c r="C5111"/>
      <c r="D5111" s="12"/>
      <c r="F5111" s="3"/>
      <c r="G5111" s="4"/>
      <c r="H5111" s="3"/>
      <c r="I5111" s="4"/>
      <c r="J5111" s="3"/>
    </row>
    <row r="5112" spans="1:10" x14ac:dyDescent="0.35">
      <c r="A5112"/>
      <c r="B5112"/>
      <c r="C5112"/>
      <c r="D5112" s="12"/>
      <c r="F5112" s="3"/>
      <c r="G5112" s="4"/>
      <c r="H5112" s="3"/>
      <c r="I5112" s="4"/>
      <c r="J5112" s="3"/>
    </row>
    <row r="5113" spans="1:10" x14ac:dyDescent="0.35">
      <c r="A5113"/>
      <c r="B5113"/>
      <c r="C5113"/>
      <c r="D5113" s="12"/>
      <c r="F5113" s="3"/>
      <c r="G5113" s="4"/>
      <c r="H5113" s="3"/>
      <c r="I5113" s="4"/>
      <c r="J5113" s="3"/>
    </row>
    <row r="5114" spans="1:10" x14ac:dyDescent="0.35">
      <c r="A5114"/>
      <c r="B5114"/>
      <c r="C5114"/>
      <c r="D5114" s="12"/>
      <c r="F5114" s="3"/>
      <c r="G5114" s="4"/>
      <c r="H5114" s="3"/>
      <c r="I5114" s="4"/>
      <c r="J5114" s="3"/>
    </row>
    <row r="5115" spans="1:10" x14ac:dyDescent="0.35">
      <c r="A5115"/>
      <c r="B5115"/>
      <c r="C5115"/>
      <c r="D5115" s="12"/>
      <c r="F5115" s="3"/>
      <c r="G5115" s="4"/>
      <c r="H5115" s="3"/>
      <c r="I5115" s="4"/>
      <c r="J5115" s="3"/>
    </row>
    <row r="5116" spans="1:10" x14ac:dyDescent="0.35">
      <c r="A5116"/>
      <c r="B5116"/>
      <c r="C5116"/>
      <c r="D5116" s="12"/>
      <c r="F5116" s="3"/>
      <c r="G5116" s="4"/>
      <c r="H5116" s="3"/>
      <c r="I5116" s="4"/>
      <c r="J5116" s="3"/>
    </row>
    <row r="5117" spans="1:10" x14ac:dyDescent="0.35">
      <c r="A5117"/>
      <c r="B5117"/>
      <c r="C5117"/>
      <c r="D5117" s="12"/>
      <c r="F5117" s="3"/>
      <c r="G5117" s="4"/>
      <c r="H5117" s="3"/>
      <c r="I5117" s="4"/>
      <c r="J5117" s="3"/>
    </row>
    <row r="5118" spans="1:10" x14ac:dyDescent="0.35">
      <c r="A5118"/>
      <c r="B5118"/>
      <c r="C5118"/>
      <c r="D5118" s="12"/>
      <c r="F5118" s="3"/>
      <c r="G5118" s="4"/>
      <c r="H5118" s="3"/>
      <c r="I5118" s="4"/>
      <c r="J5118" s="3"/>
    </row>
    <row r="5119" spans="1:10" x14ac:dyDescent="0.35">
      <c r="A5119"/>
      <c r="B5119"/>
      <c r="C5119"/>
      <c r="D5119" s="12"/>
      <c r="F5119" s="3"/>
      <c r="G5119" s="4"/>
      <c r="H5119" s="3"/>
      <c r="I5119" s="4"/>
      <c r="J5119" s="3"/>
    </row>
    <row r="5120" spans="1:10" x14ac:dyDescent="0.35">
      <c r="A5120"/>
      <c r="B5120"/>
      <c r="C5120"/>
      <c r="D5120" s="12"/>
      <c r="F5120" s="3"/>
      <c r="G5120" s="4"/>
      <c r="H5120" s="3"/>
      <c r="I5120" s="4"/>
      <c r="J5120" s="3"/>
    </row>
    <row r="5121" spans="1:10" x14ac:dyDescent="0.35">
      <c r="A5121"/>
      <c r="B5121"/>
      <c r="C5121"/>
      <c r="D5121" s="12"/>
      <c r="F5121" s="3"/>
      <c r="G5121" s="4"/>
      <c r="H5121" s="3"/>
      <c r="I5121" s="4"/>
      <c r="J5121" s="3"/>
    </row>
    <row r="5122" spans="1:10" x14ac:dyDescent="0.35">
      <c r="A5122"/>
      <c r="B5122"/>
      <c r="C5122"/>
      <c r="D5122" s="12"/>
      <c r="F5122" s="5"/>
      <c r="G5122" s="6"/>
      <c r="H5122" s="3"/>
      <c r="I5122" s="6"/>
      <c r="J5122" s="5"/>
    </row>
    <row r="5123" spans="1:10" x14ac:dyDescent="0.35">
      <c r="A5123"/>
      <c r="B5123"/>
      <c r="C5123"/>
      <c r="D5123" s="12"/>
      <c r="F5123" s="3"/>
      <c r="G5123" s="4"/>
      <c r="H5123" s="3"/>
      <c r="I5123" s="4"/>
      <c r="J5123" s="3"/>
    </row>
    <row r="5124" spans="1:10" x14ac:dyDescent="0.35">
      <c r="A5124"/>
      <c r="B5124"/>
      <c r="C5124"/>
      <c r="D5124" s="12"/>
      <c r="F5124" s="3"/>
      <c r="G5124" s="4"/>
      <c r="H5124" s="3"/>
      <c r="I5124" s="4"/>
      <c r="J5124" s="3"/>
    </row>
    <row r="5125" spans="1:10" x14ac:dyDescent="0.35">
      <c r="A5125"/>
      <c r="B5125"/>
      <c r="C5125"/>
      <c r="D5125" s="12"/>
      <c r="F5125" s="3"/>
      <c r="G5125" s="4"/>
      <c r="H5125" s="3"/>
      <c r="I5125" s="4"/>
      <c r="J5125" s="3"/>
    </row>
    <row r="5126" spans="1:10" x14ac:dyDescent="0.35">
      <c r="A5126"/>
      <c r="B5126"/>
      <c r="C5126"/>
      <c r="D5126" s="12"/>
      <c r="F5126" s="3"/>
      <c r="G5126" s="4"/>
      <c r="H5126" s="3"/>
      <c r="I5126" s="4"/>
      <c r="J5126" s="3"/>
    </row>
    <row r="5127" spans="1:10" x14ac:dyDescent="0.35">
      <c r="A5127"/>
      <c r="B5127"/>
      <c r="C5127"/>
      <c r="D5127" s="12"/>
      <c r="F5127" s="3"/>
      <c r="G5127" s="4"/>
      <c r="H5127" s="3"/>
      <c r="I5127" s="4"/>
      <c r="J5127" s="3"/>
    </row>
    <row r="5128" spans="1:10" x14ac:dyDescent="0.35">
      <c r="A5128"/>
      <c r="B5128"/>
      <c r="C5128"/>
      <c r="D5128" s="12"/>
      <c r="F5128" s="3"/>
      <c r="G5128" s="4"/>
      <c r="H5128" s="3"/>
      <c r="I5128" s="4"/>
      <c r="J5128" s="3"/>
    </row>
    <row r="5129" spans="1:10" x14ac:dyDescent="0.35">
      <c r="A5129"/>
      <c r="B5129"/>
      <c r="C5129"/>
      <c r="D5129" s="12"/>
      <c r="F5129" s="3"/>
      <c r="G5129" s="4"/>
      <c r="H5129" s="3"/>
      <c r="I5129" s="4"/>
      <c r="J5129" s="3"/>
    </row>
    <row r="5130" spans="1:10" x14ac:dyDescent="0.35">
      <c r="A5130"/>
      <c r="B5130"/>
      <c r="C5130"/>
      <c r="D5130" s="12"/>
      <c r="F5130" s="3"/>
      <c r="G5130" s="4"/>
      <c r="H5130" s="3"/>
      <c r="I5130" s="4"/>
      <c r="J5130" s="3"/>
    </row>
    <row r="5131" spans="1:10" x14ac:dyDescent="0.35">
      <c r="A5131"/>
      <c r="B5131"/>
      <c r="C5131"/>
      <c r="D5131" s="12"/>
      <c r="F5131" s="3"/>
      <c r="G5131" s="4"/>
      <c r="H5131" s="3"/>
      <c r="I5131" s="4"/>
      <c r="J5131" s="3"/>
    </row>
    <row r="5132" spans="1:10" x14ac:dyDescent="0.35">
      <c r="A5132"/>
      <c r="B5132"/>
      <c r="C5132"/>
      <c r="D5132" s="12"/>
      <c r="F5132" s="3"/>
      <c r="G5132" s="4"/>
      <c r="H5132" s="3"/>
      <c r="I5132" s="4"/>
      <c r="J5132" s="3"/>
    </row>
    <row r="5133" spans="1:10" x14ac:dyDescent="0.35">
      <c r="A5133"/>
      <c r="B5133"/>
      <c r="C5133"/>
      <c r="D5133" s="12"/>
      <c r="F5133" s="3"/>
      <c r="G5133" s="4"/>
      <c r="H5133" s="3"/>
      <c r="I5133" s="4"/>
      <c r="J5133" s="3"/>
    </row>
    <row r="5134" spans="1:10" x14ac:dyDescent="0.35">
      <c r="A5134"/>
      <c r="B5134"/>
      <c r="C5134"/>
      <c r="D5134" s="12"/>
      <c r="F5134" s="3"/>
      <c r="G5134" s="4"/>
      <c r="H5134" s="3"/>
      <c r="I5134" s="4"/>
      <c r="J5134" s="3"/>
    </row>
    <row r="5135" spans="1:10" x14ac:dyDescent="0.35">
      <c r="A5135"/>
      <c r="B5135"/>
      <c r="C5135"/>
      <c r="D5135" s="12"/>
      <c r="F5135" s="3"/>
      <c r="G5135" s="4"/>
      <c r="H5135" s="3"/>
      <c r="I5135" s="4"/>
      <c r="J5135" s="3"/>
    </row>
    <row r="5136" spans="1:10" x14ac:dyDescent="0.35">
      <c r="A5136"/>
      <c r="B5136"/>
      <c r="C5136"/>
      <c r="D5136" s="12"/>
      <c r="F5136" s="3"/>
      <c r="G5136" s="4"/>
      <c r="H5136" s="3"/>
      <c r="I5136" s="4"/>
      <c r="J5136" s="3"/>
    </row>
    <row r="5137" spans="1:10" x14ac:dyDescent="0.35">
      <c r="A5137"/>
      <c r="B5137"/>
      <c r="C5137"/>
      <c r="D5137" s="12"/>
      <c r="F5137" s="3"/>
      <c r="G5137" s="4"/>
      <c r="H5137" s="3"/>
      <c r="I5137" s="4"/>
      <c r="J5137" s="3"/>
    </row>
    <row r="5138" spans="1:10" x14ac:dyDescent="0.35">
      <c r="A5138"/>
      <c r="B5138"/>
      <c r="C5138"/>
      <c r="D5138" s="12"/>
      <c r="F5138" s="3"/>
      <c r="G5138" s="4"/>
      <c r="H5138" s="3"/>
      <c r="I5138" s="4"/>
      <c r="J5138" s="3"/>
    </row>
    <row r="5139" spans="1:10" x14ac:dyDescent="0.35">
      <c r="A5139"/>
      <c r="B5139"/>
      <c r="C5139"/>
      <c r="D5139" s="12"/>
      <c r="F5139" s="3"/>
      <c r="G5139" s="4"/>
      <c r="H5139" s="3"/>
      <c r="I5139" s="4"/>
      <c r="J5139" s="3"/>
    </row>
    <row r="5140" spans="1:10" x14ac:dyDescent="0.35">
      <c r="A5140"/>
      <c r="B5140"/>
      <c r="C5140"/>
      <c r="D5140" s="12"/>
      <c r="F5140" s="3"/>
      <c r="G5140" s="4"/>
      <c r="H5140" s="3"/>
      <c r="I5140" s="4"/>
      <c r="J5140" s="3"/>
    </row>
    <row r="5141" spans="1:10" x14ac:dyDescent="0.35">
      <c r="A5141"/>
      <c r="B5141"/>
      <c r="C5141"/>
      <c r="D5141" s="12"/>
      <c r="F5141" s="3"/>
      <c r="G5141" s="4"/>
      <c r="H5141" s="3"/>
      <c r="I5141" s="4"/>
      <c r="J5141" s="3"/>
    </row>
    <row r="5142" spans="1:10" x14ac:dyDescent="0.35">
      <c r="A5142"/>
      <c r="B5142"/>
      <c r="C5142"/>
      <c r="D5142" s="12"/>
      <c r="F5142" s="3"/>
      <c r="G5142" s="4"/>
      <c r="H5142" s="3"/>
      <c r="I5142" s="4"/>
      <c r="J5142" s="3"/>
    </row>
    <row r="5143" spans="1:10" x14ac:dyDescent="0.35">
      <c r="A5143"/>
      <c r="B5143"/>
      <c r="C5143"/>
      <c r="D5143" s="12"/>
      <c r="F5143" s="3"/>
      <c r="G5143" s="4"/>
      <c r="H5143" s="3"/>
      <c r="I5143" s="4"/>
      <c r="J5143" s="3"/>
    </row>
    <row r="5144" spans="1:10" x14ac:dyDescent="0.35">
      <c r="A5144"/>
      <c r="B5144"/>
      <c r="C5144"/>
      <c r="D5144" s="12"/>
      <c r="F5144" s="3"/>
      <c r="G5144" s="4"/>
      <c r="H5144" s="3"/>
      <c r="I5144" s="4"/>
      <c r="J5144" s="3"/>
    </row>
    <row r="5145" spans="1:10" x14ac:dyDescent="0.35">
      <c r="A5145"/>
      <c r="B5145"/>
      <c r="C5145"/>
      <c r="D5145" s="12"/>
      <c r="F5145" s="3"/>
      <c r="G5145" s="4"/>
      <c r="H5145" s="3"/>
      <c r="I5145" s="4"/>
      <c r="J5145" s="3"/>
    </row>
    <row r="5146" spans="1:10" x14ac:dyDescent="0.35">
      <c r="A5146"/>
      <c r="B5146"/>
      <c r="C5146"/>
      <c r="D5146" s="12"/>
      <c r="F5146" s="3"/>
      <c r="G5146" s="4"/>
      <c r="H5146" s="3"/>
      <c r="I5146" s="4"/>
      <c r="J5146" s="3"/>
    </row>
    <row r="5147" spans="1:10" x14ac:dyDescent="0.35">
      <c r="A5147"/>
      <c r="B5147"/>
      <c r="C5147"/>
      <c r="D5147" s="12"/>
      <c r="F5147" s="3"/>
      <c r="G5147" s="4"/>
      <c r="H5147" s="3"/>
      <c r="I5147" s="4"/>
      <c r="J5147" s="3"/>
    </row>
    <row r="5148" spans="1:10" x14ac:dyDescent="0.35">
      <c r="A5148"/>
      <c r="B5148"/>
      <c r="C5148"/>
      <c r="D5148" s="12"/>
      <c r="F5148" s="3"/>
      <c r="G5148" s="4"/>
      <c r="H5148" s="3"/>
      <c r="I5148" s="4"/>
      <c r="J5148" s="3"/>
    </row>
    <row r="5149" spans="1:10" x14ac:dyDescent="0.35">
      <c r="A5149"/>
      <c r="B5149"/>
      <c r="C5149"/>
      <c r="D5149" s="12"/>
      <c r="F5149" s="3"/>
      <c r="G5149" s="4"/>
      <c r="H5149" s="3"/>
      <c r="I5149" s="4"/>
      <c r="J5149" s="3"/>
    </row>
    <row r="5150" spans="1:10" x14ac:dyDescent="0.35">
      <c r="A5150"/>
      <c r="B5150"/>
      <c r="C5150"/>
      <c r="D5150" s="12"/>
      <c r="F5150" s="3"/>
      <c r="G5150" s="4"/>
      <c r="H5150" s="3"/>
      <c r="I5150" s="4"/>
      <c r="J5150" s="3"/>
    </row>
    <row r="5151" spans="1:10" x14ac:dyDescent="0.35">
      <c r="A5151"/>
      <c r="B5151"/>
      <c r="C5151"/>
      <c r="D5151" s="12"/>
      <c r="F5151" s="3"/>
      <c r="G5151" s="4"/>
      <c r="H5151" s="3"/>
      <c r="I5151" s="4"/>
      <c r="J5151" s="3"/>
    </row>
    <row r="5152" spans="1:10" x14ac:dyDescent="0.35">
      <c r="A5152"/>
      <c r="B5152"/>
      <c r="C5152"/>
      <c r="D5152" s="12"/>
      <c r="F5152" s="3"/>
      <c r="G5152" s="4"/>
      <c r="H5152" s="3"/>
      <c r="I5152" s="4"/>
      <c r="J5152" s="3"/>
    </row>
    <row r="5153" spans="1:10" x14ac:dyDescent="0.35">
      <c r="A5153"/>
      <c r="B5153"/>
      <c r="C5153"/>
      <c r="D5153" s="12"/>
      <c r="F5153" s="3"/>
      <c r="G5153" s="4"/>
      <c r="H5153" s="3"/>
      <c r="I5153" s="4"/>
      <c r="J5153" s="3"/>
    </row>
    <row r="5154" spans="1:10" x14ac:dyDescent="0.35">
      <c r="A5154"/>
      <c r="B5154"/>
      <c r="C5154"/>
      <c r="D5154" s="12"/>
      <c r="F5154" s="3"/>
      <c r="G5154" s="4"/>
      <c r="H5154" s="3"/>
      <c r="I5154" s="4"/>
      <c r="J5154" s="3"/>
    </row>
    <row r="5155" spans="1:10" x14ac:dyDescent="0.35">
      <c r="A5155"/>
      <c r="B5155"/>
      <c r="C5155"/>
      <c r="D5155" s="12"/>
      <c r="F5155" s="3"/>
      <c r="G5155" s="4"/>
      <c r="H5155" s="3"/>
      <c r="I5155" s="4"/>
      <c r="J5155" s="3"/>
    </row>
    <row r="5156" spans="1:10" x14ac:dyDescent="0.35">
      <c r="A5156"/>
      <c r="B5156"/>
      <c r="C5156"/>
      <c r="D5156" s="12"/>
      <c r="F5156" s="3"/>
      <c r="G5156" s="4"/>
      <c r="H5156" s="3"/>
      <c r="I5156" s="4"/>
      <c r="J5156" s="3"/>
    </row>
    <row r="5157" spans="1:10" x14ac:dyDescent="0.35">
      <c r="A5157"/>
      <c r="B5157"/>
      <c r="C5157"/>
      <c r="D5157" s="12"/>
      <c r="F5157" s="3"/>
      <c r="G5157" s="4"/>
      <c r="H5157" s="3"/>
      <c r="I5157" s="4"/>
      <c r="J5157" s="3"/>
    </row>
    <row r="5158" spans="1:10" x14ac:dyDescent="0.35">
      <c r="A5158"/>
      <c r="B5158"/>
      <c r="C5158"/>
      <c r="D5158" s="12"/>
      <c r="F5158" s="3"/>
      <c r="G5158" s="4"/>
      <c r="H5158" s="3"/>
      <c r="I5158" s="4"/>
      <c r="J5158" s="3"/>
    </row>
    <row r="5159" spans="1:10" x14ac:dyDescent="0.35">
      <c r="A5159"/>
      <c r="B5159"/>
      <c r="C5159"/>
      <c r="D5159" s="12"/>
      <c r="F5159" s="3"/>
      <c r="G5159" s="4"/>
      <c r="H5159" s="3"/>
      <c r="I5159" s="4"/>
      <c r="J5159" s="3"/>
    </row>
    <row r="5160" spans="1:10" x14ac:dyDescent="0.35">
      <c r="A5160"/>
      <c r="B5160"/>
      <c r="C5160"/>
      <c r="D5160" s="12"/>
      <c r="F5160" s="3"/>
      <c r="G5160" s="4"/>
      <c r="H5160" s="3"/>
      <c r="I5160" s="4"/>
      <c r="J5160" s="3"/>
    </row>
    <row r="5161" spans="1:10" x14ac:dyDescent="0.35">
      <c r="A5161"/>
      <c r="B5161"/>
      <c r="C5161"/>
      <c r="D5161" s="12"/>
      <c r="F5161" s="3"/>
      <c r="G5161" s="4"/>
      <c r="H5161" s="3"/>
      <c r="I5161" s="4"/>
      <c r="J5161" s="3"/>
    </row>
    <row r="5162" spans="1:10" x14ac:dyDescent="0.35">
      <c r="A5162"/>
      <c r="B5162"/>
      <c r="C5162"/>
      <c r="D5162" s="12"/>
      <c r="F5162" s="3"/>
      <c r="G5162" s="4"/>
      <c r="H5162" s="3"/>
      <c r="I5162" s="4"/>
      <c r="J5162" s="3"/>
    </row>
    <row r="5163" spans="1:10" x14ac:dyDescent="0.35">
      <c r="A5163"/>
      <c r="B5163"/>
      <c r="C5163"/>
      <c r="D5163" s="12"/>
      <c r="F5163" s="3"/>
      <c r="G5163" s="4"/>
      <c r="H5163" s="3"/>
      <c r="I5163" s="4"/>
      <c r="J5163" s="3"/>
    </row>
    <row r="5164" spans="1:10" x14ac:dyDescent="0.35">
      <c r="A5164"/>
      <c r="B5164"/>
      <c r="C5164"/>
      <c r="D5164" s="12"/>
      <c r="F5164" s="3"/>
      <c r="G5164" s="4"/>
      <c r="H5164" s="3"/>
      <c r="I5164" s="4"/>
      <c r="J5164" s="3"/>
    </row>
    <row r="5165" spans="1:10" x14ac:dyDescent="0.35">
      <c r="A5165"/>
      <c r="B5165"/>
      <c r="C5165"/>
      <c r="D5165" s="12"/>
      <c r="F5165" s="3"/>
      <c r="G5165" s="4"/>
      <c r="H5165" s="3"/>
      <c r="I5165" s="4"/>
      <c r="J5165" s="3"/>
    </row>
    <row r="5166" spans="1:10" x14ac:dyDescent="0.35">
      <c r="A5166"/>
      <c r="B5166"/>
      <c r="C5166"/>
      <c r="D5166" s="12"/>
      <c r="F5166" s="3"/>
      <c r="G5166" s="4"/>
      <c r="H5166" s="3"/>
      <c r="I5166" s="4"/>
      <c r="J5166" s="3"/>
    </row>
    <row r="5167" spans="1:10" x14ac:dyDescent="0.35">
      <c r="A5167"/>
      <c r="B5167"/>
      <c r="C5167"/>
      <c r="D5167" s="12"/>
      <c r="F5167" s="3"/>
      <c r="G5167" s="4"/>
      <c r="H5167" s="3"/>
      <c r="I5167" s="4"/>
      <c r="J5167" s="3"/>
    </row>
    <row r="5168" spans="1:10" x14ac:dyDescent="0.35">
      <c r="A5168"/>
      <c r="B5168"/>
      <c r="C5168"/>
      <c r="D5168" s="12"/>
      <c r="F5168" s="3"/>
      <c r="G5168" s="4"/>
      <c r="H5168" s="3"/>
      <c r="I5168" s="4"/>
      <c r="J5168" s="3"/>
    </row>
    <row r="5169" spans="1:10" x14ac:dyDescent="0.35">
      <c r="A5169"/>
      <c r="B5169"/>
      <c r="C5169"/>
      <c r="D5169" s="12"/>
      <c r="F5169" s="3"/>
      <c r="G5169" s="4"/>
      <c r="H5169" s="3"/>
      <c r="I5169" s="4"/>
      <c r="J5169" s="3"/>
    </row>
    <row r="5170" spans="1:10" x14ac:dyDescent="0.35">
      <c r="A5170"/>
      <c r="B5170"/>
      <c r="C5170"/>
      <c r="D5170" s="12"/>
      <c r="F5170" s="3"/>
      <c r="G5170" s="4"/>
      <c r="H5170" s="3"/>
      <c r="I5170" s="4"/>
      <c r="J5170" s="3"/>
    </row>
    <row r="5171" spans="1:10" x14ac:dyDescent="0.35">
      <c r="A5171"/>
      <c r="B5171"/>
      <c r="C5171"/>
      <c r="D5171" s="12"/>
      <c r="F5171" s="3"/>
      <c r="G5171" s="4"/>
      <c r="H5171" s="3"/>
      <c r="I5171" s="4"/>
      <c r="J5171" s="3"/>
    </row>
    <row r="5172" spans="1:10" x14ac:dyDescent="0.35">
      <c r="A5172"/>
      <c r="B5172"/>
      <c r="C5172"/>
      <c r="D5172" s="12"/>
      <c r="F5172" s="3"/>
      <c r="G5172" s="4"/>
      <c r="H5172" s="3"/>
      <c r="I5172" s="4"/>
      <c r="J5172" s="3"/>
    </row>
    <row r="5173" spans="1:10" x14ac:dyDescent="0.35">
      <c r="A5173"/>
      <c r="B5173"/>
      <c r="C5173"/>
      <c r="D5173" s="12"/>
      <c r="F5173" s="3"/>
      <c r="G5173" s="4"/>
      <c r="H5173" s="3"/>
      <c r="I5173" s="4"/>
      <c r="J5173" s="3"/>
    </row>
    <row r="5174" spans="1:10" x14ac:dyDescent="0.35">
      <c r="A5174"/>
      <c r="B5174"/>
      <c r="C5174"/>
      <c r="D5174" s="12"/>
      <c r="F5174" s="3"/>
      <c r="G5174" s="4"/>
      <c r="H5174" s="3"/>
      <c r="I5174" s="4"/>
      <c r="J5174" s="3"/>
    </row>
    <row r="5175" spans="1:10" x14ac:dyDescent="0.35">
      <c r="A5175"/>
      <c r="B5175"/>
      <c r="C5175"/>
      <c r="D5175" s="12"/>
      <c r="F5175" s="3"/>
      <c r="G5175" s="4"/>
      <c r="H5175" s="3"/>
      <c r="I5175" s="4"/>
      <c r="J5175" s="3"/>
    </row>
    <row r="5176" spans="1:10" x14ac:dyDescent="0.35">
      <c r="A5176"/>
      <c r="B5176"/>
      <c r="C5176"/>
      <c r="D5176" s="12"/>
      <c r="F5176" s="3"/>
      <c r="G5176" s="4"/>
      <c r="H5176" s="3"/>
      <c r="I5176" s="4"/>
      <c r="J5176" s="3"/>
    </row>
    <row r="5177" spans="1:10" x14ac:dyDescent="0.35">
      <c r="A5177"/>
      <c r="B5177"/>
      <c r="C5177"/>
      <c r="D5177" s="12"/>
      <c r="F5177" s="3"/>
      <c r="G5177" s="4"/>
      <c r="H5177" s="3"/>
      <c r="I5177" s="4"/>
      <c r="J5177" s="3"/>
    </row>
    <row r="5178" spans="1:10" x14ac:dyDescent="0.35">
      <c r="A5178"/>
      <c r="B5178"/>
      <c r="C5178"/>
      <c r="D5178" s="12"/>
      <c r="F5178" s="3"/>
      <c r="G5178" s="4"/>
      <c r="H5178" s="3"/>
      <c r="I5178" s="4"/>
      <c r="J5178" s="3"/>
    </row>
    <row r="5179" spans="1:10" x14ac:dyDescent="0.35">
      <c r="A5179"/>
      <c r="B5179"/>
      <c r="C5179"/>
      <c r="D5179" s="12"/>
      <c r="F5179" s="3"/>
      <c r="G5179" s="4"/>
      <c r="H5179" s="3"/>
      <c r="I5179" s="4"/>
      <c r="J5179" s="3"/>
    </row>
    <row r="5180" spans="1:10" x14ac:dyDescent="0.35">
      <c r="A5180"/>
      <c r="B5180"/>
      <c r="C5180"/>
      <c r="D5180" s="12"/>
      <c r="F5180" s="3"/>
      <c r="G5180" s="4"/>
      <c r="H5180" s="3"/>
      <c r="I5180" s="4"/>
      <c r="J5180" s="3"/>
    </row>
    <row r="5181" spans="1:10" x14ac:dyDescent="0.35">
      <c r="A5181"/>
      <c r="B5181"/>
      <c r="C5181"/>
      <c r="D5181" s="12"/>
      <c r="F5181" s="3"/>
      <c r="G5181" s="4"/>
      <c r="H5181" s="3"/>
      <c r="I5181" s="4"/>
      <c r="J5181" s="3"/>
    </row>
    <row r="5182" spans="1:10" x14ac:dyDescent="0.35">
      <c r="A5182"/>
      <c r="B5182"/>
      <c r="C5182"/>
      <c r="D5182" s="12"/>
      <c r="F5182" s="3"/>
      <c r="G5182" s="4"/>
      <c r="H5182" s="3"/>
      <c r="I5182" s="4"/>
      <c r="J5182" s="3"/>
    </row>
    <row r="5183" spans="1:10" x14ac:dyDescent="0.35">
      <c r="A5183"/>
      <c r="B5183"/>
      <c r="C5183"/>
      <c r="D5183" s="12"/>
      <c r="F5183" s="3"/>
      <c r="G5183" s="4"/>
      <c r="H5183" s="3"/>
      <c r="I5183" s="4"/>
      <c r="J5183" s="3"/>
    </row>
    <row r="5184" spans="1:10" x14ac:dyDescent="0.35">
      <c r="A5184"/>
      <c r="B5184"/>
      <c r="C5184"/>
      <c r="D5184" s="12"/>
      <c r="F5184" s="3"/>
      <c r="G5184" s="4"/>
      <c r="H5184" s="3"/>
      <c r="I5184" s="4"/>
      <c r="J5184" s="3"/>
    </row>
    <row r="5185" spans="1:10" x14ac:dyDescent="0.35">
      <c r="A5185"/>
      <c r="B5185"/>
      <c r="C5185"/>
      <c r="D5185" s="12"/>
      <c r="F5185" s="3"/>
      <c r="G5185" s="4"/>
      <c r="H5185" s="3"/>
      <c r="I5185" s="4"/>
      <c r="J5185" s="3"/>
    </row>
    <row r="5186" spans="1:10" x14ac:dyDescent="0.35">
      <c r="A5186"/>
      <c r="B5186"/>
      <c r="C5186"/>
      <c r="D5186" s="12"/>
      <c r="F5186" s="3"/>
      <c r="G5186" s="4"/>
      <c r="H5186" s="3"/>
      <c r="I5186" s="4"/>
      <c r="J5186" s="3"/>
    </row>
    <row r="5187" spans="1:10" x14ac:dyDescent="0.35">
      <c r="A5187"/>
      <c r="B5187"/>
      <c r="C5187"/>
      <c r="D5187" s="12"/>
      <c r="F5187" s="3"/>
      <c r="G5187" s="4"/>
      <c r="H5187" s="3"/>
      <c r="I5187" s="4"/>
      <c r="J5187" s="3"/>
    </row>
    <row r="5188" spans="1:10" x14ac:dyDescent="0.35">
      <c r="A5188"/>
      <c r="B5188"/>
      <c r="C5188"/>
      <c r="D5188" s="12"/>
      <c r="F5188" s="3"/>
      <c r="G5188" s="4"/>
      <c r="H5188" s="3"/>
      <c r="I5188" s="4"/>
      <c r="J5188" s="3"/>
    </row>
    <row r="5189" spans="1:10" x14ac:dyDescent="0.35">
      <c r="A5189"/>
      <c r="B5189"/>
      <c r="C5189"/>
      <c r="D5189" s="12"/>
      <c r="F5189" s="3"/>
      <c r="G5189" s="4"/>
      <c r="H5189" s="3"/>
      <c r="I5189" s="4"/>
      <c r="J5189" s="3"/>
    </row>
    <row r="5190" spans="1:10" x14ac:dyDescent="0.35">
      <c r="A5190"/>
      <c r="B5190"/>
      <c r="C5190"/>
      <c r="D5190" s="12"/>
      <c r="F5190" s="3"/>
      <c r="G5190" s="4"/>
      <c r="H5190" s="3"/>
      <c r="I5190" s="4"/>
      <c r="J5190" s="3"/>
    </row>
    <row r="5191" spans="1:10" x14ac:dyDescent="0.35">
      <c r="A5191"/>
      <c r="B5191"/>
      <c r="C5191"/>
      <c r="D5191" s="12"/>
      <c r="F5191" s="3"/>
      <c r="G5191" s="4"/>
      <c r="H5191" s="3"/>
      <c r="I5191" s="4"/>
      <c r="J5191" s="3"/>
    </row>
    <row r="5192" spans="1:10" x14ac:dyDescent="0.35">
      <c r="A5192"/>
      <c r="B5192"/>
      <c r="C5192"/>
      <c r="D5192" s="12"/>
      <c r="F5192" s="3"/>
      <c r="G5192" s="4"/>
      <c r="H5192" s="3"/>
      <c r="I5192" s="4"/>
      <c r="J5192" s="3"/>
    </row>
    <row r="5193" spans="1:10" x14ac:dyDescent="0.35">
      <c r="A5193"/>
      <c r="B5193"/>
      <c r="C5193"/>
      <c r="D5193" s="12"/>
      <c r="F5193" s="3"/>
      <c r="G5193" s="4"/>
      <c r="H5193" s="3"/>
      <c r="I5193" s="4"/>
      <c r="J5193" s="3"/>
    </row>
    <row r="5194" spans="1:10" x14ac:dyDescent="0.35">
      <c r="A5194"/>
      <c r="B5194"/>
      <c r="C5194"/>
      <c r="D5194" s="12"/>
      <c r="F5194" s="3"/>
      <c r="G5194" s="4"/>
      <c r="H5194" s="3"/>
      <c r="I5194" s="4"/>
      <c r="J5194" s="3"/>
    </row>
    <row r="5195" spans="1:10" x14ac:dyDescent="0.35">
      <c r="A5195"/>
      <c r="B5195"/>
      <c r="C5195"/>
      <c r="D5195" s="12"/>
      <c r="F5195" s="3"/>
      <c r="G5195" s="4"/>
      <c r="H5195" s="3"/>
      <c r="I5195" s="4"/>
      <c r="J5195" s="3"/>
    </row>
    <row r="5196" spans="1:10" x14ac:dyDescent="0.35">
      <c r="A5196"/>
      <c r="B5196"/>
      <c r="C5196"/>
      <c r="D5196" s="12"/>
      <c r="F5196" s="3"/>
      <c r="G5196" s="4"/>
      <c r="H5196" s="3"/>
      <c r="I5196" s="4"/>
      <c r="J5196" s="3"/>
    </row>
    <row r="5197" spans="1:10" x14ac:dyDescent="0.35">
      <c r="A5197"/>
      <c r="B5197"/>
      <c r="C5197"/>
      <c r="D5197" s="12"/>
      <c r="F5197" s="3"/>
      <c r="G5197" s="4"/>
      <c r="H5197" s="3"/>
      <c r="I5197" s="4"/>
      <c r="J5197" s="3"/>
    </row>
    <row r="5198" spans="1:10" x14ac:dyDescent="0.35">
      <c r="A5198"/>
      <c r="B5198"/>
      <c r="C5198"/>
      <c r="D5198" s="12"/>
      <c r="F5198" s="3"/>
      <c r="G5198" s="4"/>
      <c r="H5198" s="3"/>
      <c r="I5198" s="4"/>
      <c r="J5198" s="3"/>
    </row>
    <row r="5199" spans="1:10" x14ac:dyDescent="0.35">
      <c r="A5199"/>
      <c r="B5199"/>
      <c r="C5199"/>
      <c r="D5199" s="12"/>
      <c r="F5199" s="3"/>
      <c r="G5199" s="4"/>
      <c r="H5199" s="3"/>
      <c r="I5199" s="4"/>
      <c r="J5199" s="3"/>
    </row>
    <row r="5200" spans="1:10" x14ac:dyDescent="0.35">
      <c r="A5200"/>
      <c r="B5200"/>
      <c r="C5200"/>
      <c r="D5200" s="12"/>
      <c r="F5200" s="3"/>
      <c r="G5200" s="4"/>
      <c r="H5200" s="3"/>
      <c r="I5200" s="4"/>
      <c r="J5200" s="3"/>
    </row>
    <row r="5201" spans="1:10" x14ac:dyDescent="0.35">
      <c r="A5201"/>
      <c r="B5201"/>
      <c r="C5201"/>
      <c r="D5201" s="12"/>
      <c r="F5201" s="3"/>
      <c r="G5201" s="4"/>
      <c r="H5201" s="3"/>
      <c r="I5201" s="4"/>
      <c r="J5201" s="3"/>
    </row>
    <row r="5202" spans="1:10" x14ac:dyDescent="0.35">
      <c r="A5202"/>
      <c r="B5202"/>
      <c r="C5202"/>
      <c r="D5202" s="12"/>
      <c r="F5202" s="3"/>
      <c r="G5202" s="4"/>
      <c r="H5202" s="3"/>
      <c r="I5202" s="4"/>
      <c r="J5202" s="3"/>
    </row>
    <row r="5203" spans="1:10" x14ac:dyDescent="0.35">
      <c r="A5203"/>
      <c r="B5203"/>
      <c r="C5203"/>
      <c r="D5203" s="12"/>
      <c r="F5203" s="3"/>
      <c r="G5203" s="4"/>
      <c r="H5203" s="3"/>
      <c r="I5203" s="4"/>
      <c r="J5203" s="3"/>
    </row>
    <row r="5204" spans="1:10" x14ac:dyDescent="0.35">
      <c r="A5204"/>
      <c r="B5204"/>
      <c r="C5204"/>
      <c r="D5204" s="12"/>
      <c r="F5204" s="3"/>
      <c r="G5204" s="4"/>
      <c r="H5204" s="3"/>
      <c r="I5204" s="4"/>
      <c r="J5204" s="3"/>
    </row>
    <row r="5205" spans="1:10" x14ac:dyDescent="0.35">
      <c r="A5205"/>
      <c r="B5205"/>
      <c r="C5205"/>
      <c r="D5205" s="12"/>
      <c r="F5205" s="3"/>
      <c r="G5205" s="4"/>
      <c r="H5205" s="3"/>
      <c r="I5205" s="4"/>
      <c r="J5205" s="3"/>
    </row>
    <row r="5206" spans="1:10" x14ac:dyDescent="0.35">
      <c r="A5206"/>
      <c r="B5206"/>
      <c r="C5206"/>
      <c r="D5206" s="12"/>
      <c r="F5206" s="3"/>
      <c r="G5206" s="4"/>
      <c r="H5206" s="3"/>
      <c r="I5206" s="4"/>
      <c r="J5206" s="3"/>
    </row>
    <row r="5207" spans="1:10" x14ac:dyDescent="0.35">
      <c r="A5207"/>
      <c r="B5207"/>
      <c r="C5207"/>
      <c r="D5207" s="12"/>
      <c r="F5207" s="3"/>
      <c r="G5207" s="4"/>
      <c r="H5207" s="3"/>
      <c r="I5207" s="4"/>
      <c r="J5207" s="3"/>
    </row>
    <row r="5208" spans="1:10" x14ac:dyDescent="0.35">
      <c r="A5208"/>
      <c r="B5208"/>
      <c r="C5208"/>
      <c r="D5208" s="12"/>
      <c r="F5208" s="3"/>
      <c r="G5208" s="4"/>
      <c r="H5208" s="3"/>
      <c r="I5208" s="4"/>
      <c r="J5208" s="3"/>
    </row>
    <row r="5209" spans="1:10" x14ac:dyDescent="0.35">
      <c r="A5209"/>
      <c r="B5209"/>
      <c r="C5209"/>
      <c r="D5209" s="12"/>
      <c r="F5209" s="3"/>
      <c r="G5209" s="4"/>
      <c r="H5209" s="3"/>
      <c r="I5209" s="4"/>
      <c r="J5209" s="3"/>
    </row>
    <row r="5210" spans="1:10" x14ac:dyDescent="0.35">
      <c r="A5210"/>
      <c r="B5210"/>
      <c r="C5210"/>
      <c r="D5210" s="12"/>
      <c r="F5210" s="3"/>
      <c r="G5210" s="4"/>
      <c r="H5210" s="3"/>
      <c r="I5210" s="4"/>
      <c r="J5210" s="3"/>
    </row>
    <row r="5211" spans="1:10" x14ac:dyDescent="0.35">
      <c r="A5211"/>
      <c r="B5211"/>
      <c r="C5211"/>
      <c r="D5211" s="12"/>
      <c r="F5211" s="3"/>
      <c r="G5211" s="4"/>
      <c r="H5211" s="3"/>
      <c r="I5211" s="4"/>
      <c r="J5211" s="3"/>
    </row>
    <row r="5212" spans="1:10" x14ac:dyDescent="0.35">
      <c r="A5212"/>
      <c r="B5212"/>
      <c r="C5212"/>
      <c r="D5212" s="12"/>
      <c r="F5212" s="3"/>
      <c r="G5212" s="4"/>
      <c r="H5212" s="3"/>
      <c r="I5212" s="4"/>
      <c r="J5212" s="3"/>
    </row>
    <row r="5213" spans="1:10" x14ac:dyDescent="0.35">
      <c r="A5213"/>
      <c r="B5213"/>
      <c r="C5213"/>
      <c r="D5213" s="12"/>
      <c r="F5213" s="3"/>
      <c r="G5213" s="4"/>
      <c r="H5213" s="3"/>
      <c r="I5213" s="4"/>
      <c r="J5213" s="3"/>
    </row>
    <row r="5214" spans="1:10" x14ac:dyDescent="0.35">
      <c r="A5214"/>
      <c r="B5214"/>
      <c r="C5214"/>
      <c r="D5214" s="12"/>
      <c r="F5214" s="3"/>
      <c r="G5214" s="4"/>
      <c r="H5214" s="3"/>
      <c r="I5214" s="4"/>
      <c r="J5214" s="3"/>
    </row>
    <row r="5215" spans="1:10" x14ac:dyDescent="0.35">
      <c r="A5215"/>
      <c r="B5215"/>
      <c r="C5215"/>
      <c r="D5215" s="12"/>
      <c r="F5215" s="3"/>
      <c r="G5215" s="4"/>
      <c r="H5215" s="3"/>
      <c r="I5215" s="4"/>
      <c r="J5215" s="3"/>
    </row>
    <row r="5216" spans="1:10" x14ac:dyDescent="0.35">
      <c r="A5216"/>
      <c r="B5216"/>
      <c r="C5216"/>
      <c r="D5216" s="12"/>
      <c r="F5216" s="3"/>
      <c r="G5216" s="4"/>
      <c r="H5216" s="3"/>
      <c r="I5216" s="4"/>
      <c r="J5216" s="3"/>
    </row>
    <row r="5217" spans="1:10" x14ac:dyDescent="0.35">
      <c r="A5217"/>
      <c r="B5217"/>
      <c r="C5217"/>
      <c r="D5217" s="12"/>
      <c r="F5217" s="3"/>
      <c r="G5217" s="4"/>
      <c r="H5217" s="3"/>
      <c r="I5217" s="4"/>
      <c r="J5217" s="3"/>
    </row>
    <row r="5218" spans="1:10" x14ac:dyDescent="0.35">
      <c r="A5218"/>
      <c r="B5218"/>
      <c r="C5218"/>
      <c r="D5218" s="12"/>
      <c r="F5218" s="3"/>
      <c r="G5218" s="4"/>
      <c r="H5218" s="3"/>
      <c r="I5218" s="4"/>
      <c r="J5218" s="3"/>
    </row>
    <row r="5219" spans="1:10" x14ac:dyDescent="0.35">
      <c r="A5219"/>
      <c r="B5219"/>
      <c r="C5219"/>
      <c r="D5219" s="12"/>
      <c r="F5219" s="3"/>
      <c r="G5219" s="4"/>
      <c r="H5219" s="3"/>
      <c r="I5219" s="4"/>
      <c r="J5219" s="3"/>
    </row>
    <row r="5220" spans="1:10" x14ac:dyDescent="0.35">
      <c r="A5220"/>
      <c r="B5220"/>
      <c r="C5220"/>
      <c r="D5220" s="12"/>
      <c r="F5220" s="3"/>
      <c r="G5220" s="4"/>
      <c r="H5220" s="3"/>
      <c r="I5220" s="4"/>
      <c r="J5220" s="3"/>
    </row>
    <row r="5221" spans="1:10" x14ac:dyDescent="0.35">
      <c r="A5221"/>
      <c r="B5221"/>
      <c r="C5221"/>
      <c r="D5221" s="12"/>
      <c r="F5221" s="3"/>
      <c r="G5221" s="4"/>
      <c r="H5221" s="3"/>
      <c r="I5221" s="4"/>
      <c r="J5221" s="3"/>
    </row>
    <row r="5222" spans="1:10" x14ac:dyDescent="0.35">
      <c r="A5222"/>
      <c r="B5222"/>
      <c r="C5222"/>
      <c r="D5222" s="12"/>
      <c r="F5222" s="3"/>
      <c r="G5222" s="4"/>
      <c r="H5222" s="3"/>
      <c r="I5222" s="4"/>
      <c r="J5222" s="3"/>
    </row>
    <row r="5223" spans="1:10" x14ac:dyDescent="0.35">
      <c r="A5223"/>
      <c r="B5223"/>
      <c r="C5223"/>
      <c r="D5223" s="12"/>
      <c r="F5223" s="3"/>
      <c r="G5223" s="4"/>
      <c r="H5223" s="3"/>
      <c r="I5223" s="4"/>
      <c r="J5223" s="3"/>
    </row>
    <row r="5224" spans="1:10" x14ac:dyDescent="0.35">
      <c r="A5224"/>
      <c r="B5224"/>
      <c r="C5224"/>
      <c r="D5224" s="12"/>
      <c r="F5224" s="3"/>
      <c r="G5224" s="4"/>
      <c r="H5224" s="3"/>
      <c r="I5224" s="4"/>
      <c r="J5224" s="3"/>
    </row>
    <row r="5225" spans="1:10" x14ac:dyDescent="0.35">
      <c r="A5225"/>
      <c r="B5225"/>
      <c r="C5225"/>
      <c r="D5225" s="12"/>
      <c r="F5225" s="3"/>
      <c r="G5225" s="4"/>
      <c r="H5225" s="3"/>
      <c r="I5225" s="4"/>
      <c r="J5225" s="3"/>
    </row>
    <row r="5226" spans="1:10" x14ac:dyDescent="0.35">
      <c r="A5226"/>
      <c r="B5226"/>
      <c r="C5226"/>
      <c r="D5226" s="12"/>
      <c r="F5226" s="3"/>
      <c r="G5226" s="4"/>
      <c r="H5226" s="3"/>
      <c r="I5226" s="4"/>
      <c r="J5226" s="3"/>
    </row>
    <row r="5227" spans="1:10" x14ac:dyDescent="0.35">
      <c r="A5227"/>
      <c r="B5227"/>
      <c r="C5227"/>
      <c r="D5227" s="12"/>
      <c r="F5227" s="3"/>
      <c r="G5227" s="4"/>
      <c r="H5227" s="3"/>
      <c r="I5227" s="4"/>
      <c r="J5227" s="3"/>
    </row>
    <row r="5228" spans="1:10" x14ac:dyDescent="0.35">
      <c r="A5228"/>
      <c r="B5228"/>
      <c r="C5228"/>
      <c r="D5228" s="12"/>
      <c r="F5228" s="3"/>
      <c r="G5228" s="4"/>
      <c r="H5228" s="3"/>
      <c r="I5228" s="4"/>
      <c r="J5228" s="3"/>
    </row>
    <row r="5229" spans="1:10" x14ac:dyDescent="0.35">
      <c r="A5229"/>
      <c r="B5229"/>
      <c r="C5229"/>
      <c r="D5229" s="12"/>
      <c r="F5229" s="3"/>
      <c r="G5229" s="4"/>
      <c r="H5229" s="3"/>
      <c r="I5229" s="4"/>
      <c r="J5229" s="3"/>
    </row>
    <row r="5230" spans="1:10" x14ac:dyDescent="0.35">
      <c r="A5230"/>
      <c r="B5230"/>
      <c r="C5230"/>
      <c r="D5230" s="12"/>
      <c r="F5230" s="3"/>
      <c r="G5230" s="4"/>
      <c r="H5230" s="3"/>
      <c r="I5230" s="4"/>
      <c r="J5230" s="3"/>
    </row>
    <row r="5231" spans="1:10" x14ac:dyDescent="0.35">
      <c r="A5231"/>
      <c r="B5231"/>
      <c r="C5231"/>
      <c r="D5231" s="12"/>
      <c r="F5231" s="3"/>
      <c r="G5231" s="4"/>
      <c r="H5231" s="3"/>
      <c r="I5231" s="4"/>
      <c r="J5231" s="3"/>
    </row>
    <row r="5232" spans="1:10" x14ac:dyDescent="0.35">
      <c r="A5232"/>
      <c r="B5232"/>
      <c r="C5232"/>
      <c r="D5232" s="12"/>
      <c r="F5232" s="3"/>
      <c r="G5232" s="4"/>
      <c r="H5232" s="3"/>
      <c r="I5232" s="4"/>
      <c r="J5232" s="3"/>
    </row>
    <row r="5233" spans="1:10" x14ac:dyDescent="0.35">
      <c r="A5233"/>
      <c r="B5233"/>
      <c r="C5233"/>
      <c r="D5233" s="12"/>
      <c r="F5233" s="3"/>
      <c r="G5233" s="4"/>
      <c r="H5233" s="3"/>
      <c r="I5233" s="4"/>
      <c r="J5233" s="3"/>
    </row>
    <row r="5234" spans="1:10" x14ac:dyDescent="0.35">
      <c r="A5234"/>
      <c r="B5234"/>
      <c r="C5234"/>
      <c r="D5234" s="12"/>
      <c r="F5234" s="3"/>
      <c r="G5234" s="4"/>
      <c r="H5234" s="3"/>
      <c r="I5234" s="4"/>
      <c r="J5234" s="3"/>
    </row>
    <row r="5235" spans="1:10" x14ac:dyDescent="0.35">
      <c r="A5235"/>
      <c r="B5235"/>
      <c r="C5235"/>
      <c r="D5235" s="12"/>
      <c r="F5235" s="3"/>
      <c r="G5235" s="4"/>
      <c r="H5235" s="3"/>
      <c r="I5235" s="4"/>
      <c r="J5235" s="3"/>
    </row>
    <row r="5236" spans="1:10" x14ac:dyDescent="0.35">
      <c r="A5236"/>
      <c r="B5236"/>
      <c r="C5236"/>
      <c r="D5236" s="12"/>
      <c r="F5236" s="3"/>
      <c r="G5236" s="4"/>
      <c r="H5236" s="3"/>
      <c r="I5236" s="4"/>
      <c r="J5236" s="3"/>
    </row>
    <row r="5237" spans="1:10" x14ac:dyDescent="0.35">
      <c r="A5237"/>
      <c r="B5237"/>
      <c r="C5237"/>
      <c r="D5237" s="12"/>
      <c r="F5237" s="3"/>
      <c r="G5237" s="4"/>
      <c r="H5237" s="3"/>
      <c r="I5237" s="4"/>
      <c r="J5237" s="3"/>
    </row>
    <row r="5238" spans="1:10" x14ac:dyDescent="0.35">
      <c r="A5238"/>
      <c r="B5238"/>
      <c r="C5238"/>
      <c r="D5238" s="12"/>
      <c r="F5238" s="3"/>
      <c r="G5238" s="4"/>
      <c r="H5238" s="3"/>
      <c r="I5238" s="4"/>
      <c r="J5238" s="3"/>
    </row>
    <row r="5239" spans="1:10" x14ac:dyDescent="0.35">
      <c r="A5239"/>
      <c r="B5239"/>
      <c r="C5239"/>
      <c r="D5239" s="12"/>
      <c r="F5239" s="3"/>
      <c r="G5239" s="4"/>
      <c r="H5239" s="3"/>
      <c r="I5239" s="4"/>
      <c r="J5239" s="3"/>
    </row>
    <row r="5240" spans="1:10" x14ac:dyDescent="0.35">
      <c r="A5240"/>
      <c r="B5240"/>
      <c r="C5240"/>
      <c r="D5240" s="12"/>
      <c r="F5240" s="3"/>
      <c r="G5240" s="4"/>
      <c r="H5240" s="3"/>
      <c r="I5240" s="4"/>
      <c r="J5240" s="3"/>
    </row>
    <row r="5241" spans="1:10" x14ac:dyDescent="0.35">
      <c r="A5241"/>
      <c r="B5241"/>
      <c r="C5241"/>
      <c r="D5241" s="12"/>
      <c r="F5241" s="3"/>
      <c r="G5241" s="4"/>
      <c r="H5241" s="3"/>
      <c r="I5241" s="4"/>
      <c r="J5241" s="3"/>
    </row>
    <row r="5242" spans="1:10" x14ac:dyDescent="0.35">
      <c r="A5242"/>
      <c r="B5242"/>
      <c r="C5242"/>
      <c r="D5242" s="12"/>
      <c r="F5242" s="3"/>
      <c r="G5242" s="4"/>
      <c r="H5242" s="3"/>
      <c r="I5242" s="4"/>
      <c r="J5242" s="3"/>
    </row>
    <row r="5243" spans="1:10" x14ac:dyDescent="0.35">
      <c r="A5243"/>
      <c r="B5243"/>
      <c r="C5243"/>
      <c r="D5243" s="12"/>
      <c r="F5243" s="3"/>
      <c r="G5243" s="4"/>
      <c r="H5243" s="3"/>
      <c r="I5243" s="4"/>
      <c r="J5243" s="3"/>
    </row>
    <row r="5244" spans="1:10" x14ac:dyDescent="0.35">
      <c r="A5244"/>
      <c r="B5244"/>
      <c r="C5244"/>
      <c r="D5244" s="12"/>
      <c r="F5244" s="3"/>
      <c r="G5244" s="4"/>
      <c r="H5244" s="3"/>
      <c r="I5244" s="4"/>
      <c r="J5244" s="3"/>
    </row>
    <row r="5245" spans="1:10" x14ac:dyDescent="0.35">
      <c r="A5245"/>
      <c r="B5245"/>
      <c r="C5245"/>
      <c r="D5245" s="12"/>
      <c r="F5245" s="3"/>
      <c r="G5245" s="4"/>
      <c r="H5245" s="3"/>
      <c r="I5245" s="4"/>
      <c r="J5245" s="3"/>
    </row>
    <row r="5246" spans="1:10" x14ac:dyDescent="0.35">
      <c r="A5246"/>
      <c r="B5246"/>
      <c r="C5246"/>
      <c r="D5246" s="12"/>
      <c r="F5246" s="3"/>
      <c r="G5246" s="4"/>
      <c r="H5246" s="3"/>
      <c r="I5246" s="4"/>
      <c r="J5246" s="3"/>
    </row>
    <row r="5247" spans="1:10" x14ac:dyDescent="0.35">
      <c r="A5247"/>
      <c r="B5247"/>
      <c r="C5247"/>
      <c r="D5247" s="12"/>
      <c r="F5247" s="3"/>
      <c r="G5247" s="4"/>
      <c r="H5247" s="3"/>
      <c r="I5247" s="4"/>
      <c r="J5247" s="3"/>
    </row>
    <row r="5248" spans="1:10" x14ac:dyDescent="0.35">
      <c r="A5248"/>
      <c r="B5248"/>
      <c r="C5248"/>
      <c r="D5248" s="12"/>
      <c r="F5248" s="3"/>
      <c r="G5248" s="4"/>
      <c r="H5248" s="3"/>
      <c r="I5248" s="4"/>
      <c r="J5248" s="3"/>
    </row>
    <row r="5249" spans="1:10" x14ac:dyDescent="0.35">
      <c r="A5249"/>
      <c r="B5249"/>
      <c r="C5249"/>
      <c r="D5249" s="12"/>
      <c r="F5249" s="3"/>
      <c r="G5249" s="4"/>
      <c r="H5249" s="3"/>
      <c r="I5249" s="4"/>
      <c r="J5249" s="3"/>
    </row>
    <row r="5250" spans="1:10" x14ac:dyDescent="0.35">
      <c r="A5250"/>
      <c r="B5250"/>
      <c r="C5250"/>
      <c r="D5250" s="12"/>
      <c r="F5250" s="3"/>
      <c r="G5250" s="4"/>
      <c r="H5250" s="3"/>
      <c r="I5250" s="4"/>
      <c r="J5250" s="3"/>
    </row>
    <row r="5251" spans="1:10" x14ac:dyDescent="0.35">
      <c r="A5251"/>
      <c r="B5251"/>
      <c r="C5251"/>
      <c r="D5251" s="12"/>
      <c r="F5251" s="3"/>
      <c r="G5251" s="4"/>
      <c r="H5251" s="3"/>
      <c r="I5251" s="4"/>
      <c r="J5251" s="3"/>
    </row>
    <row r="5252" spans="1:10" x14ac:dyDescent="0.35">
      <c r="A5252"/>
      <c r="B5252"/>
      <c r="C5252"/>
      <c r="D5252" s="12"/>
      <c r="F5252" s="3"/>
      <c r="G5252" s="4"/>
      <c r="H5252" s="3"/>
      <c r="I5252" s="4"/>
      <c r="J5252" s="3"/>
    </row>
    <row r="5253" spans="1:10" x14ac:dyDescent="0.35">
      <c r="A5253"/>
      <c r="B5253"/>
      <c r="C5253"/>
      <c r="D5253" s="12"/>
      <c r="F5253" s="3"/>
      <c r="G5253" s="4"/>
      <c r="H5253" s="3"/>
      <c r="I5253" s="4"/>
      <c r="J5253" s="3"/>
    </row>
    <row r="5254" spans="1:10" x14ac:dyDescent="0.35">
      <c r="A5254"/>
      <c r="B5254"/>
      <c r="C5254"/>
      <c r="D5254" s="12"/>
      <c r="F5254" s="3"/>
      <c r="G5254" s="4"/>
      <c r="H5254" s="3"/>
      <c r="I5254" s="4"/>
      <c r="J5254" s="3"/>
    </row>
    <row r="5255" spans="1:10" x14ac:dyDescent="0.35">
      <c r="A5255"/>
      <c r="B5255"/>
      <c r="C5255"/>
      <c r="D5255" s="12"/>
      <c r="F5255" s="5"/>
      <c r="G5255" s="6"/>
      <c r="H5255" s="3"/>
      <c r="I5255" s="6"/>
      <c r="J5255" s="5"/>
    </row>
    <row r="5256" spans="1:10" x14ac:dyDescent="0.35">
      <c r="A5256"/>
      <c r="B5256"/>
      <c r="C5256"/>
      <c r="D5256" s="12"/>
      <c r="F5256" s="3"/>
      <c r="G5256" s="4"/>
      <c r="H5256" s="3"/>
      <c r="I5256" s="4"/>
      <c r="J5256" s="3"/>
    </row>
    <row r="5257" spans="1:10" x14ac:dyDescent="0.35">
      <c r="A5257"/>
      <c r="B5257"/>
      <c r="C5257"/>
      <c r="D5257" s="12"/>
      <c r="F5257" s="3"/>
      <c r="G5257" s="4"/>
      <c r="H5257" s="3"/>
      <c r="I5257" s="4"/>
      <c r="J5257" s="3"/>
    </row>
    <row r="5258" spans="1:10" x14ac:dyDescent="0.35">
      <c r="A5258"/>
      <c r="B5258"/>
      <c r="C5258"/>
      <c r="D5258" s="12"/>
      <c r="F5258" s="3"/>
      <c r="G5258" s="4"/>
      <c r="H5258" s="3"/>
      <c r="I5258" s="4"/>
      <c r="J5258" s="3"/>
    </row>
    <row r="5259" spans="1:10" x14ac:dyDescent="0.35">
      <c r="A5259"/>
      <c r="B5259"/>
      <c r="C5259"/>
      <c r="D5259" s="12"/>
      <c r="F5259" s="3"/>
      <c r="G5259" s="4"/>
      <c r="H5259" s="3"/>
      <c r="I5259" s="4"/>
      <c r="J5259" s="3"/>
    </row>
    <row r="5260" spans="1:10" x14ac:dyDescent="0.35">
      <c r="A5260"/>
      <c r="B5260"/>
      <c r="C5260"/>
      <c r="D5260" s="12"/>
      <c r="F5260" s="3"/>
      <c r="G5260" s="4"/>
      <c r="H5260" s="3"/>
      <c r="I5260" s="4"/>
      <c r="J5260" s="3"/>
    </row>
    <row r="5261" spans="1:10" x14ac:dyDescent="0.35">
      <c r="A5261"/>
      <c r="B5261"/>
      <c r="C5261"/>
      <c r="D5261" s="12"/>
      <c r="F5261" s="3"/>
      <c r="G5261" s="4"/>
      <c r="H5261" s="3"/>
      <c r="I5261" s="4"/>
      <c r="J5261" s="3"/>
    </row>
    <row r="5262" spans="1:10" x14ac:dyDescent="0.35">
      <c r="A5262"/>
      <c r="B5262"/>
      <c r="C5262"/>
      <c r="D5262" s="12"/>
      <c r="F5262" s="3"/>
      <c r="G5262" s="4"/>
      <c r="H5262" s="3"/>
      <c r="I5262" s="4"/>
      <c r="J5262" s="3"/>
    </row>
    <row r="5263" spans="1:10" x14ac:dyDescent="0.35">
      <c r="A5263"/>
      <c r="B5263"/>
      <c r="C5263"/>
      <c r="D5263" s="12"/>
      <c r="F5263" s="3"/>
      <c r="G5263" s="4"/>
      <c r="H5263" s="3"/>
      <c r="I5263" s="4"/>
      <c r="J5263" s="3"/>
    </row>
    <row r="5264" spans="1:10" x14ac:dyDescent="0.35">
      <c r="A5264"/>
      <c r="B5264"/>
      <c r="C5264"/>
      <c r="D5264" s="12"/>
      <c r="F5264" s="3"/>
      <c r="G5264" s="4"/>
      <c r="H5264" s="3"/>
      <c r="I5264" s="4"/>
      <c r="J5264" s="3"/>
    </row>
    <row r="5265" spans="1:4" x14ac:dyDescent="0.35">
      <c r="A5265"/>
      <c r="B5265"/>
      <c r="C5265"/>
      <c r="D5265" s="12"/>
    </row>
    <row r="5266" spans="1:4" x14ac:dyDescent="0.35">
      <c r="A5266"/>
      <c r="B5266"/>
      <c r="C5266"/>
      <c r="D5266" s="12"/>
    </row>
    <row r="5267" spans="1:4" x14ac:dyDescent="0.35">
      <c r="A5267"/>
      <c r="B5267"/>
      <c r="C5267"/>
      <c r="D5267" s="12"/>
    </row>
    <row r="5268" spans="1:4" x14ac:dyDescent="0.35">
      <c r="A5268"/>
      <c r="B5268"/>
      <c r="C5268"/>
      <c r="D5268" s="12"/>
    </row>
    <row r="5269" spans="1:4" x14ac:dyDescent="0.35">
      <c r="A5269"/>
      <c r="B5269"/>
      <c r="C5269"/>
      <c r="D5269" s="12"/>
    </row>
    <row r="5270" spans="1:4" x14ac:dyDescent="0.35">
      <c r="A5270"/>
      <c r="B5270"/>
      <c r="C5270"/>
      <c r="D5270" s="12"/>
    </row>
    <row r="5271" spans="1:4" x14ac:dyDescent="0.35">
      <c r="A5271"/>
      <c r="B5271"/>
      <c r="C5271"/>
      <c r="D5271" s="12"/>
    </row>
    <row r="5272" spans="1:4" x14ac:dyDescent="0.35">
      <c r="A5272"/>
      <c r="B5272"/>
      <c r="C5272"/>
      <c r="D5272" s="12"/>
    </row>
    <row r="5273" spans="1:4" x14ac:dyDescent="0.35">
      <c r="A5273"/>
      <c r="B5273"/>
      <c r="C5273"/>
      <c r="D5273" s="12"/>
    </row>
    <row r="5274" spans="1:4" x14ac:dyDescent="0.35">
      <c r="A5274"/>
      <c r="B5274"/>
      <c r="C5274"/>
      <c r="D5274" s="12"/>
    </row>
    <row r="5275" spans="1:4" x14ac:dyDescent="0.35">
      <c r="A5275"/>
      <c r="B5275"/>
      <c r="C5275"/>
      <c r="D5275" s="12"/>
    </row>
    <row r="5276" spans="1:4" x14ac:dyDescent="0.35">
      <c r="A5276"/>
      <c r="B5276"/>
      <c r="C5276"/>
      <c r="D5276" s="12"/>
    </row>
    <row r="5277" spans="1:4" x14ac:dyDescent="0.35">
      <c r="A5277"/>
      <c r="B5277"/>
      <c r="C5277"/>
      <c r="D5277" s="12"/>
    </row>
    <row r="5278" spans="1:4" x14ac:dyDescent="0.35">
      <c r="A5278"/>
      <c r="B5278"/>
      <c r="C5278"/>
      <c r="D5278" s="12"/>
    </row>
    <row r="5279" spans="1:4" x14ac:dyDescent="0.35">
      <c r="A5279"/>
      <c r="B5279"/>
      <c r="C5279"/>
      <c r="D5279" s="12"/>
    </row>
    <row r="5280" spans="1:4" x14ac:dyDescent="0.35">
      <c r="A5280"/>
      <c r="B5280"/>
      <c r="C5280"/>
      <c r="D5280" s="12"/>
    </row>
    <row r="5281" spans="1:4" x14ac:dyDescent="0.35">
      <c r="A5281"/>
      <c r="B5281"/>
      <c r="C5281"/>
      <c r="D5281" s="12"/>
    </row>
    <row r="5282" spans="1:4" x14ac:dyDescent="0.35">
      <c r="A5282"/>
      <c r="B5282"/>
      <c r="C5282"/>
      <c r="D5282" s="12"/>
    </row>
    <row r="5283" spans="1:4" x14ac:dyDescent="0.35">
      <c r="A5283"/>
      <c r="B5283"/>
      <c r="C5283"/>
      <c r="D5283" s="12"/>
    </row>
    <row r="5284" spans="1:4" x14ac:dyDescent="0.35">
      <c r="A5284"/>
      <c r="B5284"/>
      <c r="C5284"/>
      <c r="D5284" s="12"/>
    </row>
    <row r="5285" spans="1:4" x14ac:dyDescent="0.35">
      <c r="A5285"/>
      <c r="B5285"/>
      <c r="C5285"/>
      <c r="D5285" s="12"/>
    </row>
    <row r="5286" spans="1:4" x14ac:dyDescent="0.35">
      <c r="A5286"/>
      <c r="B5286"/>
      <c r="C5286"/>
      <c r="D5286" s="12"/>
    </row>
    <row r="5287" spans="1:4" x14ac:dyDescent="0.35">
      <c r="A5287"/>
      <c r="B5287"/>
      <c r="C5287"/>
      <c r="D5287" s="12"/>
    </row>
    <row r="5288" spans="1:4" x14ac:dyDescent="0.35">
      <c r="A5288"/>
      <c r="B5288"/>
      <c r="C5288"/>
      <c r="D5288" s="12"/>
    </row>
    <row r="5289" spans="1:4" x14ac:dyDescent="0.35">
      <c r="A5289"/>
      <c r="B5289"/>
      <c r="C5289"/>
      <c r="D5289" s="12"/>
    </row>
    <row r="5290" spans="1:4" x14ac:dyDescent="0.35">
      <c r="A5290"/>
      <c r="B5290"/>
      <c r="C5290"/>
      <c r="D5290" s="12"/>
    </row>
    <row r="5291" spans="1:4" x14ac:dyDescent="0.35">
      <c r="A5291"/>
      <c r="B5291"/>
      <c r="C5291"/>
      <c r="D5291" s="12"/>
    </row>
    <row r="5292" spans="1:4" x14ac:dyDescent="0.35">
      <c r="A5292"/>
      <c r="B5292"/>
      <c r="C5292"/>
      <c r="D5292" s="12"/>
    </row>
    <row r="5293" spans="1:4" x14ac:dyDescent="0.35">
      <c r="A5293"/>
      <c r="B5293"/>
      <c r="C5293"/>
      <c r="D5293" s="12"/>
    </row>
    <row r="5294" spans="1:4" x14ac:dyDescent="0.35">
      <c r="A5294"/>
      <c r="B5294"/>
      <c r="C5294"/>
      <c r="D5294" s="12"/>
    </row>
    <row r="5295" spans="1:4" x14ac:dyDescent="0.35">
      <c r="A5295"/>
      <c r="B5295"/>
      <c r="C5295"/>
      <c r="D5295" s="12"/>
    </row>
    <row r="5296" spans="1:4" x14ac:dyDescent="0.35">
      <c r="A5296"/>
      <c r="B5296"/>
      <c r="C5296"/>
      <c r="D5296" s="12"/>
    </row>
    <row r="5297" spans="1:4" x14ac:dyDescent="0.35">
      <c r="A5297"/>
      <c r="B5297"/>
      <c r="C5297"/>
      <c r="D5297" s="12"/>
    </row>
    <row r="5298" spans="1:4" x14ac:dyDescent="0.35">
      <c r="A5298"/>
      <c r="B5298"/>
      <c r="C5298"/>
      <c r="D5298" s="12"/>
    </row>
    <row r="5299" spans="1:4" x14ac:dyDescent="0.35">
      <c r="A5299"/>
      <c r="B5299"/>
      <c r="C5299"/>
      <c r="D5299" s="12"/>
    </row>
    <row r="5300" spans="1:4" x14ac:dyDescent="0.35">
      <c r="A5300"/>
      <c r="B5300"/>
      <c r="C5300"/>
      <c r="D5300" s="12"/>
    </row>
    <row r="5301" spans="1:4" x14ac:dyDescent="0.35">
      <c r="A5301"/>
      <c r="B5301"/>
      <c r="C5301"/>
      <c r="D5301" s="12"/>
    </row>
    <row r="5302" spans="1:4" x14ac:dyDescent="0.35">
      <c r="A5302"/>
      <c r="B5302"/>
      <c r="C5302"/>
      <c r="D5302" s="12"/>
    </row>
    <row r="5303" spans="1:4" x14ac:dyDescent="0.35">
      <c r="A5303"/>
      <c r="B5303"/>
      <c r="C5303"/>
      <c r="D5303" s="12"/>
    </row>
    <row r="5304" spans="1:4" x14ac:dyDescent="0.35">
      <c r="A5304"/>
      <c r="B5304"/>
      <c r="C5304"/>
      <c r="D5304" s="12"/>
    </row>
    <row r="5305" spans="1:4" x14ac:dyDescent="0.35">
      <c r="A5305"/>
      <c r="B5305"/>
      <c r="C5305"/>
      <c r="D5305" s="12"/>
    </row>
    <row r="5306" spans="1:4" x14ac:dyDescent="0.35">
      <c r="A5306"/>
      <c r="B5306"/>
      <c r="C5306"/>
      <c r="D5306" s="12"/>
    </row>
    <row r="5307" spans="1:4" x14ac:dyDescent="0.35">
      <c r="A5307"/>
      <c r="B5307"/>
      <c r="C5307"/>
      <c r="D5307" s="12"/>
    </row>
    <row r="5308" spans="1:4" x14ac:dyDescent="0.35">
      <c r="A5308"/>
      <c r="B5308"/>
      <c r="C5308"/>
      <c r="D5308" s="12"/>
    </row>
    <row r="5309" spans="1:4" x14ac:dyDescent="0.35">
      <c r="A5309"/>
      <c r="B5309"/>
      <c r="C5309"/>
      <c r="D5309" s="12"/>
    </row>
    <row r="5310" spans="1:4" x14ac:dyDescent="0.35">
      <c r="A5310"/>
      <c r="B5310"/>
      <c r="C5310"/>
      <c r="D5310" s="12"/>
    </row>
    <row r="5311" spans="1:4" x14ac:dyDescent="0.35">
      <c r="A5311"/>
      <c r="B5311"/>
      <c r="C5311"/>
      <c r="D5311" s="12"/>
    </row>
    <row r="5312" spans="1:4" x14ac:dyDescent="0.35">
      <c r="A5312"/>
      <c r="B5312"/>
      <c r="C5312"/>
      <c r="D5312" s="12"/>
    </row>
    <row r="5313" spans="1:4" x14ac:dyDescent="0.35">
      <c r="A5313"/>
      <c r="B5313"/>
      <c r="C5313"/>
      <c r="D5313" s="12"/>
    </row>
    <row r="5314" spans="1:4" x14ac:dyDescent="0.35">
      <c r="A5314"/>
      <c r="B5314"/>
      <c r="C5314"/>
      <c r="D5314" s="12"/>
    </row>
    <row r="5315" spans="1:4" x14ac:dyDescent="0.35">
      <c r="A5315"/>
      <c r="B5315"/>
      <c r="C5315"/>
      <c r="D5315" s="12"/>
    </row>
    <row r="5316" spans="1:4" x14ac:dyDescent="0.35">
      <c r="A5316"/>
      <c r="B5316"/>
      <c r="C5316"/>
      <c r="D5316" s="12"/>
    </row>
    <row r="5317" spans="1:4" x14ac:dyDescent="0.35">
      <c r="A5317"/>
      <c r="B5317"/>
      <c r="C5317"/>
      <c r="D5317" s="12"/>
    </row>
    <row r="5318" spans="1:4" x14ac:dyDescent="0.35">
      <c r="A5318"/>
      <c r="B5318"/>
      <c r="C5318"/>
      <c r="D5318" s="12"/>
    </row>
    <row r="5319" spans="1:4" x14ac:dyDescent="0.35">
      <c r="A5319"/>
      <c r="B5319"/>
      <c r="C5319"/>
      <c r="D5319" s="12"/>
    </row>
    <row r="5320" spans="1:4" x14ac:dyDescent="0.35">
      <c r="A5320"/>
      <c r="B5320"/>
      <c r="C5320"/>
      <c r="D5320" s="12"/>
    </row>
    <row r="5321" spans="1:4" x14ac:dyDescent="0.35">
      <c r="A5321"/>
      <c r="B5321"/>
      <c r="C5321"/>
      <c r="D5321" s="12"/>
    </row>
    <row r="5322" spans="1:4" x14ac:dyDescent="0.35">
      <c r="A5322"/>
      <c r="B5322"/>
      <c r="C5322"/>
      <c r="D5322" s="12"/>
    </row>
    <row r="5323" spans="1:4" x14ac:dyDescent="0.35">
      <c r="A5323"/>
      <c r="B5323"/>
      <c r="C5323"/>
      <c r="D5323" s="12"/>
    </row>
    <row r="5324" spans="1:4" x14ac:dyDescent="0.35">
      <c r="A5324"/>
      <c r="B5324"/>
      <c r="C5324"/>
      <c r="D5324" s="12"/>
    </row>
    <row r="5325" spans="1:4" x14ac:dyDescent="0.35">
      <c r="A5325"/>
      <c r="B5325"/>
      <c r="C5325"/>
      <c r="D5325" s="12"/>
    </row>
    <row r="5326" spans="1:4" x14ac:dyDescent="0.35">
      <c r="A5326"/>
      <c r="B5326"/>
      <c r="C5326"/>
      <c r="D5326" s="12"/>
    </row>
    <row r="5327" spans="1:4" x14ac:dyDescent="0.35">
      <c r="A5327"/>
      <c r="B5327"/>
      <c r="C5327"/>
      <c r="D5327" s="12"/>
    </row>
    <row r="5328" spans="1:4" x14ac:dyDescent="0.35">
      <c r="A5328"/>
      <c r="B5328"/>
      <c r="C5328"/>
      <c r="D5328" s="12"/>
    </row>
    <row r="5329" spans="1:4" x14ac:dyDescent="0.35">
      <c r="A5329"/>
      <c r="B5329"/>
      <c r="C5329"/>
      <c r="D5329" s="12"/>
    </row>
    <row r="5330" spans="1:4" x14ac:dyDescent="0.35">
      <c r="A5330"/>
      <c r="B5330"/>
      <c r="C5330"/>
      <c r="D5330" s="12"/>
    </row>
    <row r="5331" spans="1:4" x14ac:dyDescent="0.35">
      <c r="A5331"/>
      <c r="B5331"/>
      <c r="C5331"/>
      <c r="D5331" s="12"/>
    </row>
    <row r="5332" spans="1:4" x14ac:dyDescent="0.35">
      <c r="A5332"/>
      <c r="B5332"/>
      <c r="C5332"/>
      <c r="D5332" s="12"/>
    </row>
    <row r="5333" spans="1:4" x14ac:dyDescent="0.35">
      <c r="A5333"/>
      <c r="B5333"/>
      <c r="C5333"/>
      <c r="D5333" s="12"/>
    </row>
    <row r="5334" spans="1:4" x14ac:dyDescent="0.35">
      <c r="A5334"/>
      <c r="B5334"/>
      <c r="C5334"/>
      <c r="D5334" s="12"/>
    </row>
    <row r="5335" spans="1:4" x14ac:dyDescent="0.35">
      <c r="A5335"/>
      <c r="B5335"/>
      <c r="C5335"/>
      <c r="D5335" s="12"/>
    </row>
    <row r="5336" spans="1:4" x14ac:dyDescent="0.35">
      <c r="A5336"/>
      <c r="B5336"/>
      <c r="C5336"/>
      <c r="D5336" s="12"/>
    </row>
    <row r="5337" spans="1:4" x14ac:dyDescent="0.35">
      <c r="A5337"/>
      <c r="B5337"/>
      <c r="C5337"/>
      <c r="D5337" s="12"/>
    </row>
    <row r="5338" spans="1:4" x14ac:dyDescent="0.35">
      <c r="A5338"/>
      <c r="B5338"/>
      <c r="C5338"/>
      <c r="D5338" s="12"/>
    </row>
    <row r="5339" spans="1:4" x14ac:dyDescent="0.35">
      <c r="A5339"/>
      <c r="B5339"/>
      <c r="C5339"/>
      <c r="D5339" s="12"/>
    </row>
    <row r="5340" spans="1:4" x14ac:dyDescent="0.35">
      <c r="A5340"/>
      <c r="B5340"/>
      <c r="C5340"/>
      <c r="D5340" s="12"/>
    </row>
    <row r="5341" spans="1:4" x14ac:dyDescent="0.35">
      <c r="A5341"/>
      <c r="B5341"/>
      <c r="C5341"/>
      <c r="D5341" s="12"/>
    </row>
    <row r="5342" spans="1:4" x14ac:dyDescent="0.35">
      <c r="A5342"/>
      <c r="B5342"/>
      <c r="C5342"/>
      <c r="D5342" s="12"/>
    </row>
    <row r="5343" spans="1:4" x14ac:dyDescent="0.35">
      <c r="A5343"/>
      <c r="B5343"/>
      <c r="C5343"/>
      <c r="D5343" s="12"/>
    </row>
    <row r="5344" spans="1:4" x14ac:dyDescent="0.35">
      <c r="A5344"/>
      <c r="B5344"/>
      <c r="C5344"/>
      <c r="D5344" s="12"/>
    </row>
    <row r="5345" spans="1:4" x14ac:dyDescent="0.35">
      <c r="A5345"/>
      <c r="B5345"/>
      <c r="C5345"/>
      <c r="D5345" s="12"/>
    </row>
    <row r="5346" spans="1:4" x14ac:dyDescent="0.35">
      <c r="A5346"/>
      <c r="B5346"/>
      <c r="C5346"/>
      <c r="D5346" s="12"/>
    </row>
    <row r="5347" spans="1:4" x14ac:dyDescent="0.35">
      <c r="A5347"/>
      <c r="B5347"/>
      <c r="C5347"/>
      <c r="D5347" s="12"/>
    </row>
    <row r="5348" spans="1:4" x14ac:dyDescent="0.35">
      <c r="A5348"/>
      <c r="B5348"/>
      <c r="C5348"/>
      <c r="D5348" s="12"/>
    </row>
    <row r="5349" spans="1:4" x14ac:dyDescent="0.35">
      <c r="A5349"/>
      <c r="B5349"/>
      <c r="C5349"/>
      <c r="D5349" s="12"/>
    </row>
    <row r="5350" spans="1:4" x14ac:dyDescent="0.35">
      <c r="A5350"/>
      <c r="B5350"/>
      <c r="C5350"/>
      <c r="D5350" s="12"/>
    </row>
    <row r="5351" spans="1:4" x14ac:dyDescent="0.35">
      <c r="A5351"/>
      <c r="B5351"/>
      <c r="C5351"/>
      <c r="D5351" s="12"/>
    </row>
    <row r="5352" spans="1:4" x14ac:dyDescent="0.35">
      <c r="A5352"/>
      <c r="B5352"/>
      <c r="C5352"/>
      <c r="D5352" s="12"/>
    </row>
    <row r="5353" spans="1:4" x14ac:dyDescent="0.35">
      <c r="A5353"/>
      <c r="B5353"/>
      <c r="C5353"/>
      <c r="D5353" s="12"/>
    </row>
    <row r="5354" spans="1:4" x14ac:dyDescent="0.35">
      <c r="A5354"/>
      <c r="B5354"/>
      <c r="C5354"/>
      <c r="D5354" s="12"/>
    </row>
    <row r="5355" spans="1:4" x14ac:dyDescent="0.35">
      <c r="A5355"/>
      <c r="B5355"/>
      <c r="C5355"/>
      <c r="D5355" s="12"/>
    </row>
    <row r="5356" spans="1:4" x14ac:dyDescent="0.35">
      <c r="A5356"/>
      <c r="B5356"/>
      <c r="C5356"/>
      <c r="D5356" s="12"/>
    </row>
    <row r="5357" spans="1:4" x14ac:dyDescent="0.35">
      <c r="A5357"/>
      <c r="B5357"/>
      <c r="C5357"/>
      <c r="D5357" s="12"/>
    </row>
    <row r="5358" spans="1:4" x14ac:dyDescent="0.35">
      <c r="A5358"/>
      <c r="B5358"/>
      <c r="C5358"/>
      <c r="D5358" s="12"/>
    </row>
    <row r="5359" spans="1:4" x14ac:dyDescent="0.35">
      <c r="A5359"/>
      <c r="B5359"/>
      <c r="C5359"/>
      <c r="D5359" s="12"/>
    </row>
    <row r="5360" spans="1:4" x14ac:dyDescent="0.35">
      <c r="A5360"/>
      <c r="B5360"/>
      <c r="C5360"/>
      <c r="D5360" s="12"/>
    </row>
    <row r="5361" spans="1:4" x14ac:dyDescent="0.35">
      <c r="A5361"/>
      <c r="B5361"/>
      <c r="C5361"/>
      <c r="D5361" s="12"/>
    </row>
    <row r="5362" spans="1:4" x14ac:dyDescent="0.35">
      <c r="A5362"/>
      <c r="B5362"/>
      <c r="C5362"/>
      <c r="D5362" s="12"/>
    </row>
    <row r="5363" spans="1:4" x14ac:dyDescent="0.35">
      <c r="A5363"/>
      <c r="B5363"/>
      <c r="C5363"/>
      <c r="D5363" s="12"/>
    </row>
    <row r="5364" spans="1:4" x14ac:dyDescent="0.35">
      <c r="A5364"/>
      <c r="B5364"/>
      <c r="C5364"/>
      <c r="D5364" s="12"/>
    </row>
    <row r="5365" spans="1:4" x14ac:dyDescent="0.35">
      <c r="A5365"/>
      <c r="B5365"/>
      <c r="C5365"/>
      <c r="D5365" s="12"/>
    </row>
    <row r="5366" spans="1:4" x14ac:dyDescent="0.35">
      <c r="A5366"/>
      <c r="B5366"/>
      <c r="C5366"/>
      <c r="D5366" s="12"/>
    </row>
    <row r="5367" spans="1:4" x14ac:dyDescent="0.35">
      <c r="A5367"/>
      <c r="B5367"/>
      <c r="C5367"/>
      <c r="D5367" s="12"/>
    </row>
    <row r="5368" spans="1:4" x14ac:dyDescent="0.35">
      <c r="A5368"/>
      <c r="B5368"/>
      <c r="C5368"/>
      <c r="D5368" s="12"/>
    </row>
    <row r="5369" spans="1:4" x14ac:dyDescent="0.35">
      <c r="A5369"/>
      <c r="B5369"/>
      <c r="C5369"/>
      <c r="D5369" s="12"/>
    </row>
    <row r="5370" spans="1:4" x14ac:dyDescent="0.35">
      <c r="A5370"/>
      <c r="B5370"/>
      <c r="C5370"/>
      <c r="D5370" s="12"/>
    </row>
    <row r="5371" spans="1:4" x14ac:dyDescent="0.35">
      <c r="A5371"/>
      <c r="B5371"/>
      <c r="C5371"/>
      <c r="D5371" s="12"/>
    </row>
    <row r="5372" spans="1:4" x14ac:dyDescent="0.35">
      <c r="A5372"/>
      <c r="B5372"/>
      <c r="C5372"/>
      <c r="D5372" s="12"/>
    </row>
    <row r="5373" spans="1:4" x14ac:dyDescent="0.35">
      <c r="A5373"/>
      <c r="B5373"/>
      <c r="C5373"/>
      <c r="D5373" s="12"/>
    </row>
    <row r="5374" spans="1:4" x14ac:dyDescent="0.35">
      <c r="A5374"/>
      <c r="B5374"/>
      <c r="C5374"/>
      <c r="D5374" s="12"/>
    </row>
    <row r="5375" spans="1:4" x14ac:dyDescent="0.35">
      <c r="A5375"/>
      <c r="B5375"/>
      <c r="C5375"/>
      <c r="D5375" s="12"/>
    </row>
    <row r="5376" spans="1:4" x14ac:dyDescent="0.35">
      <c r="A5376"/>
      <c r="B5376"/>
      <c r="C5376"/>
      <c r="D5376" s="12"/>
    </row>
    <row r="5377" spans="1:4" x14ac:dyDescent="0.35">
      <c r="A5377"/>
      <c r="B5377"/>
      <c r="C5377"/>
      <c r="D5377" s="12"/>
    </row>
    <row r="5378" spans="1:4" x14ac:dyDescent="0.35">
      <c r="A5378"/>
      <c r="B5378"/>
      <c r="C5378"/>
      <c r="D5378" s="12"/>
    </row>
    <row r="5379" spans="1:4" x14ac:dyDescent="0.35">
      <c r="A5379"/>
      <c r="B5379"/>
      <c r="C5379"/>
      <c r="D5379" s="12"/>
    </row>
    <row r="5380" spans="1:4" x14ac:dyDescent="0.35">
      <c r="A5380"/>
      <c r="B5380"/>
      <c r="C5380"/>
      <c r="D5380" s="12"/>
    </row>
    <row r="5381" spans="1:4" x14ac:dyDescent="0.35">
      <c r="A5381"/>
      <c r="B5381"/>
      <c r="C5381"/>
      <c r="D5381" s="12"/>
    </row>
    <row r="5382" spans="1:4" x14ac:dyDescent="0.35">
      <c r="A5382"/>
      <c r="B5382"/>
      <c r="C5382"/>
      <c r="D5382" s="12"/>
    </row>
    <row r="5383" spans="1:4" x14ac:dyDescent="0.35">
      <c r="A5383"/>
      <c r="B5383"/>
      <c r="C5383"/>
      <c r="D5383" s="12"/>
    </row>
    <row r="5384" spans="1:4" x14ac:dyDescent="0.35">
      <c r="A5384"/>
      <c r="B5384"/>
      <c r="C5384"/>
      <c r="D5384" s="12"/>
    </row>
    <row r="5385" spans="1:4" x14ac:dyDescent="0.35">
      <c r="A5385"/>
      <c r="B5385"/>
      <c r="C5385"/>
      <c r="D5385" s="12"/>
    </row>
    <row r="5386" spans="1:4" x14ac:dyDescent="0.35">
      <c r="A5386"/>
      <c r="B5386"/>
      <c r="C5386"/>
      <c r="D5386" s="12"/>
    </row>
    <row r="5387" spans="1:4" x14ac:dyDescent="0.35">
      <c r="A5387"/>
      <c r="B5387"/>
      <c r="C5387"/>
      <c r="D5387" s="12"/>
    </row>
    <row r="5388" spans="1:4" x14ac:dyDescent="0.35">
      <c r="A5388"/>
      <c r="B5388"/>
      <c r="C5388"/>
      <c r="D5388" s="12"/>
    </row>
    <row r="5389" spans="1:4" x14ac:dyDescent="0.35">
      <c r="A5389"/>
      <c r="B5389"/>
      <c r="C5389"/>
      <c r="D5389" s="12"/>
    </row>
    <row r="5390" spans="1:4" x14ac:dyDescent="0.35">
      <c r="A5390"/>
      <c r="B5390"/>
      <c r="C5390"/>
      <c r="D5390" s="12"/>
    </row>
    <row r="5391" spans="1:4" x14ac:dyDescent="0.35">
      <c r="A5391"/>
      <c r="B5391"/>
      <c r="C5391"/>
      <c r="D5391" s="12"/>
    </row>
    <row r="5392" spans="1:4" x14ac:dyDescent="0.35">
      <c r="A5392"/>
      <c r="B5392"/>
      <c r="C5392"/>
      <c r="D5392" s="12"/>
    </row>
    <row r="5393" spans="1:4" x14ac:dyDescent="0.35">
      <c r="A5393"/>
      <c r="B5393"/>
      <c r="C5393"/>
      <c r="D5393" s="12"/>
    </row>
    <row r="5394" spans="1:4" x14ac:dyDescent="0.35">
      <c r="A5394"/>
      <c r="B5394"/>
      <c r="C5394"/>
      <c r="D5394" s="12"/>
    </row>
    <row r="5395" spans="1:4" x14ac:dyDescent="0.35">
      <c r="A5395"/>
      <c r="B5395"/>
      <c r="C5395"/>
      <c r="D5395" s="12"/>
    </row>
    <row r="5396" spans="1:4" x14ac:dyDescent="0.35">
      <c r="A5396"/>
      <c r="B5396"/>
      <c r="C5396"/>
      <c r="D5396" s="12"/>
    </row>
    <row r="5397" spans="1:4" x14ac:dyDescent="0.35">
      <c r="A5397"/>
      <c r="B5397"/>
      <c r="C5397"/>
      <c r="D5397" s="12"/>
    </row>
    <row r="5398" spans="1:4" x14ac:dyDescent="0.35">
      <c r="A5398"/>
      <c r="B5398"/>
      <c r="C5398"/>
      <c r="D5398" s="12"/>
    </row>
    <row r="5399" spans="1:4" x14ac:dyDescent="0.35">
      <c r="A5399"/>
      <c r="B5399"/>
      <c r="C5399"/>
      <c r="D5399" s="12"/>
    </row>
    <row r="5400" spans="1:4" x14ac:dyDescent="0.35">
      <c r="A5400"/>
      <c r="B5400"/>
      <c r="C5400"/>
      <c r="D5400" s="12"/>
    </row>
    <row r="5401" spans="1:4" x14ac:dyDescent="0.35">
      <c r="A5401"/>
      <c r="B5401"/>
      <c r="C5401"/>
      <c r="D5401" s="12"/>
    </row>
    <row r="5402" spans="1:4" x14ac:dyDescent="0.35">
      <c r="A5402"/>
      <c r="B5402"/>
      <c r="C5402"/>
      <c r="D5402" s="12"/>
    </row>
    <row r="5403" spans="1:4" x14ac:dyDescent="0.35">
      <c r="A5403"/>
      <c r="B5403"/>
      <c r="C5403"/>
      <c r="D5403" s="12"/>
    </row>
    <row r="5404" spans="1:4" x14ac:dyDescent="0.35">
      <c r="A5404"/>
      <c r="B5404"/>
      <c r="C5404"/>
      <c r="D5404" s="12"/>
    </row>
    <row r="5405" spans="1:4" x14ac:dyDescent="0.35">
      <c r="A5405"/>
      <c r="B5405"/>
      <c r="C5405"/>
      <c r="D5405" s="12"/>
    </row>
    <row r="5406" spans="1:4" x14ac:dyDescent="0.35">
      <c r="A5406"/>
      <c r="B5406"/>
      <c r="C5406"/>
      <c r="D5406" s="12"/>
    </row>
    <row r="5407" spans="1:4" x14ac:dyDescent="0.35">
      <c r="A5407"/>
      <c r="B5407"/>
      <c r="C5407"/>
      <c r="D5407" s="12"/>
    </row>
    <row r="5408" spans="1:4" x14ac:dyDescent="0.35">
      <c r="A5408"/>
      <c r="B5408"/>
      <c r="C5408"/>
      <c r="D5408" s="12"/>
    </row>
    <row r="5409" spans="1:4" x14ac:dyDescent="0.35">
      <c r="A5409"/>
      <c r="B5409"/>
      <c r="C5409"/>
      <c r="D5409" s="12"/>
    </row>
    <row r="5410" spans="1:4" x14ac:dyDescent="0.35">
      <c r="A5410"/>
      <c r="B5410"/>
      <c r="C5410"/>
      <c r="D5410" s="12"/>
    </row>
    <row r="5411" spans="1:4" x14ac:dyDescent="0.35">
      <c r="A5411"/>
      <c r="B5411"/>
      <c r="C5411"/>
      <c r="D5411" s="12"/>
    </row>
    <row r="5412" spans="1:4" x14ac:dyDescent="0.35">
      <c r="A5412"/>
      <c r="B5412"/>
      <c r="C5412"/>
      <c r="D5412" s="12"/>
    </row>
    <row r="5413" spans="1:4" x14ac:dyDescent="0.35">
      <c r="A5413"/>
      <c r="B5413"/>
      <c r="C5413"/>
      <c r="D5413" s="12"/>
    </row>
    <row r="5414" spans="1:4" x14ac:dyDescent="0.35">
      <c r="A5414"/>
      <c r="B5414"/>
      <c r="C5414"/>
      <c r="D5414" s="12"/>
    </row>
    <row r="5415" spans="1:4" x14ac:dyDescent="0.35">
      <c r="A5415"/>
      <c r="B5415"/>
      <c r="C5415"/>
      <c r="D5415" s="12"/>
    </row>
    <row r="5416" spans="1:4" x14ac:dyDescent="0.35">
      <c r="A5416"/>
      <c r="B5416"/>
      <c r="C5416"/>
      <c r="D5416" s="12"/>
    </row>
    <row r="5417" spans="1:4" x14ac:dyDescent="0.35">
      <c r="A5417" s="3"/>
      <c r="B5417" s="4"/>
      <c r="C5417" s="7"/>
      <c r="D5417" s="10"/>
    </row>
    <row r="5418" spans="1:4" x14ac:dyDescent="0.35">
      <c r="A5418" s="3"/>
      <c r="B5418" s="4"/>
      <c r="C5418" s="7"/>
      <c r="D5418" s="10"/>
    </row>
    <row r="5419" spans="1:4" x14ac:dyDescent="0.35">
      <c r="A5419" s="3"/>
      <c r="B5419" s="4"/>
      <c r="C5419" s="7"/>
      <c r="D5419" s="10"/>
    </row>
    <row r="5420" spans="1:4" x14ac:dyDescent="0.35">
      <c r="A5420" s="3"/>
      <c r="B5420" s="4"/>
      <c r="C5420" s="7"/>
      <c r="D5420" s="10"/>
    </row>
    <row r="5421" spans="1:4" x14ac:dyDescent="0.35">
      <c r="A5421" s="3"/>
      <c r="B5421" s="4"/>
      <c r="C5421" s="7"/>
      <c r="D5421" s="10"/>
    </row>
    <row r="5422" spans="1:4" x14ac:dyDescent="0.35">
      <c r="A5422" s="3"/>
      <c r="B5422" s="4"/>
      <c r="C5422" s="7"/>
      <c r="D5422" s="10"/>
    </row>
    <row r="5423" spans="1:4" x14ac:dyDescent="0.35">
      <c r="A5423" s="3"/>
      <c r="B5423" s="4"/>
      <c r="C5423" s="7"/>
      <c r="D5423" s="10"/>
    </row>
    <row r="5424" spans="1:4" x14ac:dyDescent="0.35">
      <c r="A5424" s="3"/>
      <c r="B5424" s="4"/>
      <c r="C5424" s="7"/>
      <c r="D5424" s="10"/>
    </row>
    <row r="5425" spans="1:4" x14ac:dyDescent="0.35">
      <c r="A5425" s="3"/>
      <c r="B5425" s="4"/>
      <c r="C5425" s="7"/>
      <c r="D5425" s="10"/>
    </row>
    <row r="5426" spans="1:4" x14ac:dyDescent="0.35">
      <c r="A5426" s="3"/>
      <c r="B5426" s="4"/>
      <c r="C5426" s="7"/>
      <c r="D5426" s="10"/>
    </row>
    <row r="5427" spans="1:4" x14ac:dyDescent="0.35">
      <c r="A5427" s="3"/>
      <c r="B5427" s="4"/>
      <c r="C5427" s="7"/>
      <c r="D5427" s="10"/>
    </row>
    <row r="5428" spans="1:4" x14ac:dyDescent="0.35">
      <c r="A5428" s="3"/>
      <c r="B5428" s="4"/>
      <c r="C5428" s="7"/>
      <c r="D5428" s="10"/>
    </row>
    <row r="5429" spans="1:4" x14ac:dyDescent="0.35">
      <c r="A5429" s="3"/>
      <c r="B5429" s="4"/>
      <c r="C5429" s="7"/>
      <c r="D5429" s="10"/>
    </row>
    <row r="5430" spans="1:4" x14ac:dyDescent="0.35">
      <c r="A5430" s="3"/>
      <c r="B5430" s="4"/>
      <c r="C5430" s="7"/>
      <c r="D5430" s="10"/>
    </row>
    <row r="5431" spans="1:4" x14ac:dyDescent="0.35">
      <c r="A5431" s="3"/>
      <c r="B5431" s="4"/>
      <c r="C5431" s="7"/>
      <c r="D5431" s="10"/>
    </row>
    <row r="5432" spans="1:4" x14ac:dyDescent="0.35">
      <c r="A5432" s="3"/>
      <c r="B5432" s="4"/>
      <c r="C5432" s="7"/>
      <c r="D5432" s="10"/>
    </row>
    <row r="5433" spans="1:4" x14ac:dyDescent="0.35">
      <c r="A5433" s="3"/>
      <c r="B5433" s="4"/>
      <c r="C5433" s="7"/>
      <c r="D5433" s="10"/>
    </row>
    <row r="5434" spans="1:4" x14ac:dyDescent="0.35">
      <c r="A5434" s="3"/>
      <c r="B5434" s="4"/>
      <c r="C5434" s="7"/>
      <c r="D5434" s="10"/>
    </row>
    <row r="5435" spans="1:4" x14ac:dyDescent="0.35">
      <c r="A5435" s="3"/>
      <c r="B5435" s="4"/>
      <c r="C5435" s="7"/>
      <c r="D5435" s="10"/>
    </row>
    <row r="5436" spans="1:4" x14ac:dyDescent="0.35">
      <c r="A5436" s="3"/>
      <c r="B5436" s="4"/>
      <c r="C5436" s="7"/>
      <c r="D5436" s="10"/>
    </row>
    <row r="5437" spans="1:4" x14ac:dyDescent="0.35">
      <c r="A5437" s="3"/>
      <c r="B5437" s="4"/>
      <c r="C5437" s="7"/>
      <c r="D5437" s="10"/>
    </row>
    <row r="5438" spans="1:4" x14ac:dyDescent="0.35">
      <c r="A5438" s="3"/>
      <c r="B5438" s="4"/>
      <c r="C5438" s="7"/>
      <c r="D5438" s="10"/>
    </row>
    <row r="5439" spans="1:4" x14ac:dyDescent="0.35">
      <c r="A5439" s="3"/>
      <c r="B5439" s="4"/>
      <c r="C5439" s="7"/>
      <c r="D5439" s="10"/>
    </row>
    <row r="5440" spans="1:4" x14ac:dyDescent="0.35">
      <c r="A5440" s="3"/>
      <c r="B5440" s="4"/>
      <c r="C5440" s="7"/>
      <c r="D5440" s="10"/>
    </row>
    <row r="5441" spans="1:4" x14ac:dyDescent="0.35">
      <c r="A5441" s="3"/>
      <c r="B5441" s="4"/>
      <c r="C5441" s="7"/>
      <c r="D5441" s="10"/>
    </row>
    <row r="5442" spans="1:4" x14ac:dyDescent="0.35">
      <c r="A5442" s="3"/>
      <c r="B5442" s="4"/>
      <c r="C5442" s="7"/>
      <c r="D5442" s="10"/>
    </row>
    <row r="5443" spans="1:4" x14ac:dyDescent="0.35">
      <c r="A5443" s="3"/>
      <c r="B5443" s="4"/>
      <c r="C5443" s="7"/>
      <c r="D5443" s="10"/>
    </row>
    <row r="5444" spans="1:4" x14ac:dyDescent="0.35">
      <c r="A5444" s="3"/>
      <c r="B5444" s="4"/>
      <c r="C5444" s="7"/>
      <c r="D5444" s="10"/>
    </row>
    <row r="5445" spans="1:4" x14ac:dyDescent="0.35">
      <c r="A5445" s="3"/>
      <c r="B5445" s="4"/>
      <c r="C5445" s="7"/>
      <c r="D5445" s="10"/>
    </row>
    <row r="5446" spans="1:4" x14ac:dyDescent="0.35">
      <c r="A5446" s="3"/>
      <c r="B5446" s="4"/>
      <c r="C5446" s="7"/>
      <c r="D5446" s="10"/>
    </row>
    <row r="5447" spans="1:4" x14ac:dyDescent="0.35">
      <c r="A5447" s="3"/>
      <c r="B5447" s="4"/>
      <c r="C5447" s="7"/>
      <c r="D5447" s="10"/>
    </row>
    <row r="5448" spans="1:4" x14ac:dyDescent="0.35">
      <c r="A5448" s="3"/>
      <c r="B5448" s="4"/>
      <c r="C5448" s="7"/>
      <c r="D5448" s="10"/>
    </row>
    <row r="5449" spans="1:4" x14ac:dyDescent="0.35">
      <c r="A5449" s="3"/>
      <c r="B5449" s="4"/>
      <c r="C5449" s="7"/>
      <c r="D5449" s="10"/>
    </row>
    <row r="5450" spans="1:4" x14ac:dyDescent="0.35">
      <c r="A5450" s="3"/>
      <c r="B5450" s="4"/>
      <c r="C5450" s="7"/>
      <c r="D5450" s="10"/>
    </row>
    <row r="5451" spans="1:4" x14ac:dyDescent="0.35">
      <c r="A5451" s="3"/>
      <c r="B5451" s="4"/>
      <c r="C5451" s="7"/>
      <c r="D5451" s="10"/>
    </row>
    <row r="5452" spans="1:4" x14ac:dyDescent="0.35">
      <c r="A5452" s="3"/>
      <c r="B5452" s="4"/>
      <c r="C5452" s="7"/>
      <c r="D5452" s="10"/>
    </row>
    <row r="5453" spans="1:4" x14ac:dyDescent="0.35">
      <c r="A5453" s="3"/>
      <c r="B5453" s="4"/>
      <c r="C5453" s="7"/>
      <c r="D5453" s="10"/>
    </row>
    <row r="5454" spans="1:4" x14ac:dyDescent="0.35">
      <c r="A5454" s="3"/>
      <c r="B5454" s="4"/>
      <c r="C5454" s="7"/>
      <c r="D5454" s="10"/>
    </row>
    <row r="5455" spans="1:4" x14ac:dyDescent="0.35">
      <c r="A5455" s="3"/>
      <c r="B5455" s="4"/>
      <c r="C5455" s="7"/>
      <c r="D5455" s="10"/>
    </row>
    <row r="5456" spans="1:4" x14ac:dyDescent="0.35">
      <c r="A5456" s="3"/>
      <c r="B5456" s="4"/>
      <c r="C5456" s="7"/>
      <c r="D5456" s="10"/>
    </row>
    <row r="5457" spans="1:4" x14ac:dyDescent="0.35">
      <c r="A5457" s="3"/>
      <c r="B5457" s="4"/>
      <c r="C5457" s="7"/>
      <c r="D5457" s="10"/>
    </row>
    <row r="5458" spans="1:4" x14ac:dyDescent="0.35">
      <c r="A5458" s="3"/>
      <c r="B5458" s="4"/>
      <c r="C5458" s="7"/>
      <c r="D5458" s="10"/>
    </row>
    <row r="5459" spans="1:4" x14ac:dyDescent="0.35">
      <c r="A5459" s="3"/>
      <c r="B5459" s="4"/>
      <c r="C5459" s="7"/>
      <c r="D5459" s="10"/>
    </row>
    <row r="5460" spans="1:4" x14ac:dyDescent="0.35">
      <c r="A5460" s="3"/>
      <c r="B5460" s="4"/>
      <c r="C5460" s="7"/>
      <c r="D5460" s="10"/>
    </row>
    <row r="5461" spans="1:4" x14ac:dyDescent="0.35">
      <c r="A5461" s="3"/>
      <c r="B5461" s="4"/>
      <c r="C5461" s="7"/>
      <c r="D5461" s="10"/>
    </row>
    <row r="5462" spans="1:4" x14ac:dyDescent="0.35">
      <c r="A5462" s="3"/>
      <c r="B5462" s="4"/>
      <c r="C5462" s="7"/>
      <c r="D5462" s="10"/>
    </row>
    <row r="5463" spans="1:4" x14ac:dyDescent="0.35">
      <c r="A5463" s="3"/>
      <c r="B5463" s="4"/>
      <c r="C5463" s="7"/>
      <c r="D5463" s="10"/>
    </row>
    <row r="5464" spans="1:4" x14ac:dyDescent="0.35">
      <c r="A5464" s="3"/>
      <c r="B5464" s="4"/>
      <c r="C5464" s="7"/>
      <c r="D5464" s="10"/>
    </row>
    <row r="5465" spans="1:4" x14ac:dyDescent="0.35">
      <c r="A5465" s="3"/>
      <c r="B5465" s="4"/>
      <c r="C5465" s="7"/>
      <c r="D5465" s="10"/>
    </row>
    <row r="5466" spans="1:4" x14ac:dyDescent="0.35">
      <c r="A5466" s="3"/>
      <c r="B5466" s="4"/>
      <c r="C5466" s="7"/>
      <c r="D5466" s="10"/>
    </row>
    <row r="5467" spans="1:4" x14ac:dyDescent="0.35">
      <c r="A5467" s="3"/>
      <c r="B5467" s="4"/>
      <c r="C5467" s="7"/>
      <c r="D5467" s="10"/>
    </row>
    <row r="5468" spans="1:4" x14ac:dyDescent="0.35">
      <c r="A5468" s="3"/>
      <c r="B5468" s="4"/>
      <c r="C5468" s="7"/>
      <c r="D5468" s="10"/>
    </row>
    <row r="5469" spans="1:4" x14ac:dyDescent="0.35">
      <c r="A5469" s="3"/>
      <c r="B5469" s="4"/>
      <c r="C5469" s="7"/>
      <c r="D5469" s="10"/>
    </row>
    <row r="5470" spans="1:4" x14ac:dyDescent="0.35">
      <c r="A5470" s="3"/>
      <c r="B5470" s="4"/>
      <c r="C5470" s="7"/>
      <c r="D5470" s="10"/>
    </row>
    <row r="5471" spans="1:4" x14ac:dyDescent="0.35">
      <c r="A5471" s="3"/>
      <c r="B5471" s="4"/>
      <c r="C5471" s="7"/>
      <c r="D5471" s="10"/>
    </row>
    <row r="5472" spans="1:4" x14ac:dyDescent="0.35">
      <c r="A5472" s="3"/>
      <c r="B5472" s="4"/>
      <c r="C5472" s="7"/>
      <c r="D5472" s="10"/>
    </row>
    <row r="5473" spans="1:4" x14ac:dyDescent="0.35">
      <c r="A5473" s="3"/>
      <c r="B5473" s="4"/>
      <c r="C5473" s="7"/>
      <c r="D5473" s="10"/>
    </row>
    <row r="5474" spans="1:4" x14ac:dyDescent="0.35">
      <c r="A5474" s="3"/>
      <c r="B5474" s="4"/>
      <c r="C5474" s="7"/>
      <c r="D5474" s="10"/>
    </row>
    <row r="5475" spans="1:4" x14ac:dyDescent="0.35">
      <c r="A5475" s="3"/>
      <c r="B5475" s="4"/>
      <c r="C5475" s="7"/>
      <c r="D5475" s="10"/>
    </row>
    <row r="5476" spans="1:4" x14ac:dyDescent="0.35">
      <c r="A5476" s="3"/>
      <c r="B5476" s="4"/>
      <c r="C5476" s="7"/>
      <c r="D5476" s="10"/>
    </row>
    <row r="5477" spans="1:4" x14ac:dyDescent="0.35">
      <c r="A5477" s="3"/>
      <c r="B5477" s="4"/>
      <c r="C5477" s="7"/>
      <c r="D5477" s="10"/>
    </row>
    <row r="5478" spans="1:4" x14ac:dyDescent="0.35">
      <c r="A5478" s="3"/>
      <c r="B5478" s="4"/>
      <c r="C5478" s="7"/>
      <c r="D5478" s="10"/>
    </row>
    <row r="5479" spans="1:4" x14ac:dyDescent="0.35">
      <c r="A5479" s="3"/>
      <c r="B5479" s="4"/>
      <c r="C5479" s="7"/>
      <c r="D5479" s="10"/>
    </row>
    <row r="5480" spans="1:4" x14ac:dyDescent="0.35">
      <c r="A5480" s="3"/>
      <c r="B5480" s="4"/>
      <c r="C5480" s="7"/>
      <c r="D5480" s="10"/>
    </row>
    <row r="5481" spans="1:4" x14ac:dyDescent="0.35">
      <c r="A5481" s="3"/>
      <c r="B5481" s="4"/>
      <c r="C5481" s="7"/>
      <c r="D5481" s="10"/>
    </row>
    <row r="5482" spans="1:4" x14ac:dyDescent="0.35">
      <c r="A5482" s="3"/>
      <c r="B5482" s="4"/>
      <c r="C5482" s="7"/>
      <c r="D5482" s="10"/>
    </row>
    <row r="5483" spans="1:4" x14ac:dyDescent="0.35">
      <c r="A5483" s="3"/>
      <c r="B5483" s="4"/>
      <c r="C5483" s="7"/>
      <c r="D5483" s="10"/>
    </row>
    <row r="5484" spans="1:4" x14ac:dyDescent="0.35">
      <c r="A5484" s="3"/>
      <c r="B5484" s="4"/>
      <c r="C5484" s="7"/>
      <c r="D5484" s="10"/>
    </row>
    <row r="5485" spans="1:4" x14ac:dyDescent="0.35">
      <c r="A5485" s="3"/>
      <c r="B5485" s="4"/>
      <c r="C5485" s="7"/>
      <c r="D5485" s="10"/>
    </row>
    <row r="5486" spans="1:4" x14ac:dyDescent="0.35">
      <c r="A5486" s="3"/>
      <c r="B5486" s="4"/>
      <c r="C5486" s="7"/>
      <c r="D5486" s="10"/>
    </row>
    <row r="5487" spans="1:4" x14ac:dyDescent="0.35">
      <c r="A5487" s="3"/>
      <c r="B5487" s="4"/>
      <c r="C5487" s="7"/>
      <c r="D5487" s="10"/>
    </row>
    <row r="5488" spans="1:4" x14ac:dyDescent="0.35">
      <c r="A5488" s="3"/>
      <c r="B5488" s="4"/>
      <c r="C5488" s="7"/>
      <c r="D5488" s="10"/>
    </row>
    <row r="5489" spans="1:4" x14ac:dyDescent="0.35">
      <c r="A5489" s="3"/>
      <c r="B5489" s="4"/>
      <c r="C5489" s="7"/>
      <c r="D5489" s="10"/>
    </row>
    <row r="5490" spans="1:4" x14ac:dyDescent="0.35">
      <c r="A5490" s="3"/>
      <c r="B5490" s="4"/>
      <c r="C5490" s="7"/>
      <c r="D5490" s="10"/>
    </row>
    <row r="5491" spans="1:4" x14ac:dyDescent="0.35">
      <c r="A5491" s="3"/>
      <c r="B5491" s="4"/>
      <c r="C5491" s="7"/>
      <c r="D5491" s="10"/>
    </row>
    <row r="5492" spans="1:4" x14ac:dyDescent="0.35">
      <c r="A5492" s="3"/>
      <c r="B5492" s="4"/>
      <c r="C5492" s="7"/>
      <c r="D5492" s="10"/>
    </row>
    <row r="5493" spans="1:4" x14ac:dyDescent="0.35">
      <c r="A5493" s="3"/>
      <c r="B5493" s="4"/>
      <c r="C5493" s="7"/>
      <c r="D5493" s="10"/>
    </row>
    <row r="5494" spans="1:4" x14ac:dyDescent="0.35">
      <c r="A5494" s="3"/>
      <c r="B5494" s="4"/>
      <c r="C5494" s="7"/>
      <c r="D5494" s="10"/>
    </row>
    <row r="5495" spans="1:4" x14ac:dyDescent="0.35">
      <c r="A5495" s="3"/>
      <c r="B5495" s="4"/>
      <c r="C5495" s="7"/>
      <c r="D5495" s="10"/>
    </row>
    <row r="5496" spans="1:4" x14ac:dyDescent="0.35">
      <c r="A5496" s="3"/>
      <c r="B5496" s="4"/>
      <c r="C5496" s="7"/>
      <c r="D5496" s="10"/>
    </row>
    <row r="5497" spans="1:4" x14ac:dyDescent="0.35">
      <c r="A5497" s="3"/>
      <c r="B5497" s="4"/>
      <c r="C5497" s="7"/>
      <c r="D5497" s="10"/>
    </row>
    <row r="5498" spans="1:4" x14ac:dyDescent="0.35">
      <c r="A5498" s="3"/>
      <c r="B5498" s="4"/>
      <c r="C5498" s="7"/>
      <c r="D5498" s="10"/>
    </row>
    <row r="5499" spans="1:4" x14ac:dyDescent="0.35">
      <c r="A5499" s="3"/>
      <c r="B5499" s="4"/>
      <c r="C5499" s="7"/>
      <c r="D5499" s="10"/>
    </row>
    <row r="5500" spans="1:4" x14ac:dyDescent="0.35">
      <c r="A5500" s="3"/>
      <c r="B5500" s="4"/>
      <c r="C5500" s="7"/>
      <c r="D5500" s="10"/>
    </row>
    <row r="5501" spans="1:4" x14ac:dyDescent="0.35">
      <c r="A5501" s="3"/>
      <c r="B5501" s="4"/>
      <c r="C5501" s="7"/>
      <c r="D5501" s="10"/>
    </row>
    <row r="5502" spans="1:4" x14ac:dyDescent="0.35">
      <c r="A5502" s="3"/>
      <c r="B5502" s="4"/>
      <c r="C5502" s="7"/>
      <c r="D5502" s="10"/>
    </row>
    <row r="5503" spans="1:4" x14ac:dyDescent="0.35">
      <c r="A5503" s="3"/>
      <c r="B5503" s="4"/>
      <c r="C5503" s="7"/>
      <c r="D5503" s="10"/>
    </row>
    <row r="5504" spans="1:4" x14ac:dyDescent="0.35">
      <c r="A5504" s="3"/>
      <c r="B5504" s="4"/>
      <c r="C5504" s="7"/>
      <c r="D5504" s="10"/>
    </row>
    <row r="5505" spans="1:4" x14ac:dyDescent="0.35">
      <c r="A5505" s="3"/>
      <c r="B5505" s="4"/>
      <c r="C5505" s="7"/>
      <c r="D5505" s="10"/>
    </row>
    <row r="5506" spans="1:4" x14ac:dyDescent="0.35">
      <c r="A5506" s="3"/>
      <c r="B5506" s="4"/>
      <c r="C5506" s="7"/>
      <c r="D5506" s="10"/>
    </row>
    <row r="5507" spans="1:4" x14ac:dyDescent="0.35">
      <c r="A5507" s="3"/>
      <c r="B5507" s="4"/>
      <c r="C5507" s="7"/>
      <c r="D5507" s="10"/>
    </row>
    <row r="5508" spans="1:4" x14ac:dyDescent="0.35">
      <c r="A5508" s="3"/>
      <c r="B5508" s="4"/>
      <c r="C5508" s="7"/>
      <c r="D5508" s="10"/>
    </row>
    <row r="5509" spans="1:4" x14ac:dyDescent="0.35">
      <c r="A5509" s="3"/>
      <c r="B5509" s="4"/>
      <c r="C5509" s="7"/>
      <c r="D5509" s="10"/>
    </row>
    <row r="5510" spans="1:4" x14ac:dyDescent="0.35">
      <c r="A5510" s="3"/>
      <c r="B5510" s="4"/>
      <c r="C5510" s="7"/>
      <c r="D5510" s="10"/>
    </row>
    <row r="5511" spans="1:4" x14ac:dyDescent="0.35">
      <c r="A5511" s="3"/>
      <c r="B5511" s="4"/>
      <c r="C5511" s="7"/>
      <c r="D5511" s="10"/>
    </row>
    <row r="5512" spans="1:4" x14ac:dyDescent="0.35">
      <c r="A5512" s="3"/>
      <c r="B5512" s="4"/>
      <c r="C5512" s="7"/>
      <c r="D5512" s="10"/>
    </row>
    <row r="5513" spans="1:4" x14ac:dyDescent="0.35">
      <c r="A5513" s="3"/>
      <c r="B5513" s="4"/>
      <c r="C5513" s="7"/>
      <c r="D5513" s="10"/>
    </row>
    <row r="5514" spans="1:4" x14ac:dyDescent="0.35">
      <c r="A5514" s="3"/>
      <c r="B5514" s="4"/>
      <c r="C5514" s="7"/>
      <c r="D5514" s="10"/>
    </row>
    <row r="5515" spans="1:4" x14ac:dyDescent="0.35">
      <c r="A5515" s="3"/>
      <c r="B5515" s="4"/>
      <c r="C5515" s="7"/>
      <c r="D5515" s="10"/>
    </row>
    <row r="5516" spans="1:4" x14ac:dyDescent="0.35">
      <c r="A5516" s="3"/>
      <c r="B5516" s="4"/>
      <c r="C5516" s="7"/>
      <c r="D5516" s="10"/>
    </row>
    <row r="5517" spans="1:4" x14ac:dyDescent="0.35">
      <c r="A5517" s="3"/>
      <c r="B5517" s="4"/>
      <c r="C5517" s="7"/>
      <c r="D5517" s="10"/>
    </row>
    <row r="5518" spans="1:4" x14ac:dyDescent="0.35">
      <c r="A5518" s="3"/>
      <c r="B5518" s="4"/>
      <c r="C5518" s="7"/>
      <c r="D5518" s="10"/>
    </row>
    <row r="5519" spans="1:4" x14ac:dyDescent="0.35">
      <c r="A5519" s="3"/>
      <c r="B5519" s="4"/>
      <c r="C5519" s="7"/>
      <c r="D5519" s="10"/>
    </row>
    <row r="5520" spans="1:4" x14ac:dyDescent="0.35">
      <c r="A5520" s="3"/>
      <c r="B5520" s="4"/>
      <c r="C5520" s="7"/>
      <c r="D5520" s="10"/>
    </row>
    <row r="5521" spans="1:4" x14ac:dyDescent="0.35">
      <c r="A5521" s="3"/>
      <c r="B5521" s="4"/>
      <c r="C5521" s="7"/>
      <c r="D5521" s="10"/>
    </row>
    <row r="5522" spans="1:4" x14ac:dyDescent="0.35">
      <c r="A5522" s="3"/>
      <c r="B5522" s="4"/>
      <c r="C5522" s="7"/>
      <c r="D5522" s="10"/>
    </row>
    <row r="5523" spans="1:4" x14ac:dyDescent="0.35">
      <c r="A5523" s="3"/>
      <c r="B5523" s="4"/>
      <c r="C5523" s="7"/>
      <c r="D5523" s="10"/>
    </row>
    <row r="5524" spans="1:4" x14ac:dyDescent="0.35">
      <c r="A5524" s="3"/>
      <c r="B5524" s="4"/>
      <c r="C5524" s="7"/>
      <c r="D5524" s="10"/>
    </row>
    <row r="5525" spans="1:4" x14ac:dyDescent="0.35">
      <c r="A5525" s="3"/>
      <c r="B5525" s="4"/>
      <c r="C5525" s="7"/>
      <c r="D5525" s="10"/>
    </row>
    <row r="5526" spans="1:4" x14ac:dyDescent="0.35">
      <c r="A5526" s="3"/>
      <c r="B5526" s="4"/>
      <c r="C5526" s="7"/>
      <c r="D5526" s="10"/>
    </row>
    <row r="5527" spans="1:4" x14ac:dyDescent="0.35">
      <c r="A5527" s="3"/>
      <c r="B5527" s="4"/>
      <c r="C5527" s="7"/>
      <c r="D5527" s="10"/>
    </row>
    <row r="5528" spans="1:4" x14ac:dyDescent="0.35">
      <c r="A5528" s="3"/>
      <c r="B5528" s="4"/>
      <c r="C5528" s="7"/>
      <c r="D5528" s="10"/>
    </row>
    <row r="5529" spans="1:4" x14ac:dyDescent="0.35">
      <c r="A5529" s="3"/>
      <c r="B5529" s="4"/>
      <c r="C5529" s="7"/>
      <c r="D5529" s="10"/>
    </row>
    <row r="5530" spans="1:4" x14ac:dyDescent="0.35">
      <c r="A5530" s="3"/>
      <c r="B5530" s="4"/>
      <c r="C5530" s="7"/>
      <c r="D5530" s="10"/>
    </row>
    <row r="5531" spans="1:4" x14ac:dyDescent="0.35">
      <c r="A5531" s="3"/>
      <c r="B5531" s="4"/>
      <c r="C5531" s="7"/>
      <c r="D5531" s="10"/>
    </row>
    <row r="5532" spans="1:4" x14ac:dyDescent="0.35">
      <c r="A5532" s="3"/>
      <c r="B5532" s="4"/>
      <c r="C5532" s="7"/>
      <c r="D5532" s="10"/>
    </row>
    <row r="5533" spans="1:4" x14ac:dyDescent="0.35">
      <c r="A5533" s="3"/>
      <c r="B5533" s="4"/>
      <c r="C5533" s="7"/>
      <c r="D5533" s="10"/>
    </row>
    <row r="5534" spans="1:4" x14ac:dyDescent="0.35">
      <c r="A5534" s="3"/>
      <c r="B5534" s="4"/>
      <c r="C5534" s="7"/>
      <c r="D5534" s="10"/>
    </row>
    <row r="5535" spans="1:4" x14ac:dyDescent="0.35">
      <c r="A5535" s="3"/>
      <c r="B5535" s="4"/>
      <c r="C5535" s="7"/>
      <c r="D5535" s="10"/>
    </row>
    <row r="5536" spans="1:4" x14ac:dyDescent="0.35">
      <c r="A5536" s="3"/>
      <c r="B5536" s="4"/>
      <c r="C5536" s="7"/>
      <c r="D5536" s="10"/>
    </row>
    <row r="5537" spans="1:4" x14ac:dyDescent="0.35">
      <c r="A5537" s="3"/>
      <c r="B5537" s="4"/>
      <c r="C5537" s="7"/>
      <c r="D5537" s="10"/>
    </row>
    <row r="5538" spans="1:4" x14ac:dyDescent="0.35">
      <c r="A5538" s="3"/>
      <c r="B5538" s="4"/>
      <c r="C5538" s="7"/>
      <c r="D5538" s="10"/>
    </row>
    <row r="5539" spans="1:4" x14ac:dyDescent="0.35">
      <c r="A5539" s="3"/>
      <c r="B5539" s="4"/>
      <c r="C5539" s="7"/>
      <c r="D5539" s="10"/>
    </row>
    <row r="5540" spans="1:4" x14ac:dyDescent="0.35">
      <c r="A5540" s="3"/>
      <c r="B5540" s="4"/>
      <c r="C5540" s="7"/>
      <c r="D5540" s="10"/>
    </row>
    <row r="5541" spans="1:4" x14ac:dyDescent="0.35">
      <c r="A5541" s="3"/>
      <c r="B5541" s="4"/>
      <c r="C5541" s="7"/>
      <c r="D5541" s="10"/>
    </row>
    <row r="5542" spans="1:4" x14ac:dyDescent="0.35">
      <c r="A5542" s="3"/>
      <c r="B5542" s="4"/>
      <c r="C5542" s="7"/>
      <c r="D5542" s="10"/>
    </row>
    <row r="5543" spans="1:4" x14ac:dyDescent="0.35">
      <c r="A5543" s="3"/>
      <c r="B5543" s="4"/>
      <c r="C5543" s="7"/>
      <c r="D5543" s="10"/>
    </row>
    <row r="5544" spans="1:4" x14ac:dyDescent="0.35">
      <c r="A5544" s="3"/>
      <c r="B5544" s="4"/>
      <c r="C5544" s="7"/>
      <c r="D5544" s="10"/>
    </row>
    <row r="5545" spans="1:4" x14ac:dyDescent="0.35">
      <c r="A5545" s="3"/>
      <c r="B5545" s="4"/>
      <c r="C5545" s="7"/>
      <c r="D5545" s="10"/>
    </row>
    <row r="5546" spans="1:4" x14ac:dyDescent="0.35">
      <c r="A5546" s="3"/>
      <c r="B5546" s="4"/>
      <c r="C5546" s="7"/>
      <c r="D5546" s="10"/>
    </row>
    <row r="5547" spans="1:4" x14ac:dyDescent="0.35">
      <c r="A5547" s="3"/>
      <c r="B5547" s="4"/>
      <c r="C5547" s="7"/>
      <c r="D5547" s="10"/>
    </row>
    <row r="5548" spans="1:4" x14ac:dyDescent="0.35">
      <c r="A5548" s="3"/>
      <c r="B5548" s="4"/>
      <c r="C5548" s="7"/>
      <c r="D5548" s="10"/>
    </row>
    <row r="5549" spans="1:4" x14ac:dyDescent="0.35">
      <c r="A5549" s="3"/>
      <c r="B5549" s="4"/>
      <c r="C5549" s="7"/>
      <c r="D5549" s="10"/>
    </row>
    <row r="5550" spans="1:4" x14ac:dyDescent="0.35">
      <c r="A5550" s="3"/>
      <c r="B5550" s="4"/>
      <c r="C5550" s="7"/>
      <c r="D5550" s="10"/>
    </row>
    <row r="5551" spans="1:4" x14ac:dyDescent="0.35">
      <c r="A5551" s="3"/>
      <c r="B5551" s="4"/>
      <c r="C5551" s="7"/>
      <c r="D5551" s="10"/>
    </row>
    <row r="5552" spans="1:4" x14ac:dyDescent="0.35">
      <c r="A5552" s="3"/>
      <c r="B5552" s="4"/>
      <c r="C5552" s="7"/>
      <c r="D5552" s="10"/>
    </row>
    <row r="5553" spans="1:4" x14ac:dyDescent="0.35">
      <c r="A5553" s="3"/>
      <c r="B5553" s="4"/>
      <c r="C5553" s="7"/>
      <c r="D5553" s="10"/>
    </row>
    <row r="5554" spans="1:4" x14ac:dyDescent="0.35">
      <c r="A5554" s="3"/>
      <c r="B5554" s="4"/>
      <c r="C5554" s="7"/>
      <c r="D5554" s="10"/>
    </row>
    <row r="5555" spans="1:4" x14ac:dyDescent="0.35">
      <c r="A5555" s="3"/>
      <c r="B5555" s="4"/>
      <c r="C5555" s="7"/>
      <c r="D5555" s="10"/>
    </row>
    <row r="5556" spans="1:4" x14ac:dyDescent="0.35">
      <c r="A5556" s="3"/>
      <c r="B5556" s="4"/>
      <c r="C5556" s="7"/>
      <c r="D5556" s="10"/>
    </row>
    <row r="5557" spans="1:4" x14ac:dyDescent="0.35">
      <c r="A5557" s="3"/>
      <c r="B5557" s="4"/>
      <c r="C5557" s="7"/>
      <c r="D5557" s="10"/>
    </row>
    <row r="5558" spans="1:4" x14ac:dyDescent="0.35">
      <c r="A5558" s="3"/>
      <c r="B5558" s="4"/>
      <c r="C5558" s="7"/>
      <c r="D5558" s="10"/>
    </row>
    <row r="5559" spans="1:4" x14ac:dyDescent="0.35">
      <c r="A5559" s="3"/>
      <c r="B5559" s="4"/>
      <c r="C5559" s="7"/>
      <c r="D5559" s="10"/>
    </row>
    <row r="5560" spans="1:4" x14ac:dyDescent="0.35">
      <c r="A5560" s="3"/>
      <c r="B5560" s="4"/>
      <c r="C5560" s="7"/>
      <c r="D5560" s="10"/>
    </row>
    <row r="5561" spans="1:4" x14ac:dyDescent="0.35">
      <c r="A5561" s="3"/>
      <c r="B5561" s="4"/>
      <c r="C5561" s="7"/>
      <c r="D5561" s="10"/>
    </row>
    <row r="5562" spans="1:4" x14ac:dyDescent="0.35">
      <c r="A5562" s="3"/>
      <c r="B5562" s="4"/>
      <c r="C5562" s="7"/>
      <c r="D5562" s="10"/>
    </row>
    <row r="5563" spans="1:4" x14ac:dyDescent="0.35">
      <c r="A5563" s="3"/>
      <c r="B5563" s="4"/>
      <c r="C5563" s="7"/>
      <c r="D5563" s="10"/>
    </row>
    <row r="5564" spans="1:4" x14ac:dyDescent="0.35">
      <c r="A5564" s="3"/>
      <c r="B5564" s="4"/>
      <c r="C5564" s="7"/>
      <c r="D5564" s="10"/>
    </row>
    <row r="5565" spans="1:4" x14ac:dyDescent="0.35">
      <c r="A5565" s="3"/>
      <c r="B5565" s="4"/>
      <c r="C5565" s="7"/>
      <c r="D5565" s="10"/>
    </row>
    <row r="5566" spans="1:4" x14ac:dyDescent="0.35">
      <c r="A5566" s="3"/>
      <c r="B5566" s="4"/>
      <c r="C5566" s="7"/>
      <c r="D5566" s="10"/>
    </row>
    <row r="5567" spans="1:4" x14ac:dyDescent="0.35">
      <c r="A5567" s="3"/>
      <c r="B5567" s="4"/>
      <c r="C5567" s="7"/>
      <c r="D5567" s="10"/>
    </row>
    <row r="5568" spans="1:4" x14ac:dyDescent="0.35">
      <c r="A5568" s="3"/>
      <c r="B5568" s="4"/>
      <c r="C5568" s="7"/>
      <c r="D5568" s="10"/>
    </row>
    <row r="5569" spans="1:4" x14ac:dyDescent="0.35">
      <c r="A5569" s="3"/>
      <c r="B5569" s="4"/>
      <c r="C5569" s="7"/>
      <c r="D5569" s="10"/>
    </row>
    <row r="5570" spans="1:4" x14ac:dyDescent="0.35">
      <c r="A5570" s="3"/>
      <c r="B5570" s="4"/>
      <c r="C5570" s="7"/>
      <c r="D5570" s="10"/>
    </row>
    <row r="5571" spans="1:4" x14ac:dyDescent="0.35">
      <c r="A5571" s="3"/>
      <c r="B5571" s="4"/>
      <c r="C5571" s="7"/>
      <c r="D5571" s="10"/>
    </row>
    <row r="5572" spans="1:4" x14ac:dyDescent="0.35">
      <c r="A5572" s="3"/>
      <c r="B5572" s="4"/>
      <c r="C5572" s="7"/>
      <c r="D5572" s="10"/>
    </row>
    <row r="5573" spans="1:4" x14ac:dyDescent="0.35">
      <c r="A5573" s="3"/>
      <c r="B5573" s="4"/>
      <c r="C5573" s="7"/>
      <c r="D5573" s="10"/>
    </row>
    <row r="5574" spans="1:4" x14ac:dyDescent="0.35">
      <c r="A5574" s="3"/>
      <c r="B5574" s="4"/>
      <c r="C5574" s="7"/>
      <c r="D5574" s="10"/>
    </row>
    <row r="5575" spans="1:4" x14ac:dyDescent="0.35">
      <c r="A5575" s="3"/>
      <c r="B5575" s="4"/>
      <c r="C5575" s="7"/>
      <c r="D5575" s="10"/>
    </row>
    <row r="5576" spans="1:4" x14ac:dyDescent="0.35">
      <c r="A5576" s="3"/>
      <c r="B5576" s="4"/>
      <c r="C5576" s="7"/>
      <c r="D5576" s="10"/>
    </row>
    <row r="5577" spans="1:4" x14ac:dyDescent="0.35">
      <c r="A5577" s="3"/>
      <c r="B5577" s="4"/>
      <c r="C5577" s="7"/>
      <c r="D5577" s="10"/>
    </row>
    <row r="5578" spans="1:4" x14ac:dyDescent="0.35">
      <c r="A5578" s="3"/>
      <c r="B5578" s="4"/>
      <c r="C5578" s="7"/>
      <c r="D5578" s="10"/>
    </row>
    <row r="5579" spans="1:4" x14ac:dyDescent="0.35">
      <c r="A5579" s="3"/>
      <c r="B5579" s="4"/>
      <c r="C5579" s="7"/>
      <c r="D5579" s="10"/>
    </row>
    <row r="5580" spans="1:4" x14ac:dyDescent="0.35">
      <c r="A5580" s="3"/>
      <c r="B5580" s="4"/>
      <c r="C5580" s="7"/>
      <c r="D5580" s="10"/>
    </row>
    <row r="5581" spans="1:4" x14ac:dyDescent="0.35">
      <c r="A5581" s="3"/>
      <c r="B5581" s="4"/>
      <c r="C5581" s="7"/>
      <c r="D5581" s="10"/>
    </row>
    <row r="5582" spans="1:4" x14ac:dyDescent="0.35">
      <c r="A5582" s="3"/>
      <c r="B5582" s="4"/>
      <c r="C5582" s="7"/>
      <c r="D5582" s="10"/>
    </row>
    <row r="5583" spans="1:4" x14ac:dyDescent="0.35">
      <c r="A5583" s="3"/>
      <c r="B5583" s="4"/>
      <c r="C5583" s="7"/>
      <c r="D5583" s="10"/>
    </row>
    <row r="5584" spans="1:4" x14ac:dyDescent="0.35">
      <c r="A5584" s="3"/>
      <c r="B5584" s="4"/>
      <c r="C5584" s="7"/>
      <c r="D5584" s="10"/>
    </row>
    <row r="5585" spans="1:4" x14ac:dyDescent="0.35">
      <c r="A5585" s="3"/>
      <c r="B5585" s="4"/>
      <c r="C5585" s="7"/>
      <c r="D5585" s="10"/>
    </row>
    <row r="5586" spans="1:4" x14ac:dyDescent="0.35">
      <c r="A5586" s="3"/>
      <c r="B5586" s="4"/>
      <c r="C5586" s="7"/>
      <c r="D5586" s="10"/>
    </row>
    <row r="5587" spans="1:4" x14ac:dyDescent="0.35">
      <c r="A5587" s="3"/>
      <c r="B5587" s="4"/>
      <c r="C5587" s="7"/>
      <c r="D5587" s="10"/>
    </row>
    <row r="5588" spans="1:4" x14ac:dyDescent="0.35">
      <c r="A5588" s="3"/>
      <c r="B5588" s="4"/>
      <c r="C5588" s="7"/>
      <c r="D5588" s="10"/>
    </row>
    <row r="5589" spans="1:4" x14ac:dyDescent="0.35">
      <c r="A5589" s="3"/>
      <c r="B5589" s="4"/>
      <c r="C5589" s="7"/>
      <c r="D5589" s="10"/>
    </row>
    <row r="5590" spans="1:4" x14ac:dyDescent="0.35">
      <c r="A5590" s="3"/>
      <c r="B5590" s="4"/>
      <c r="C5590" s="7"/>
      <c r="D5590" s="10"/>
    </row>
    <row r="5591" spans="1:4" x14ac:dyDescent="0.35">
      <c r="A5591" s="3"/>
      <c r="B5591" s="4"/>
      <c r="C5591" s="7"/>
      <c r="D5591" s="10"/>
    </row>
    <row r="5592" spans="1:4" x14ac:dyDescent="0.35">
      <c r="A5592" s="3"/>
      <c r="B5592" s="4"/>
      <c r="C5592" s="7"/>
      <c r="D5592" s="10"/>
    </row>
    <row r="5593" spans="1:4" x14ac:dyDescent="0.35">
      <c r="A5593" s="3"/>
      <c r="B5593" s="4"/>
      <c r="C5593" s="7"/>
      <c r="D5593" s="10"/>
    </row>
    <row r="5594" spans="1:4" x14ac:dyDescent="0.35">
      <c r="A5594" s="3"/>
      <c r="B5594" s="4"/>
      <c r="C5594" s="7"/>
      <c r="D5594" s="10"/>
    </row>
    <row r="5595" spans="1:4" x14ac:dyDescent="0.35">
      <c r="A5595" s="3"/>
      <c r="B5595" s="4"/>
      <c r="C5595" s="7"/>
      <c r="D5595" s="10"/>
    </row>
    <row r="5596" spans="1:4" x14ac:dyDescent="0.35">
      <c r="A5596" s="3"/>
      <c r="B5596" s="4"/>
      <c r="C5596" s="7"/>
      <c r="D5596" s="10"/>
    </row>
    <row r="5597" spans="1:4" x14ac:dyDescent="0.35">
      <c r="A5597" s="3"/>
      <c r="B5597" s="4"/>
      <c r="C5597" s="7"/>
      <c r="D5597" s="10"/>
    </row>
    <row r="5598" spans="1:4" x14ac:dyDescent="0.35">
      <c r="A5598" s="3"/>
      <c r="B5598" s="4"/>
      <c r="C5598" s="7"/>
      <c r="D5598" s="10"/>
    </row>
    <row r="5599" spans="1:4" x14ac:dyDescent="0.35">
      <c r="A5599" s="3"/>
      <c r="B5599" s="4"/>
      <c r="C5599" s="7"/>
      <c r="D5599" s="10"/>
    </row>
    <row r="5600" spans="1:4" x14ac:dyDescent="0.35">
      <c r="A5600" s="3"/>
      <c r="B5600" s="4"/>
      <c r="C5600" s="7"/>
      <c r="D5600" s="10"/>
    </row>
    <row r="5601" spans="1:4" x14ac:dyDescent="0.35">
      <c r="A5601" s="3"/>
      <c r="B5601" s="4"/>
      <c r="C5601" s="7"/>
      <c r="D5601" s="10"/>
    </row>
    <row r="5602" spans="1:4" x14ac:dyDescent="0.35">
      <c r="A5602" s="3"/>
      <c r="B5602" s="4"/>
      <c r="C5602" s="7"/>
      <c r="D5602" s="10"/>
    </row>
    <row r="5603" spans="1:4" x14ac:dyDescent="0.35">
      <c r="A5603" s="3"/>
      <c r="B5603" s="4"/>
      <c r="C5603" s="7"/>
      <c r="D5603" s="10"/>
    </row>
    <row r="5604" spans="1:4" x14ac:dyDescent="0.35">
      <c r="A5604" s="3"/>
      <c r="B5604" s="4"/>
      <c r="C5604" s="7"/>
      <c r="D5604" s="10"/>
    </row>
    <row r="5605" spans="1:4" x14ac:dyDescent="0.35">
      <c r="A5605" s="3"/>
      <c r="B5605" s="4"/>
      <c r="C5605" s="7"/>
      <c r="D5605" s="10"/>
    </row>
    <row r="5606" spans="1:4" x14ac:dyDescent="0.35">
      <c r="A5606" s="3"/>
      <c r="B5606" s="4"/>
      <c r="C5606" s="7"/>
      <c r="D5606" s="10"/>
    </row>
    <row r="5607" spans="1:4" x14ac:dyDescent="0.35">
      <c r="A5607" s="3"/>
      <c r="B5607" s="4"/>
      <c r="C5607" s="7"/>
      <c r="D5607" s="10"/>
    </row>
    <row r="5608" spans="1:4" x14ac:dyDescent="0.35">
      <c r="A5608" s="3"/>
      <c r="B5608" s="4"/>
      <c r="C5608" s="7"/>
      <c r="D5608" s="10"/>
    </row>
    <row r="5609" spans="1:4" x14ac:dyDescent="0.35">
      <c r="A5609" s="3"/>
      <c r="B5609" s="4"/>
      <c r="C5609" s="7"/>
      <c r="D5609" s="10"/>
    </row>
    <row r="5610" spans="1:4" x14ac:dyDescent="0.35">
      <c r="A5610" s="3"/>
      <c r="B5610" s="4"/>
      <c r="C5610" s="7"/>
      <c r="D5610" s="10"/>
    </row>
    <row r="5611" spans="1:4" x14ac:dyDescent="0.35">
      <c r="A5611" s="3"/>
      <c r="B5611" s="4"/>
      <c r="C5611" s="7"/>
      <c r="D5611" s="10"/>
    </row>
    <row r="5612" spans="1:4" x14ac:dyDescent="0.35">
      <c r="A5612" s="3"/>
      <c r="B5612" s="4"/>
      <c r="C5612" s="7"/>
      <c r="D5612" s="10"/>
    </row>
    <row r="5613" spans="1:4" x14ac:dyDescent="0.35">
      <c r="A5613" s="3"/>
      <c r="B5613" s="4"/>
      <c r="C5613" s="7"/>
      <c r="D5613" s="10"/>
    </row>
    <row r="5614" spans="1:4" x14ac:dyDescent="0.35">
      <c r="A5614" s="3"/>
      <c r="B5614" s="4"/>
      <c r="C5614" s="7"/>
      <c r="D5614" s="10"/>
    </row>
    <row r="5615" spans="1:4" x14ac:dyDescent="0.35">
      <c r="A5615" s="3"/>
      <c r="B5615" s="4"/>
      <c r="C5615" s="7"/>
      <c r="D5615" s="10"/>
    </row>
    <row r="5616" spans="1:4" x14ac:dyDescent="0.35">
      <c r="A5616" s="3"/>
      <c r="B5616" s="4"/>
      <c r="C5616" s="7"/>
      <c r="D5616" s="10"/>
    </row>
    <row r="5617" spans="1:4" x14ac:dyDescent="0.35">
      <c r="A5617" s="3"/>
      <c r="B5617" s="4"/>
      <c r="C5617" s="7"/>
      <c r="D5617" s="10"/>
    </row>
    <row r="5618" spans="1:4" x14ac:dyDescent="0.35">
      <c r="A5618" s="3"/>
      <c r="B5618" s="4"/>
      <c r="C5618" s="7"/>
      <c r="D5618" s="10"/>
    </row>
    <row r="5619" spans="1:4" x14ac:dyDescent="0.35">
      <c r="A5619" s="3"/>
      <c r="B5619" s="4"/>
      <c r="C5619" s="7"/>
      <c r="D5619" s="10"/>
    </row>
    <row r="5620" spans="1:4" x14ac:dyDescent="0.35">
      <c r="A5620" s="3"/>
      <c r="B5620" s="4"/>
      <c r="C5620" s="7"/>
      <c r="D5620" s="10"/>
    </row>
    <row r="5621" spans="1:4" x14ac:dyDescent="0.35">
      <c r="A5621" s="3"/>
      <c r="B5621" s="4"/>
      <c r="C5621" s="7"/>
      <c r="D5621" s="10"/>
    </row>
    <row r="5622" spans="1:4" x14ac:dyDescent="0.35">
      <c r="A5622" s="3"/>
      <c r="B5622" s="4"/>
      <c r="C5622" s="7"/>
      <c r="D5622" s="10"/>
    </row>
    <row r="5623" spans="1:4" x14ac:dyDescent="0.35">
      <c r="A5623" s="3"/>
      <c r="B5623" s="4"/>
      <c r="C5623" s="7"/>
      <c r="D5623" s="10"/>
    </row>
    <row r="5624" spans="1:4" x14ac:dyDescent="0.35">
      <c r="A5624" s="3"/>
      <c r="B5624" s="4"/>
      <c r="C5624" s="7"/>
      <c r="D5624" s="10"/>
    </row>
    <row r="5625" spans="1:4" x14ac:dyDescent="0.35">
      <c r="A5625" s="3"/>
      <c r="B5625" s="4"/>
      <c r="C5625" s="7"/>
      <c r="D5625" s="10"/>
    </row>
    <row r="5626" spans="1:4" x14ac:dyDescent="0.35">
      <c r="A5626" s="3"/>
      <c r="B5626" s="4"/>
      <c r="C5626" s="7"/>
      <c r="D5626" s="10"/>
    </row>
    <row r="5627" spans="1:4" x14ac:dyDescent="0.35">
      <c r="A5627" s="3"/>
      <c r="B5627" s="4"/>
      <c r="C5627" s="7"/>
      <c r="D5627" s="10"/>
    </row>
    <row r="5628" spans="1:4" x14ac:dyDescent="0.35">
      <c r="A5628" s="3"/>
      <c r="B5628" s="4"/>
      <c r="C5628" s="7"/>
      <c r="D5628" s="10"/>
    </row>
    <row r="5629" spans="1:4" x14ac:dyDescent="0.35">
      <c r="A5629" s="3"/>
      <c r="B5629" s="4"/>
      <c r="C5629" s="7"/>
      <c r="D5629" s="10"/>
    </row>
    <row r="5630" spans="1:4" x14ac:dyDescent="0.35">
      <c r="A5630" s="3"/>
      <c r="B5630" s="4"/>
      <c r="C5630" s="7"/>
      <c r="D5630" s="10"/>
    </row>
    <row r="5631" spans="1:4" x14ac:dyDescent="0.35">
      <c r="A5631" s="3"/>
      <c r="B5631" s="4"/>
      <c r="C5631" s="7"/>
      <c r="D5631" s="10"/>
    </row>
    <row r="5632" spans="1:4" x14ac:dyDescent="0.35">
      <c r="A5632" s="3"/>
      <c r="B5632" s="4"/>
      <c r="C5632" s="7"/>
      <c r="D5632" s="10"/>
    </row>
    <row r="5633" spans="1:4" x14ac:dyDescent="0.35">
      <c r="A5633" s="3"/>
      <c r="B5633" s="4"/>
      <c r="C5633" s="7"/>
      <c r="D5633" s="10"/>
    </row>
    <row r="5634" spans="1:4" x14ac:dyDescent="0.35">
      <c r="A5634" s="3"/>
      <c r="B5634" s="4"/>
      <c r="C5634" s="7"/>
      <c r="D5634" s="10"/>
    </row>
    <row r="5635" spans="1:4" x14ac:dyDescent="0.35">
      <c r="A5635" s="3"/>
      <c r="B5635" s="4"/>
      <c r="C5635" s="7"/>
      <c r="D5635" s="10"/>
    </row>
    <row r="5636" spans="1:4" x14ac:dyDescent="0.35">
      <c r="A5636" s="3"/>
      <c r="B5636" s="4"/>
      <c r="C5636" s="7"/>
      <c r="D5636" s="10"/>
    </row>
    <row r="5637" spans="1:4" x14ac:dyDescent="0.35">
      <c r="A5637" s="3"/>
      <c r="B5637" s="4"/>
      <c r="C5637" s="7"/>
      <c r="D5637" s="10"/>
    </row>
    <row r="5638" spans="1:4" x14ac:dyDescent="0.35">
      <c r="A5638" s="3"/>
      <c r="B5638" s="4"/>
      <c r="C5638" s="7"/>
      <c r="D5638" s="10"/>
    </row>
    <row r="5639" spans="1:4" x14ac:dyDescent="0.35">
      <c r="A5639" s="3"/>
      <c r="B5639" s="4"/>
      <c r="C5639" s="7"/>
      <c r="D5639" s="10"/>
    </row>
    <row r="5640" spans="1:4" x14ac:dyDescent="0.35">
      <c r="A5640" s="3"/>
      <c r="B5640" s="4"/>
      <c r="C5640" s="7"/>
      <c r="D5640" s="10"/>
    </row>
    <row r="5641" spans="1:4" x14ac:dyDescent="0.35">
      <c r="A5641" s="3"/>
      <c r="B5641" s="4"/>
      <c r="C5641" s="7"/>
      <c r="D5641" s="10"/>
    </row>
    <row r="5642" spans="1:4" x14ac:dyDescent="0.35">
      <c r="A5642" s="3"/>
      <c r="B5642" s="4"/>
      <c r="C5642" s="7"/>
      <c r="D5642" s="10"/>
    </row>
    <row r="5643" spans="1:4" x14ac:dyDescent="0.35">
      <c r="A5643" s="3"/>
      <c r="B5643" s="4"/>
      <c r="C5643" s="7"/>
      <c r="D5643" s="10"/>
    </row>
    <row r="5644" spans="1:4" x14ac:dyDescent="0.35">
      <c r="A5644" s="3"/>
      <c r="B5644" s="4"/>
      <c r="C5644" s="7"/>
      <c r="D5644" s="10"/>
    </row>
    <row r="5645" spans="1:4" x14ac:dyDescent="0.35">
      <c r="A5645" s="3"/>
      <c r="B5645" s="4"/>
      <c r="C5645" s="7"/>
      <c r="D5645" s="10"/>
    </row>
    <row r="5646" spans="1:4" x14ac:dyDescent="0.35">
      <c r="A5646" s="3"/>
      <c r="B5646" s="4"/>
      <c r="C5646" s="7"/>
      <c r="D5646" s="10"/>
    </row>
    <row r="5647" spans="1:4" x14ac:dyDescent="0.35">
      <c r="A5647" s="3"/>
      <c r="B5647" s="4"/>
      <c r="C5647" s="7"/>
      <c r="D5647" s="10"/>
    </row>
    <row r="5648" spans="1:4" x14ac:dyDescent="0.35">
      <c r="A5648" s="3"/>
      <c r="B5648" s="4"/>
      <c r="C5648" s="7"/>
      <c r="D5648" s="10"/>
    </row>
    <row r="5649" spans="1:4" x14ac:dyDescent="0.35">
      <c r="A5649" s="3"/>
      <c r="B5649" s="4"/>
      <c r="C5649" s="7"/>
      <c r="D5649" s="10"/>
    </row>
    <row r="5650" spans="1:4" x14ac:dyDescent="0.35">
      <c r="A5650" s="3"/>
      <c r="B5650" s="4"/>
      <c r="C5650" s="7"/>
      <c r="D5650" s="10"/>
    </row>
    <row r="5651" spans="1:4" x14ac:dyDescent="0.35">
      <c r="A5651" s="3"/>
      <c r="B5651" s="4"/>
      <c r="C5651" s="7"/>
      <c r="D5651" s="10"/>
    </row>
    <row r="5652" spans="1:4" x14ac:dyDescent="0.35">
      <c r="A5652" s="3"/>
      <c r="B5652" s="4"/>
      <c r="C5652" s="7"/>
      <c r="D5652" s="10"/>
    </row>
    <row r="5653" spans="1:4" x14ac:dyDescent="0.35">
      <c r="A5653" s="3"/>
      <c r="B5653" s="4"/>
      <c r="C5653" s="7"/>
      <c r="D5653" s="10"/>
    </row>
    <row r="5654" spans="1:4" x14ac:dyDescent="0.35">
      <c r="A5654" s="3"/>
      <c r="B5654" s="4"/>
      <c r="C5654" s="7"/>
      <c r="D5654" s="10"/>
    </row>
    <row r="5655" spans="1:4" x14ac:dyDescent="0.35">
      <c r="A5655" s="3"/>
      <c r="B5655" s="4"/>
      <c r="C5655" s="7"/>
      <c r="D5655" s="10"/>
    </row>
    <row r="5656" spans="1:4" x14ac:dyDescent="0.35">
      <c r="A5656" s="3"/>
      <c r="B5656" s="4"/>
      <c r="C5656" s="7"/>
      <c r="D5656" s="10"/>
    </row>
    <row r="5657" spans="1:4" x14ac:dyDescent="0.35">
      <c r="A5657" s="3"/>
      <c r="B5657" s="4"/>
      <c r="C5657" s="7"/>
      <c r="D5657" s="10"/>
    </row>
    <row r="5658" spans="1:4" x14ac:dyDescent="0.35">
      <c r="A5658" s="3"/>
      <c r="B5658" s="4"/>
      <c r="C5658" s="7"/>
      <c r="D5658" s="10"/>
    </row>
    <row r="5659" spans="1:4" x14ac:dyDescent="0.35">
      <c r="A5659" s="3"/>
      <c r="B5659" s="4"/>
      <c r="C5659" s="7"/>
      <c r="D5659" s="10"/>
    </row>
    <row r="5660" spans="1:4" x14ac:dyDescent="0.35">
      <c r="A5660" s="3"/>
      <c r="B5660" s="4"/>
      <c r="C5660" s="7"/>
      <c r="D5660" s="10"/>
    </row>
    <row r="5661" spans="1:4" x14ac:dyDescent="0.35">
      <c r="A5661" s="3"/>
      <c r="B5661" s="4"/>
      <c r="C5661" s="7"/>
      <c r="D5661" s="10"/>
    </row>
    <row r="5662" spans="1:4" x14ac:dyDescent="0.35">
      <c r="A5662" s="3"/>
      <c r="B5662" s="4"/>
      <c r="C5662" s="7"/>
      <c r="D5662" s="10"/>
    </row>
    <row r="5663" spans="1:4" x14ac:dyDescent="0.35">
      <c r="A5663" s="3"/>
      <c r="B5663" s="4"/>
      <c r="C5663" s="7"/>
      <c r="D5663" s="10"/>
    </row>
    <row r="5664" spans="1:4" x14ac:dyDescent="0.35">
      <c r="A5664" s="3"/>
      <c r="B5664" s="4"/>
      <c r="C5664" s="7"/>
      <c r="D5664" s="10"/>
    </row>
    <row r="5665" spans="1:4" x14ac:dyDescent="0.35">
      <c r="A5665" s="3"/>
      <c r="B5665" s="4"/>
      <c r="C5665" s="7"/>
      <c r="D5665" s="10"/>
    </row>
    <row r="5666" spans="1:4" x14ac:dyDescent="0.35">
      <c r="A5666" s="3"/>
      <c r="B5666" s="4"/>
      <c r="C5666" s="7"/>
      <c r="D5666" s="10"/>
    </row>
    <row r="5667" spans="1:4" x14ac:dyDescent="0.35">
      <c r="A5667" s="3"/>
      <c r="B5667" s="4"/>
      <c r="C5667" s="7"/>
      <c r="D5667" s="10"/>
    </row>
    <row r="5668" spans="1:4" x14ac:dyDescent="0.35">
      <c r="A5668" s="3"/>
      <c r="B5668" s="4"/>
      <c r="C5668" s="7"/>
      <c r="D5668" s="10"/>
    </row>
    <row r="5669" spans="1:4" x14ac:dyDescent="0.35">
      <c r="A5669" s="3"/>
      <c r="B5669" s="4"/>
      <c r="C5669" s="7"/>
      <c r="D5669" s="10"/>
    </row>
    <row r="5670" spans="1:4" x14ac:dyDescent="0.35">
      <c r="A5670" s="3"/>
      <c r="B5670" s="4"/>
      <c r="C5670" s="7"/>
      <c r="D5670" s="10"/>
    </row>
    <row r="5671" spans="1:4" x14ac:dyDescent="0.35">
      <c r="A5671" s="3"/>
      <c r="B5671" s="4"/>
      <c r="C5671" s="7"/>
      <c r="D5671" s="10"/>
    </row>
    <row r="5672" spans="1:4" x14ac:dyDescent="0.35">
      <c r="A5672" s="3"/>
      <c r="B5672" s="4"/>
      <c r="C5672" s="7"/>
      <c r="D5672" s="10"/>
    </row>
    <row r="5673" spans="1:4" x14ac:dyDescent="0.35">
      <c r="A5673" s="3"/>
      <c r="B5673" s="4"/>
      <c r="C5673" s="7"/>
      <c r="D5673" s="10"/>
    </row>
    <row r="5674" spans="1:4" x14ac:dyDescent="0.35">
      <c r="A5674" s="3"/>
      <c r="B5674" s="4"/>
      <c r="C5674" s="7"/>
      <c r="D5674" s="10"/>
    </row>
    <row r="5675" spans="1:4" x14ac:dyDescent="0.35">
      <c r="A5675" s="3"/>
      <c r="B5675" s="4"/>
      <c r="C5675" s="7"/>
      <c r="D5675" s="10"/>
    </row>
    <row r="5676" spans="1:4" x14ac:dyDescent="0.35">
      <c r="A5676" s="3"/>
      <c r="B5676" s="4"/>
      <c r="C5676" s="7"/>
      <c r="D5676" s="10"/>
    </row>
    <row r="5677" spans="1:4" x14ac:dyDescent="0.35">
      <c r="A5677" s="3"/>
      <c r="B5677" s="4"/>
      <c r="C5677" s="7"/>
      <c r="D5677" s="10"/>
    </row>
    <row r="5678" spans="1:4" x14ac:dyDescent="0.35">
      <c r="A5678" s="3"/>
      <c r="B5678" s="4"/>
      <c r="C5678" s="7"/>
      <c r="D5678" s="10"/>
    </row>
    <row r="5679" spans="1:4" x14ac:dyDescent="0.35">
      <c r="A5679" s="3"/>
      <c r="B5679" s="4"/>
      <c r="C5679" s="7"/>
      <c r="D5679" s="10"/>
    </row>
    <row r="5680" spans="1:4" x14ac:dyDescent="0.35">
      <c r="A5680" s="3"/>
      <c r="B5680" s="4"/>
      <c r="C5680" s="7"/>
      <c r="D5680" s="10"/>
    </row>
    <row r="5681" spans="1:4" x14ac:dyDescent="0.35">
      <c r="A5681" s="3"/>
      <c r="B5681" s="4"/>
      <c r="C5681" s="7"/>
      <c r="D5681" s="10"/>
    </row>
    <row r="5682" spans="1:4" x14ac:dyDescent="0.35">
      <c r="A5682" s="3"/>
      <c r="B5682" s="4"/>
      <c r="C5682" s="7"/>
      <c r="D5682" s="10"/>
    </row>
    <row r="5683" spans="1:4" x14ac:dyDescent="0.35">
      <c r="A5683" s="3"/>
      <c r="B5683" s="4"/>
      <c r="C5683" s="7"/>
      <c r="D5683" s="10"/>
    </row>
    <row r="5684" spans="1:4" x14ac:dyDescent="0.35">
      <c r="A5684" s="3"/>
      <c r="B5684" s="4"/>
      <c r="C5684" s="7"/>
      <c r="D5684" s="10"/>
    </row>
    <row r="5685" spans="1:4" x14ac:dyDescent="0.35">
      <c r="A5685" s="3"/>
      <c r="B5685" s="4"/>
      <c r="C5685" s="7"/>
      <c r="D5685" s="10"/>
    </row>
    <row r="5686" spans="1:4" x14ac:dyDescent="0.35">
      <c r="A5686" s="3"/>
      <c r="B5686" s="4"/>
      <c r="C5686" s="7"/>
      <c r="D5686" s="10"/>
    </row>
    <row r="5687" spans="1:4" x14ac:dyDescent="0.35">
      <c r="A5687" s="3"/>
      <c r="B5687" s="4"/>
      <c r="C5687" s="7"/>
      <c r="D5687" s="10"/>
    </row>
    <row r="5688" spans="1:4" x14ac:dyDescent="0.35">
      <c r="A5688" s="3"/>
      <c r="B5688" s="4"/>
      <c r="C5688" s="7"/>
      <c r="D5688" s="10"/>
    </row>
    <row r="5689" spans="1:4" x14ac:dyDescent="0.35">
      <c r="A5689" s="3"/>
      <c r="B5689" s="4"/>
      <c r="C5689" s="7"/>
      <c r="D5689" s="10"/>
    </row>
    <row r="5690" spans="1:4" x14ac:dyDescent="0.35">
      <c r="A5690" s="3"/>
      <c r="B5690" s="4"/>
      <c r="C5690" s="7"/>
      <c r="D5690" s="10"/>
    </row>
    <row r="5691" spans="1:4" x14ac:dyDescent="0.35">
      <c r="A5691" s="3"/>
      <c r="B5691" s="4"/>
      <c r="C5691" s="7"/>
      <c r="D5691" s="10"/>
    </row>
    <row r="5692" spans="1:4" x14ac:dyDescent="0.35">
      <c r="A5692" s="3"/>
      <c r="B5692" s="4"/>
      <c r="C5692" s="7"/>
      <c r="D5692" s="10"/>
    </row>
    <row r="5693" spans="1:4" x14ac:dyDescent="0.35">
      <c r="A5693" s="3"/>
      <c r="B5693" s="4"/>
      <c r="C5693" s="7"/>
      <c r="D5693" s="10"/>
    </row>
    <row r="5694" spans="1:4" x14ac:dyDescent="0.35">
      <c r="A5694" s="3"/>
      <c r="B5694" s="4"/>
      <c r="C5694" s="7"/>
      <c r="D5694" s="10"/>
    </row>
    <row r="5695" spans="1:4" x14ac:dyDescent="0.35">
      <c r="A5695" s="3"/>
      <c r="B5695" s="4"/>
      <c r="C5695" s="7"/>
      <c r="D5695" s="10"/>
    </row>
    <row r="5696" spans="1:4" x14ac:dyDescent="0.35">
      <c r="A5696" s="3"/>
      <c r="B5696" s="4"/>
      <c r="C5696" s="7"/>
      <c r="D5696" s="10"/>
    </row>
    <row r="5697" spans="1:4" x14ac:dyDescent="0.35">
      <c r="A5697" s="3"/>
      <c r="B5697" s="4"/>
      <c r="C5697" s="7"/>
      <c r="D5697" s="10"/>
    </row>
    <row r="5698" spans="1:4" x14ac:dyDescent="0.35">
      <c r="A5698" s="3"/>
      <c r="B5698" s="4"/>
      <c r="C5698" s="7"/>
      <c r="D5698" s="10"/>
    </row>
    <row r="5699" spans="1:4" x14ac:dyDescent="0.35">
      <c r="A5699" s="3"/>
      <c r="B5699" s="4"/>
      <c r="C5699" s="7"/>
      <c r="D5699" s="10"/>
    </row>
    <row r="5700" spans="1:4" x14ac:dyDescent="0.35">
      <c r="A5700" s="3"/>
      <c r="B5700" s="4"/>
      <c r="C5700" s="7"/>
      <c r="D5700" s="10"/>
    </row>
    <row r="5701" spans="1:4" x14ac:dyDescent="0.35">
      <c r="A5701" s="3"/>
      <c r="B5701" s="4"/>
      <c r="C5701" s="7"/>
      <c r="D5701" s="10"/>
    </row>
    <row r="5702" spans="1:4" x14ac:dyDescent="0.35">
      <c r="A5702" s="3"/>
      <c r="B5702" s="4"/>
      <c r="C5702" s="7"/>
      <c r="D5702" s="10"/>
    </row>
    <row r="5703" spans="1:4" x14ac:dyDescent="0.35">
      <c r="A5703" s="3"/>
      <c r="B5703" s="4"/>
      <c r="C5703" s="7"/>
      <c r="D5703" s="10"/>
    </row>
    <row r="5704" spans="1:4" x14ac:dyDescent="0.35">
      <c r="A5704" s="3"/>
      <c r="B5704" s="4"/>
      <c r="C5704" s="7"/>
      <c r="D5704" s="10"/>
    </row>
    <row r="5705" spans="1:4" x14ac:dyDescent="0.35">
      <c r="A5705" s="3"/>
      <c r="B5705" s="4"/>
      <c r="C5705" s="7"/>
      <c r="D5705" s="10"/>
    </row>
    <row r="5706" spans="1:4" x14ac:dyDescent="0.35">
      <c r="A5706" s="3"/>
      <c r="B5706" s="4"/>
      <c r="C5706" s="7"/>
      <c r="D5706" s="10"/>
    </row>
    <row r="5707" spans="1:4" x14ac:dyDescent="0.35">
      <c r="A5707" s="3"/>
      <c r="B5707" s="4"/>
      <c r="C5707" s="7"/>
      <c r="D5707" s="10"/>
    </row>
    <row r="5708" spans="1:4" x14ac:dyDescent="0.35">
      <c r="A5708" s="3"/>
      <c r="B5708" s="4"/>
      <c r="C5708" s="7"/>
      <c r="D5708" s="10"/>
    </row>
    <row r="5709" spans="1:4" x14ac:dyDescent="0.35">
      <c r="A5709" s="3"/>
      <c r="B5709" s="4"/>
      <c r="C5709" s="7"/>
      <c r="D5709" s="10"/>
    </row>
    <row r="5710" spans="1:4" x14ac:dyDescent="0.35">
      <c r="A5710" s="3"/>
      <c r="B5710" s="4"/>
      <c r="C5710" s="7"/>
      <c r="D5710" s="10"/>
    </row>
    <row r="5711" spans="1:4" x14ac:dyDescent="0.35">
      <c r="A5711" s="3"/>
      <c r="B5711" s="4"/>
      <c r="C5711" s="7"/>
      <c r="D5711" s="10"/>
    </row>
    <row r="5712" spans="1:4" x14ac:dyDescent="0.35">
      <c r="A5712" s="3"/>
      <c r="B5712" s="4"/>
      <c r="C5712" s="7"/>
      <c r="D5712" s="10"/>
    </row>
    <row r="5713" spans="1:4" x14ac:dyDescent="0.35">
      <c r="A5713" s="3"/>
      <c r="B5713" s="4"/>
      <c r="C5713" s="7"/>
      <c r="D5713" s="10"/>
    </row>
    <row r="5714" spans="1:4" x14ac:dyDescent="0.35">
      <c r="A5714" s="3"/>
      <c r="B5714" s="4"/>
      <c r="C5714" s="7"/>
      <c r="D5714" s="10"/>
    </row>
    <row r="5715" spans="1:4" x14ac:dyDescent="0.35">
      <c r="A5715" s="3"/>
      <c r="B5715" s="4"/>
      <c r="C5715" s="7"/>
      <c r="D5715" s="10"/>
    </row>
    <row r="5716" spans="1:4" x14ac:dyDescent="0.35">
      <c r="A5716" s="3"/>
      <c r="B5716" s="4"/>
      <c r="C5716" s="7"/>
      <c r="D5716" s="10"/>
    </row>
    <row r="5717" spans="1:4" x14ac:dyDescent="0.35">
      <c r="A5717" s="3"/>
      <c r="B5717" s="4"/>
      <c r="C5717" s="7"/>
      <c r="D5717" s="10"/>
    </row>
    <row r="5718" spans="1:4" x14ac:dyDescent="0.35">
      <c r="A5718" s="3"/>
      <c r="B5718" s="4"/>
      <c r="C5718" s="7"/>
      <c r="D5718" s="10"/>
    </row>
    <row r="5719" spans="1:4" x14ac:dyDescent="0.35">
      <c r="A5719" s="3"/>
      <c r="B5719" s="4"/>
      <c r="C5719" s="7"/>
      <c r="D5719" s="10"/>
    </row>
    <row r="5720" spans="1:4" x14ac:dyDescent="0.35">
      <c r="A5720" s="3"/>
      <c r="B5720" s="4"/>
      <c r="C5720" s="7"/>
      <c r="D5720" s="10"/>
    </row>
    <row r="5721" spans="1:4" x14ac:dyDescent="0.35">
      <c r="A5721" s="3"/>
      <c r="B5721" s="4"/>
      <c r="C5721" s="7"/>
      <c r="D5721" s="10"/>
    </row>
    <row r="5722" spans="1:4" x14ac:dyDescent="0.35">
      <c r="A5722" s="3"/>
      <c r="B5722" s="4"/>
      <c r="C5722" s="7"/>
      <c r="D5722" s="10"/>
    </row>
    <row r="5723" spans="1:4" x14ac:dyDescent="0.35">
      <c r="A5723" s="3"/>
      <c r="B5723" s="4"/>
      <c r="C5723" s="7"/>
      <c r="D5723" s="10"/>
    </row>
    <row r="5724" spans="1:4" x14ac:dyDescent="0.35">
      <c r="A5724" s="3"/>
      <c r="B5724" s="4"/>
      <c r="C5724" s="7"/>
      <c r="D5724" s="10"/>
    </row>
    <row r="5725" spans="1:4" x14ac:dyDescent="0.35">
      <c r="A5725" s="3"/>
      <c r="B5725" s="4"/>
      <c r="C5725" s="7"/>
      <c r="D5725" s="10"/>
    </row>
    <row r="5726" spans="1:4" x14ac:dyDescent="0.35">
      <c r="A5726" s="3"/>
      <c r="B5726" s="4"/>
      <c r="C5726" s="7"/>
      <c r="D5726" s="10"/>
    </row>
    <row r="5727" spans="1:4" x14ac:dyDescent="0.35">
      <c r="A5727" s="3"/>
      <c r="B5727" s="4"/>
      <c r="C5727" s="7"/>
      <c r="D5727" s="10"/>
    </row>
    <row r="5728" spans="1:4" x14ac:dyDescent="0.35">
      <c r="A5728" s="3"/>
      <c r="B5728" s="4"/>
      <c r="C5728" s="7"/>
      <c r="D5728" s="10"/>
    </row>
    <row r="5729" spans="1:4" x14ac:dyDescent="0.35">
      <c r="A5729" s="3"/>
      <c r="B5729" s="4"/>
      <c r="C5729" s="7"/>
      <c r="D5729" s="10"/>
    </row>
    <row r="5730" spans="1:4" x14ac:dyDescent="0.35">
      <c r="A5730" s="3"/>
      <c r="B5730" s="4"/>
      <c r="C5730" s="7"/>
      <c r="D5730" s="10"/>
    </row>
    <row r="5731" spans="1:4" x14ac:dyDescent="0.35">
      <c r="A5731" s="3"/>
      <c r="B5731" s="4"/>
      <c r="C5731" s="7"/>
      <c r="D5731" s="10"/>
    </row>
    <row r="5732" spans="1:4" x14ac:dyDescent="0.35">
      <c r="A5732" s="3"/>
      <c r="B5732" s="4"/>
      <c r="C5732" s="7"/>
      <c r="D5732" s="10"/>
    </row>
    <row r="5733" spans="1:4" x14ac:dyDescent="0.35">
      <c r="A5733" s="3"/>
      <c r="B5733" s="4"/>
      <c r="C5733" s="7"/>
      <c r="D5733" s="10"/>
    </row>
    <row r="5734" spans="1:4" x14ac:dyDescent="0.35">
      <c r="A5734" s="3"/>
      <c r="B5734" s="4"/>
      <c r="C5734" s="7"/>
      <c r="D5734" s="10"/>
    </row>
    <row r="5735" spans="1:4" x14ac:dyDescent="0.35">
      <c r="A5735" s="3"/>
      <c r="B5735" s="4"/>
      <c r="C5735" s="7"/>
      <c r="D5735" s="10"/>
    </row>
    <row r="5736" spans="1:4" x14ac:dyDescent="0.35">
      <c r="A5736" s="3"/>
      <c r="B5736" s="4"/>
      <c r="C5736" s="7"/>
      <c r="D5736" s="10"/>
    </row>
    <row r="5737" spans="1:4" x14ac:dyDescent="0.35">
      <c r="A5737" s="3"/>
      <c r="B5737" s="4"/>
      <c r="C5737" s="7"/>
      <c r="D5737" s="10"/>
    </row>
    <row r="5738" spans="1:4" x14ac:dyDescent="0.35">
      <c r="A5738" s="3"/>
      <c r="B5738" s="4"/>
      <c r="C5738" s="7"/>
      <c r="D5738" s="10"/>
    </row>
    <row r="5739" spans="1:4" x14ac:dyDescent="0.35">
      <c r="A5739" s="3"/>
      <c r="B5739" s="4"/>
      <c r="C5739" s="7"/>
      <c r="D5739" s="10"/>
    </row>
    <row r="5740" spans="1:4" x14ac:dyDescent="0.35">
      <c r="A5740" s="3"/>
      <c r="B5740" s="4"/>
      <c r="C5740" s="7"/>
      <c r="D5740" s="10"/>
    </row>
    <row r="5741" spans="1:4" x14ac:dyDescent="0.35">
      <c r="A5741" s="3"/>
      <c r="B5741" s="4"/>
      <c r="C5741" s="7"/>
      <c r="D5741" s="10"/>
    </row>
    <row r="5742" spans="1:4" x14ac:dyDescent="0.35">
      <c r="A5742" s="3"/>
      <c r="B5742" s="4"/>
      <c r="C5742" s="7"/>
      <c r="D5742" s="10"/>
    </row>
    <row r="5743" spans="1:4" x14ac:dyDescent="0.35">
      <c r="A5743" s="3"/>
      <c r="B5743" s="4"/>
      <c r="C5743" s="7"/>
      <c r="D5743" s="10"/>
    </row>
    <row r="5744" spans="1:4" x14ac:dyDescent="0.35">
      <c r="A5744" s="3"/>
      <c r="B5744" s="4"/>
      <c r="C5744" s="7"/>
      <c r="D5744" s="10"/>
    </row>
    <row r="5745" spans="1:4" x14ac:dyDescent="0.35">
      <c r="A5745" s="3"/>
      <c r="B5745" s="4"/>
      <c r="C5745" s="7"/>
      <c r="D5745" s="10"/>
    </row>
    <row r="5746" spans="1:4" x14ac:dyDescent="0.35">
      <c r="A5746" s="3"/>
      <c r="B5746" s="4"/>
      <c r="C5746" s="7"/>
      <c r="D5746" s="10"/>
    </row>
    <row r="5747" spans="1:4" x14ac:dyDescent="0.35">
      <c r="A5747" s="3"/>
      <c r="B5747" s="4"/>
      <c r="C5747" s="7"/>
      <c r="D5747" s="10"/>
    </row>
    <row r="5748" spans="1:4" x14ac:dyDescent="0.35">
      <c r="A5748" s="3"/>
      <c r="B5748" s="4"/>
      <c r="C5748" s="7"/>
      <c r="D5748" s="10"/>
    </row>
    <row r="5749" spans="1:4" x14ac:dyDescent="0.35">
      <c r="A5749" s="3"/>
      <c r="B5749" s="4"/>
      <c r="C5749" s="7"/>
      <c r="D5749" s="10"/>
    </row>
    <row r="5750" spans="1:4" x14ac:dyDescent="0.35">
      <c r="A5750" s="3"/>
      <c r="B5750" s="4"/>
      <c r="C5750" s="7"/>
      <c r="D5750" s="10"/>
    </row>
    <row r="5751" spans="1:4" x14ac:dyDescent="0.35">
      <c r="A5751" s="3"/>
      <c r="B5751" s="4"/>
      <c r="C5751" s="7"/>
      <c r="D5751" s="10"/>
    </row>
    <row r="5752" spans="1:4" x14ac:dyDescent="0.35">
      <c r="A5752" s="3"/>
      <c r="B5752" s="4"/>
      <c r="C5752" s="7"/>
      <c r="D5752" s="10"/>
    </row>
    <row r="5753" spans="1:4" x14ac:dyDescent="0.35">
      <c r="A5753" s="3"/>
      <c r="B5753" s="4"/>
      <c r="C5753" s="7"/>
      <c r="D5753" s="10"/>
    </row>
    <row r="5754" spans="1:4" x14ac:dyDescent="0.35">
      <c r="A5754" s="3"/>
      <c r="B5754" s="4"/>
      <c r="C5754" s="7"/>
      <c r="D5754" s="10"/>
    </row>
    <row r="5755" spans="1:4" x14ac:dyDescent="0.35">
      <c r="A5755" s="3"/>
      <c r="B5755" s="4"/>
      <c r="C5755" s="7"/>
      <c r="D5755" s="10"/>
    </row>
    <row r="5756" spans="1:4" x14ac:dyDescent="0.35">
      <c r="A5756" s="3"/>
      <c r="B5756" s="4"/>
      <c r="C5756" s="7"/>
      <c r="D5756" s="10"/>
    </row>
    <row r="5757" spans="1:4" x14ac:dyDescent="0.35">
      <c r="A5757" s="3"/>
      <c r="B5757" s="4"/>
      <c r="C5757" s="7"/>
      <c r="D5757" s="10"/>
    </row>
    <row r="5758" spans="1:4" x14ac:dyDescent="0.35">
      <c r="A5758" s="3"/>
      <c r="B5758" s="4"/>
      <c r="C5758" s="7"/>
      <c r="D5758" s="10"/>
    </row>
    <row r="5759" spans="1:4" x14ac:dyDescent="0.35">
      <c r="A5759" s="3"/>
      <c r="B5759" s="4"/>
      <c r="C5759" s="7"/>
      <c r="D5759" s="10"/>
    </row>
    <row r="5760" spans="1:4" x14ac:dyDescent="0.35">
      <c r="A5760" s="3"/>
      <c r="B5760" s="4"/>
      <c r="C5760" s="7"/>
      <c r="D5760" s="10"/>
    </row>
    <row r="5761" spans="1:4" x14ac:dyDescent="0.35">
      <c r="A5761" s="3"/>
      <c r="B5761" s="4"/>
      <c r="C5761" s="7"/>
      <c r="D5761" s="10"/>
    </row>
    <row r="5762" spans="1:4" x14ac:dyDescent="0.35">
      <c r="A5762" s="3"/>
      <c r="B5762" s="4"/>
      <c r="C5762" s="7"/>
      <c r="D5762" s="10"/>
    </row>
    <row r="5763" spans="1:4" x14ac:dyDescent="0.35">
      <c r="A5763" s="3"/>
      <c r="B5763" s="4"/>
      <c r="C5763" s="7"/>
      <c r="D5763" s="10"/>
    </row>
    <row r="5764" spans="1:4" x14ac:dyDescent="0.35">
      <c r="A5764" s="3"/>
      <c r="B5764" s="4"/>
      <c r="C5764" s="7"/>
      <c r="D5764" s="10"/>
    </row>
    <row r="5765" spans="1:4" x14ac:dyDescent="0.35">
      <c r="A5765" s="3"/>
      <c r="B5765" s="4"/>
      <c r="C5765" s="7"/>
      <c r="D5765" s="10"/>
    </row>
    <row r="5766" spans="1:4" x14ac:dyDescent="0.35">
      <c r="A5766" s="3"/>
      <c r="B5766" s="4"/>
      <c r="C5766" s="7"/>
      <c r="D5766" s="10"/>
    </row>
    <row r="5767" spans="1:4" x14ac:dyDescent="0.35">
      <c r="A5767" s="3"/>
      <c r="B5767" s="4"/>
      <c r="C5767" s="7"/>
      <c r="D5767" s="10"/>
    </row>
    <row r="5768" spans="1:4" x14ac:dyDescent="0.35">
      <c r="A5768" s="3"/>
      <c r="B5768" s="4"/>
      <c r="C5768" s="7"/>
      <c r="D5768" s="10"/>
    </row>
    <row r="5769" spans="1:4" x14ac:dyDescent="0.35">
      <c r="A5769" s="3"/>
      <c r="B5769" s="4"/>
      <c r="C5769" s="7"/>
      <c r="D5769" s="10"/>
    </row>
    <row r="5770" spans="1:4" x14ac:dyDescent="0.35">
      <c r="A5770" s="3"/>
      <c r="B5770" s="4"/>
      <c r="C5770" s="7"/>
      <c r="D5770" s="10"/>
    </row>
    <row r="5771" spans="1:4" x14ac:dyDescent="0.35">
      <c r="A5771" s="3"/>
      <c r="B5771" s="4"/>
      <c r="C5771" s="7"/>
      <c r="D5771" s="10"/>
    </row>
    <row r="5772" spans="1:4" x14ac:dyDescent="0.35">
      <c r="A5772" s="3"/>
      <c r="B5772" s="4"/>
      <c r="C5772" s="7"/>
      <c r="D5772" s="10"/>
    </row>
    <row r="5773" spans="1:4" x14ac:dyDescent="0.35">
      <c r="A5773" s="3"/>
      <c r="B5773" s="4"/>
      <c r="C5773" s="7"/>
      <c r="D5773" s="10"/>
    </row>
    <row r="5774" spans="1:4" x14ac:dyDescent="0.35">
      <c r="A5774" s="3"/>
      <c r="B5774" s="4"/>
      <c r="C5774" s="7"/>
      <c r="D5774" s="10"/>
    </row>
    <row r="5775" spans="1:4" x14ac:dyDescent="0.35">
      <c r="A5775" s="3"/>
      <c r="B5775" s="4"/>
      <c r="C5775" s="7"/>
      <c r="D5775" s="10"/>
    </row>
    <row r="5776" spans="1:4" x14ac:dyDescent="0.35">
      <c r="A5776" s="3"/>
      <c r="B5776" s="4"/>
      <c r="C5776" s="7"/>
      <c r="D5776" s="10"/>
    </row>
    <row r="5777" spans="1:4" x14ac:dyDescent="0.35">
      <c r="A5777" s="3"/>
      <c r="B5777" s="4"/>
      <c r="C5777" s="7"/>
      <c r="D5777" s="10"/>
    </row>
    <row r="5778" spans="1:4" x14ac:dyDescent="0.35">
      <c r="A5778" s="3"/>
      <c r="B5778" s="4"/>
      <c r="C5778" s="7"/>
      <c r="D5778" s="10"/>
    </row>
    <row r="5779" spans="1:4" x14ac:dyDescent="0.35">
      <c r="A5779" s="3"/>
      <c r="B5779" s="4"/>
      <c r="C5779" s="7"/>
      <c r="D5779" s="10"/>
    </row>
    <row r="5780" spans="1:4" x14ac:dyDescent="0.35">
      <c r="A5780" s="3"/>
      <c r="B5780" s="4"/>
      <c r="C5780" s="7"/>
      <c r="D5780" s="10"/>
    </row>
    <row r="5781" spans="1:4" x14ac:dyDescent="0.35">
      <c r="A5781" s="3"/>
      <c r="B5781" s="4"/>
      <c r="C5781" s="7"/>
      <c r="D5781" s="10"/>
    </row>
    <row r="5782" spans="1:4" x14ac:dyDescent="0.35">
      <c r="A5782" s="3"/>
      <c r="B5782" s="4"/>
      <c r="C5782" s="7"/>
      <c r="D5782" s="10"/>
    </row>
    <row r="5783" spans="1:4" x14ac:dyDescent="0.35">
      <c r="A5783" s="3"/>
      <c r="B5783" s="4"/>
      <c r="C5783" s="7"/>
      <c r="D5783" s="10"/>
    </row>
    <row r="5784" spans="1:4" x14ac:dyDescent="0.35">
      <c r="A5784" s="3"/>
      <c r="B5784" s="4"/>
      <c r="C5784" s="7"/>
      <c r="D5784" s="10"/>
    </row>
    <row r="5785" spans="1:4" x14ac:dyDescent="0.35">
      <c r="A5785" s="3"/>
      <c r="B5785" s="4"/>
      <c r="C5785" s="7"/>
      <c r="D5785" s="10"/>
    </row>
    <row r="5786" spans="1:4" x14ac:dyDescent="0.35">
      <c r="A5786" s="3"/>
      <c r="B5786" s="4"/>
      <c r="C5786" s="7"/>
      <c r="D5786" s="10"/>
    </row>
    <row r="5787" spans="1:4" x14ac:dyDescent="0.35">
      <c r="A5787" s="3"/>
      <c r="B5787" s="4"/>
      <c r="C5787" s="7"/>
      <c r="D5787" s="10"/>
    </row>
    <row r="5788" spans="1:4" x14ac:dyDescent="0.35">
      <c r="A5788" s="3"/>
      <c r="B5788" s="4"/>
      <c r="C5788" s="7"/>
      <c r="D5788" s="10"/>
    </row>
    <row r="5789" spans="1:4" x14ac:dyDescent="0.35">
      <c r="A5789" s="3"/>
      <c r="B5789" s="4"/>
      <c r="C5789" s="7"/>
      <c r="D5789" s="10"/>
    </row>
    <row r="5790" spans="1:4" x14ac:dyDescent="0.35">
      <c r="A5790" s="3"/>
      <c r="B5790" s="4"/>
      <c r="C5790" s="7"/>
      <c r="D5790" s="10"/>
    </row>
    <row r="5791" spans="1:4" x14ac:dyDescent="0.35">
      <c r="A5791" s="3"/>
      <c r="B5791" s="4"/>
      <c r="C5791" s="7"/>
      <c r="D5791" s="10"/>
    </row>
    <row r="5792" spans="1:4" x14ac:dyDescent="0.35">
      <c r="A5792" s="3"/>
      <c r="B5792" s="4"/>
      <c r="C5792" s="7"/>
      <c r="D5792" s="10"/>
    </row>
    <row r="5793" spans="1:4" x14ac:dyDescent="0.35">
      <c r="A5793" s="3"/>
      <c r="B5793" s="4"/>
      <c r="C5793" s="7"/>
      <c r="D5793" s="10"/>
    </row>
    <row r="5794" spans="1:4" x14ac:dyDescent="0.35">
      <c r="A5794" s="3"/>
      <c r="B5794" s="4"/>
      <c r="C5794" s="7"/>
      <c r="D5794" s="10"/>
    </row>
    <row r="5795" spans="1:4" x14ac:dyDescent="0.35">
      <c r="A5795" s="3"/>
      <c r="B5795" s="4"/>
      <c r="C5795" s="7"/>
      <c r="D5795" s="10"/>
    </row>
    <row r="5796" spans="1:4" x14ac:dyDescent="0.35">
      <c r="A5796" s="3"/>
      <c r="B5796" s="4"/>
      <c r="C5796" s="7"/>
      <c r="D5796" s="10"/>
    </row>
    <row r="5797" spans="1:4" x14ac:dyDescent="0.35">
      <c r="A5797" s="3"/>
      <c r="B5797" s="4"/>
      <c r="C5797" s="7"/>
      <c r="D5797" s="10"/>
    </row>
    <row r="5798" spans="1:4" x14ac:dyDescent="0.35">
      <c r="A5798" s="3"/>
      <c r="B5798" s="4"/>
      <c r="C5798" s="7"/>
      <c r="D5798" s="10"/>
    </row>
    <row r="5799" spans="1:4" x14ac:dyDescent="0.35">
      <c r="A5799" s="3"/>
      <c r="B5799" s="4"/>
      <c r="C5799" s="7"/>
      <c r="D5799" s="10"/>
    </row>
    <row r="5800" spans="1:4" x14ac:dyDescent="0.35">
      <c r="A5800" s="3"/>
      <c r="B5800" s="4"/>
      <c r="C5800" s="7"/>
      <c r="D5800" s="10"/>
    </row>
    <row r="5801" spans="1:4" x14ac:dyDescent="0.35">
      <c r="A5801" s="3"/>
      <c r="B5801" s="4"/>
      <c r="C5801" s="7"/>
      <c r="D5801" s="10"/>
    </row>
    <row r="5802" spans="1:4" x14ac:dyDescent="0.35">
      <c r="A5802" s="3"/>
      <c r="B5802" s="4"/>
      <c r="C5802" s="7"/>
      <c r="D5802" s="10"/>
    </row>
    <row r="5803" spans="1:4" x14ac:dyDescent="0.35">
      <c r="A5803" s="3"/>
      <c r="B5803" s="4"/>
      <c r="C5803" s="7"/>
      <c r="D5803" s="10"/>
    </row>
    <row r="5804" spans="1:4" x14ac:dyDescent="0.35">
      <c r="A5804" s="3"/>
      <c r="B5804" s="4"/>
      <c r="C5804" s="7"/>
      <c r="D5804" s="10"/>
    </row>
    <row r="5805" spans="1:4" x14ac:dyDescent="0.35">
      <c r="A5805" s="3"/>
      <c r="B5805" s="4"/>
      <c r="C5805" s="7"/>
      <c r="D5805" s="10"/>
    </row>
    <row r="5806" spans="1:4" x14ac:dyDescent="0.35">
      <c r="A5806" s="3"/>
      <c r="B5806" s="4"/>
      <c r="C5806" s="7"/>
      <c r="D5806" s="10"/>
    </row>
    <row r="5807" spans="1:4" x14ac:dyDescent="0.35">
      <c r="A5807" s="3"/>
      <c r="B5807" s="4"/>
      <c r="C5807" s="7"/>
      <c r="D5807" s="10"/>
    </row>
    <row r="5808" spans="1:4" x14ac:dyDescent="0.35">
      <c r="A5808" s="3"/>
      <c r="B5808" s="4"/>
      <c r="C5808" s="7"/>
      <c r="D5808" s="10"/>
    </row>
    <row r="5809" spans="1:4" x14ac:dyDescent="0.35">
      <c r="A5809" s="3"/>
      <c r="B5809" s="4"/>
      <c r="C5809" s="7"/>
      <c r="D5809" s="10"/>
    </row>
    <row r="5810" spans="1:4" x14ac:dyDescent="0.35">
      <c r="A5810" s="3"/>
      <c r="B5810" s="4"/>
      <c r="C5810" s="7"/>
      <c r="D5810" s="10"/>
    </row>
    <row r="5811" spans="1:4" x14ac:dyDescent="0.35">
      <c r="A5811" s="3"/>
      <c r="B5811" s="4"/>
      <c r="C5811" s="7"/>
      <c r="D5811" s="10"/>
    </row>
    <row r="5812" spans="1:4" x14ac:dyDescent="0.35">
      <c r="A5812" s="3"/>
      <c r="B5812" s="4"/>
      <c r="C5812" s="7"/>
      <c r="D5812" s="10"/>
    </row>
    <row r="5813" spans="1:4" x14ac:dyDescent="0.35">
      <c r="A5813" s="3"/>
      <c r="B5813" s="4"/>
      <c r="C5813" s="7"/>
      <c r="D5813" s="10"/>
    </row>
    <row r="5814" spans="1:4" x14ac:dyDescent="0.35">
      <c r="A5814" s="3"/>
      <c r="B5814" s="4"/>
      <c r="C5814" s="7"/>
      <c r="D5814" s="10"/>
    </row>
    <row r="5815" spans="1:4" x14ac:dyDescent="0.35">
      <c r="A5815" s="3"/>
      <c r="B5815" s="4"/>
      <c r="C5815" s="7"/>
      <c r="D5815" s="10"/>
    </row>
    <row r="5816" spans="1:4" x14ac:dyDescent="0.35">
      <c r="A5816" s="3"/>
      <c r="B5816" s="4"/>
      <c r="C5816" s="7"/>
      <c r="D5816" s="10"/>
    </row>
    <row r="5817" spans="1:4" x14ac:dyDescent="0.35">
      <c r="A5817" s="3"/>
      <c r="B5817" s="4"/>
      <c r="C5817" s="7"/>
      <c r="D5817" s="10"/>
    </row>
    <row r="5818" spans="1:4" x14ac:dyDescent="0.35">
      <c r="A5818" s="3"/>
      <c r="B5818" s="4"/>
      <c r="C5818" s="7"/>
      <c r="D5818" s="10"/>
    </row>
    <row r="5819" spans="1:4" x14ac:dyDescent="0.35">
      <c r="A5819" s="3"/>
      <c r="B5819" s="4"/>
      <c r="C5819" s="7"/>
      <c r="D5819" s="10"/>
    </row>
    <row r="5820" spans="1:4" x14ac:dyDescent="0.35">
      <c r="A5820" s="3"/>
      <c r="B5820" s="4"/>
      <c r="C5820" s="7"/>
      <c r="D5820" s="10"/>
    </row>
    <row r="5821" spans="1:4" x14ac:dyDescent="0.35">
      <c r="A5821" s="3"/>
      <c r="B5821" s="4"/>
      <c r="C5821" s="7"/>
      <c r="D5821" s="10"/>
    </row>
    <row r="5822" spans="1:4" x14ac:dyDescent="0.35">
      <c r="A5822" s="3"/>
      <c r="B5822" s="4"/>
      <c r="C5822" s="7"/>
      <c r="D5822" s="10"/>
    </row>
    <row r="5823" spans="1:4" x14ac:dyDescent="0.35">
      <c r="A5823" s="3"/>
      <c r="B5823" s="4"/>
      <c r="C5823" s="7"/>
      <c r="D5823" s="10"/>
    </row>
    <row r="5824" spans="1:4" x14ac:dyDescent="0.35">
      <c r="A5824" s="3"/>
      <c r="B5824" s="4"/>
      <c r="C5824" s="7"/>
      <c r="D5824" s="10"/>
    </row>
    <row r="5825" spans="1:4" x14ac:dyDescent="0.35">
      <c r="A5825" s="3"/>
      <c r="B5825" s="4"/>
      <c r="C5825" s="7"/>
      <c r="D5825" s="10"/>
    </row>
    <row r="5826" spans="1:4" x14ac:dyDescent="0.35">
      <c r="A5826" s="3"/>
      <c r="B5826" s="4"/>
      <c r="C5826" s="7"/>
      <c r="D5826" s="10"/>
    </row>
    <row r="5827" spans="1:4" x14ac:dyDescent="0.35">
      <c r="A5827" s="3"/>
      <c r="B5827" s="4"/>
      <c r="C5827" s="7"/>
      <c r="D5827" s="10"/>
    </row>
    <row r="5828" spans="1:4" x14ac:dyDescent="0.35">
      <c r="A5828" s="3"/>
      <c r="B5828" s="4"/>
      <c r="C5828" s="7"/>
      <c r="D5828" s="10"/>
    </row>
    <row r="5829" spans="1:4" x14ac:dyDescent="0.35">
      <c r="A5829" s="5"/>
      <c r="B5829" s="6"/>
      <c r="C5829" s="8"/>
      <c r="D5829" s="11"/>
    </row>
    <row r="5830" spans="1:4" x14ac:dyDescent="0.35">
      <c r="A5830" s="3"/>
      <c r="B5830" s="4"/>
      <c r="C5830" s="7"/>
      <c r="D5830" s="10"/>
    </row>
    <row r="5831" spans="1:4" x14ac:dyDescent="0.35">
      <c r="A5831" s="3"/>
      <c r="B5831" s="4"/>
      <c r="C5831" s="7"/>
      <c r="D5831" s="10"/>
    </row>
    <row r="5832" spans="1:4" x14ac:dyDescent="0.35">
      <c r="A5832" s="3"/>
      <c r="B5832" s="4"/>
      <c r="C5832" s="7"/>
      <c r="D5832" s="10"/>
    </row>
    <row r="5833" spans="1:4" x14ac:dyDescent="0.35">
      <c r="A5833" s="3"/>
      <c r="B5833" s="4"/>
      <c r="C5833" s="7"/>
      <c r="D5833" s="10"/>
    </row>
    <row r="5834" spans="1:4" x14ac:dyDescent="0.35">
      <c r="A5834" s="3"/>
      <c r="B5834" s="4"/>
      <c r="C5834" s="7"/>
      <c r="D5834" s="10"/>
    </row>
    <row r="5835" spans="1:4" x14ac:dyDescent="0.35">
      <c r="A5835" s="3"/>
      <c r="B5835" s="4"/>
      <c r="C5835" s="7"/>
      <c r="D5835" s="10"/>
    </row>
    <row r="5836" spans="1:4" x14ac:dyDescent="0.35">
      <c r="A5836" s="3"/>
      <c r="B5836" s="4"/>
      <c r="C5836" s="7"/>
      <c r="D5836" s="10"/>
    </row>
    <row r="5837" spans="1:4" x14ac:dyDescent="0.35">
      <c r="A5837" s="3"/>
      <c r="B5837" s="4"/>
      <c r="C5837" s="7"/>
      <c r="D5837" s="10"/>
    </row>
    <row r="5838" spans="1:4" x14ac:dyDescent="0.35">
      <c r="A5838" s="5"/>
      <c r="B5838" s="6"/>
      <c r="C5838" s="8"/>
      <c r="D5838" s="11"/>
    </row>
    <row r="5839" spans="1:4" x14ac:dyDescent="0.35">
      <c r="A5839" s="3"/>
      <c r="B5839" s="4"/>
      <c r="C5839" s="7"/>
      <c r="D5839" s="10"/>
    </row>
    <row r="5840" spans="1:4" x14ac:dyDescent="0.35">
      <c r="A5840" s="3"/>
      <c r="B5840" s="4"/>
      <c r="C5840" s="7"/>
      <c r="D5840" s="10"/>
    </row>
    <row r="5841" spans="1:4" x14ac:dyDescent="0.35">
      <c r="A5841" s="3"/>
      <c r="B5841" s="4"/>
      <c r="C5841" s="7"/>
      <c r="D5841" s="10"/>
    </row>
    <row r="5842" spans="1:4" x14ac:dyDescent="0.35">
      <c r="A5842" s="3"/>
      <c r="B5842" s="4"/>
      <c r="C5842" s="7"/>
      <c r="D5842" s="10"/>
    </row>
    <row r="5843" spans="1:4" x14ac:dyDescent="0.35">
      <c r="A5843" s="3"/>
      <c r="B5843" s="4"/>
      <c r="C5843" s="7"/>
      <c r="D5843" s="10"/>
    </row>
    <row r="5844" spans="1:4" x14ac:dyDescent="0.35">
      <c r="A5844" s="3"/>
      <c r="B5844" s="4"/>
      <c r="C5844" s="7"/>
      <c r="D5844" s="10"/>
    </row>
    <row r="5845" spans="1:4" x14ac:dyDescent="0.35">
      <c r="A5845" s="3"/>
      <c r="B5845" s="4"/>
      <c r="C5845" s="7"/>
      <c r="D5845" s="10"/>
    </row>
    <row r="5846" spans="1:4" x14ac:dyDescent="0.35">
      <c r="A5846" s="3"/>
      <c r="B5846" s="4"/>
      <c r="C5846" s="7"/>
      <c r="D5846" s="10"/>
    </row>
    <row r="5847" spans="1:4" x14ac:dyDescent="0.35">
      <c r="A5847" s="3"/>
      <c r="B5847" s="4"/>
      <c r="C5847" s="7"/>
      <c r="D5847" s="10"/>
    </row>
    <row r="5848" spans="1:4" x14ac:dyDescent="0.35">
      <c r="A5848" s="3"/>
      <c r="B5848" s="4"/>
      <c r="C5848" s="7"/>
      <c r="D5848" s="10"/>
    </row>
    <row r="5849" spans="1:4" x14ac:dyDescent="0.35">
      <c r="A5849" s="3"/>
      <c r="B5849" s="4"/>
      <c r="C5849" s="7"/>
      <c r="D5849" s="10"/>
    </row>
    <row r="5850" spans="1:4" x14ac:dyDescent="0.35">
      <c r="A5850" s="3"/>
      <c r="B5850" s="4"/>
      <c r="C5850" s="7"/>
      <c r="D5850" s="10"/>
    </row>
    <row r="5851" spans="1:4" x14ac:dyDescent="0.35">
      <c r="A5851" s="3"/>
      <c r="B5851" s="4"/>
      <c r="C5851" s="7"/>
      <c r="D5851" s="10"/>
    </row>
    <row r="5852" spans="1:4" x14ac:dyDescent="0.35">
      <c r="A5852" s="3"/>
      <c r="B5852" s="4"/>
      <c r="C5852" s="7"/>
      <c r="D5852" s="10"/>
    </row>
    <row r="5853" spans="1:4" x14ac:dyDescent="0.35">
      <c r="A5853" s="3"/>
      <c r="B5853" s="4"/>
      <c r="C5853" s="7"/>
      <c r="D5853" s="10"/>
    </row>
    <row r="5854" spans="1:4" x14ac:dyDescent="0.35">
      <c r="A5854" s="3"/>
      <c r="B5854" s="4"/>
      <c r="C5854" s="7"/>
      <c r="D5854" s="10"/>
    </row>
    <row r="5855" spans="1:4" x14ac:dyDescent="0.35">
      <c r="A5855" s="3"/>
      <c r="B5855" s="4"/>
      <c r="C5855" s="7"/>
      <c r="D5855" s="10"/>
    </row>
    <row r="5856" spans="1:4" x14ac:dyDescent="0.35">
      <c r="A5856" s="3"/>
      <c r="B5856" s="4"/>
      <c r="C5856" s="7"/>
      <c r="D5856" s="10"/>
    </row>
    <row r="5857" spans="1:4" x14ac:dyDescent="0.35">
      <c r="A5857" s="3"/>
      <c r="B5857" s="4"/>
      <c r="C5857" s="7"/>
      <c r="D5857" s="10"/>
    </row>
    <row r="5858" spans="1:4" x14ac:dyDescent="0.35">
      <c r="A5858" s="3"/>
      <c r="B5858" s="4"/>
      <c r="C5858" s="7"/>
      <c r="D5858" s="10"/>
    </row>
    <row r="5859" spans="1:4" x14ac:dyDescent="0.35">
      <c r="A5859" s="3"/>
      <c r="B5859" s="4"/>
      <c r="C5859" s="7"/>
      <c r="D5859" s="10"/>
    </row>
    <row r="5860" spans="1:4" x14ac:dyDescent="0.35">
      <c r="A5860" s="3"/>
      <c r="B5860" s="4"/>
      <c r="C5860" s="7"/>
      <c r="D5860" s="10"/>
    </row>
    <row r="5861" spans="1:4" x14ac:dyDescent="0.35">
      <c r="A5861" s="3"/>
      <c r="B5861" s="4"/>
      <c r="C5861" s="7"/>
      <c r="D5861" s="10"/>
    </row>
    <row r="5862" spans="1:4" x14ac:dyDescent="0.35">
      <c r="A5862" s="3"/>
      <c r="B5862" s="4"/>
      <c r="C5862" s="7"/>
      <c r="D5862" s="10"/>
    </row>
    <row r="5863" spans="1:4" x14ac:dyDescent="0.35">
      <c r="A5863" s="3"/>
      <c r="B5863" s="4"/>
      <c r="C5863" s="7"/>
      <c r="D5863" s="10"/>
    </row>
    <row r="5864" spans="1:4" x14ac:dyDescent="0.35">
      <c r="A5864" s="3"/>
      <c r="B5864" s="4"/>
      <c r="C5864" s="7"/>
      <c r="D5864" s="10"/>
    </row>
    <row r="5865" spans="1:4" x14ac:dyDescent="0.35">
      <c r="A5865" s="3"/>
      <c r="B5865" s="4"/>
      <c r="C5865" s="7"/>
      <c r="D5865" s="10"/>
    </row>
    <row r="5866" spans="1:4" x14ac:dyDescent="0.35">
      <c r="A5866" s="3"/>
      <c r="B5866" s="4"/>
      <c r="C5866" s="7"/>
      <c r="D5866" s="10"/>
    </row>
    <row r="5867" spans="1:4" x14ac:dyDescent="0.35">
      <c r="A5867" s="3"/>
      <c r="B5867" s="4"/>
      <c r="C5867" s="7"/>
      <c r="D5867" s="10"/>
    </row>
    <row r="5868" spans="1:4" x14ac:dyDescent="0.35">
      <c r="A5868" s="3"/>
      <c r="B5868" s="4"/>
      <c r="C5868" s="7"/>
      <c r="D5868" s="10"/>
    </row>
    <row r="5869" spans="1:4" x14ac:dyDescent="0.35">
      <c r="A5869" s="3"/>
      <c r="B5869" s="4"/>
      <c r="C5869" s="7"/>
      <c r="D5869" s="10"/>
    </row>
    <row r="5870" spans="1:4" x14ac:dyDescent="0.35">
      <c r="A5870" s="3"/>
      <c r="B5870" s="4"/>
      <c r="C5870" s="7"/>
      <c r="D5870" s="10"/>
    </row>
    <row r="5871" spans="1:4" x14ac:dyDescent="0.35">
      <c r="A5871" s="3"/>
      <c r="B5871" s="4"/>
      <c r="C5871" s="7"/>
      <c r="D5871" s="10"/>
    </row>
    <row r="5872" spans="1:4" x14ac:dyDescent="0.35">
      <c r="A5872" s="3"/>
      <c r="B5872" s="4"/>
      <c r="C5872" s="7"/>
      <c r="D5872" s="10"/>
    </row>
    <row r="5873" spans="1:4" x14ac:dyDescent="0.35">
      <c r="A5873" s="3"/>
      <c r="B5873" s="4"/>
      <c r="C5873" s="7"/>
      <c r="D5873" s="10"/>
    </row>
    <row r="5874" spans="1:4" x14ac:dyDescent="0.35">
      <c r="A5874" s="3"/>
      <c r="B5874" s="4"/>
      <c r="C5874" s="7"/>
      <c r="D5874" s="10"/>
    </row>
    <row r="5875" spans="1:4" x14ac:dyDescent="0.35">
      <c r="A5875" s="3"/>
      <c r="B5875" s="4"/>
      <c r="C5875" s="7"/>
      <c r="D5875" s="10"/>
    </row>
    <row r="5876" spans="1:4" x14ac:dyDescent="0.35">
      <c r="A5876" s="3"/>
      <c r="B5876" s="4"/>
      <c r="C5876" s="7"/>
      <c r="D5876" s="10"/>
    </row>
    <row r="5877" spans="1:4" x14ac:dyDescent="0.35">
      <c r="A5877" s="3"/>
      <c r="B5877" s="4"/>
      <c r="C5877" s="7"/>
      <c r="D5877" s="10"/>
    </row>
    <row r="5878" spans="1:4" x14ac:dyDescent="0.35">
      <c r="A5878" s="3"/>
      <c r="B5878" s="4"/>
      <c r="C5878" s="7"/>
      <c r="D5878" s="10"/>
    </row>
    <row r="5879" spans="1:4" x14ac:dyDescent="0.35">
      <c r="A5879" s="3"/>
      <c r="B5879" s="4"/>
      <c r="C5879" s="7"/>
      <c r="D5879" s="10"/>
    </row>
    <row r="5880" spans="1:4" x14ac:dyDescent="0.35">
      <c r="A5880" s="3"/>
      <c r="B5880" s="4"/>
      <c r="C5880" s="7"/>
      <c r="D5880" s="10"/>
    </row>
    <row r="5881" spans="1:4" x14ac:dyDescent="0.35">
      <c r="A5881" s="3"/>
      <c r="B5881" s="4"/>
      <c r="C5881" s="7"/>
      <c r="D5881" s="10"/>
    </row>
    <row r="5882" spans="1:4" x14ac:dyDescent="0.35">
      <c r="A5882" s="3"/>
      <c r="B5882" s="4"/>
      <c r="C5882" s="7"/>
      <c r="D5882" s="10"/>
    </row>
    <row r="5883" spans="1:4" x14ac:dyDescent="0.35">
      <c r="A5883" s="3"/>
      <c r="B5883" s="4"/>
      <c r="C5883" s="7"/>
      <c r="D5883" s="10"/>
    </row>
    <row r="5884" spans="1:4" x14ac:dyDescent="0.35">
      <c r="A5884" s="3"/>
      <c r="B5884" s="4"/>
      <c r="C5884" s="7"/>
      <c r="D5884" s="10"/>
    </row>
    <row r="5885" spans="1:4" x14ac:dyDescent="0.35">
      <c r="A5885" s="3"/>
      <c r="B5885" s="4"/>
      <c r="C5885" s="7"/>
      <c r="D5885" s="10"/>
    </row>
    <row r="5886" spans="1:4" x14ac:dyDescent="0.35">
      <c r="A5886" s="3"/>
      <c r="B5886" s="4"/>
      <c r="C5886" s="7"/>
      <c r="D5886" s="10"/>
    </row>
    <row r="5887" spans="1:4" x14ac:dyDescent="0.35">
      <c r="A5887" s="3"/>
      <c r="B5887" s="4"/>
      <c r="C5887" s="7"/>
      <c r="D5887" s="10"/>
    </row>
    <row r="5888" spans="1:4" x14ac:dyDescent="0.35">
      <c r="A5888" s="3"/>
      <c r="B5888" s="4"/>
      <c r="C5888" s="7"/>
      <c r="D5888" s="10"/>
    </row>
    <row r="5889" spans="1:4" x14ac:dyDescent="0.35">
      <c r="A5889" s="3"/>
      <c r="B5889" s="4"/>
      <c r="C5889" s="7"/>
      <c r="D5889" s="10"/>
    </row>
    <row r="5890" spans="1:4" x14ac:dyDescent="0.35">
      <c r="A5890" s="3"/>
      <c r="B5890" s="4"/>
      <c r="C5890" s="7"/>
      <c r="D5890" s="10"/>
    </row>
    <row r="5891" spans="1:4" x14ac:dyDescent="0.35">
      <c r="A5891" s="3"/>
      <c r="B5891" s="4"/>
      <c r="C5891" s="7"/>
      <c r="D5891" s="10"/>
    </row>
    <row r="5892" spans="1:4" x14ac:dyDescent="0.35">
      <c r="A5892" s="3"/>
      <c r="B5892" s="4"/>
      <c r="C5892" s="7"/>
      <c r="D5892" s="10"/>
    </row>
    <row r="5893" spans="1:4" x14ac:dyDescent="0.35">
      <c r="A5893" s="3"/>
      <c r="B5893" s="4"/>
      <c r="C5893" s="7"/>
      <c r="D5893" s="10"/>
    </row>
    <row r="5894" spans="1:4" x14ac:dyDescent="0.35">
      <c r="A5894" s="3"/>
      <c r="B5894" s="4"/>
      <c r="C5894" s="7"/>
      <c r="D5894" s="10"/>
    </row>
    <row r="5895" spans="1:4" x14ac:dyDescent="0.35">
      <c r="A5895" s="3"/>
      <c r="B5895" s="4"/>
      <c r="C5895" s="7"/>
      <c r="D5895" s="10"/>
    </row>
    <row r="5896" spans="1:4" x14ac:dyDescent="0.35">
      <c r="A5896" s="3"/>
      <c r="B5896" s="4"/>
      <c r="C5896" s="7"/>
      <c r="D5896" s="10"/>
    </row>
    <row r="5897" spans="1:4" x14ac:dyDescent="0.35">
      <c r="A5897" s="3"/>
      <c r="B5897" s="4"/>
      <c r="C5897" s="7"/>
      <c r="D5897" s="10"/>
    </row>
    <row r="5898" spans="1:4" x14ac:dyDescent="0.35">
      <c r="A5898" s="3"/>
      <c r="B5898" s="4"/>
      <c r="C5898" s="7"/>
      <c r="D5898" s="10"/>
    </row>
    <row r="5899" spans="1:4" x14ac:dyDescent="0.35">
      <c r="A5899" s="3"/>
      <c r="B5899" s="4"/>
      <c r="C5899" s="7"/>
      <c r="D5899" s="10"/>
    </row>
    <row r="5900" spans="1:4" x14ac:dyDescent="0.35">
      <c r="A5900" s="3"/>
      <c r="B5900" s="4"/>
      <c r="C5900" s="7"/>
      <c r="D5900" s="10"/>
    </row>
    <row r="5901" spans="1:4" x14ac:dyDescent="0.35">
      <c r="A5901" s="3"/>
      <c r="B5901" s="4"/>
      <c r="C5901" s="7"/>
      <c r="D5901" s="10"/>
    </row>
    <row r="5902" spans="1:4" x14ac:dyDescent="0.35">
      <c r="A5902" s="3"/>
      <c r="B5902" s="4"/>
      <c r="C5902" s="7"/>
      <c r="D5902" s="10"/>
    </row>
    <row r="5903" spans="1:4" x14ac:dyDescent="0.35">
      <c r="A5903" s="3"/>
      <c r="B5903" s="4"/>
      <c r="C5903" s="7"/>
      <c r="D5903" s="10"/>
    </row>
    <row r="5904" spans="1:4" x14ac:dyDescent="0.35">
      <c r="A5904" s="3"/>
      <c r="B5904" s="4"/>
      <c r="C5904" s="7"/>
      <c r="D5904" s="10"/>
    </row>
    <row r="5905" spans="1:4" x14ac:dyDescent="0.35">
      <c r="A5905" s="3"/>
      <c r="B5905" s="4"/>
      <c r="C5905" s="7"/>
      <c r="D5905" s="10"/>
    </row>
    <row r="5906" spans="1:4" x14ac:dyDescent="0.35">
      <c r="A5906" s="3"/>
      <c r="B5906" s="4"/>
      <c r="C5906" s="7"/>
      <c r="D5906" s="10"/>
    </row>
    <row r="5907" spans="1:4" x14ac:dyDescent="0.35">
      <c r="A5907" s="3"/>
      <c r="B5907" s="4"/>
      <c r="C5907" s="7"/>
      <c r="D5907" s="10"/>
    </row>
    <row r="5908" spans="1:4" x14ac:dyDescent="0.35">
      <c r="A5908" s="3"/>
      <c r="B5908" s="4"/>
      <c r="C5908" s="7"/>
      <c r="D5908" s="10"/>
    </row>
    <row r="5909" spans="1:4" x14ac:dyDescent="0.35">
      <c r="A5909" s="3"/>
      <c r="B5909" s="4"/>
      <c r="C5909" s="7"/>
      <c r="D5909" s="10"/>
    </row>
    <row r="5910" spans="1:4" x14ac:dyDescent="0.35">
      <c r="A5910" s="3"/>
      <c r="B5910" s="4"/>
      <c r="C5910" s="7"/>
      <c r="D5910" s="10"/>
    </row>
    <row r="5911" spans="1:4" x14ac:dyDescent="0.35">
      <c r="A5911" s="3"/>
      <c r="B5911" s="4"/>
      <c r="C5911" s="7"/>
      <c r="D5911" s="10"/>
    </row>
    <row r="5912" spans="1:4" x14ac:dyDescent="0.35">
      <c r="A5912" s="3"/>
      <c r="B5912" s="4"/>
      <c r="C5912" s="7"/>
      <c r="D5912" s="10"/>
    </row>
    <row r="5913" spans="1:4" x14ac:dyDescent="0.35">
      <c r="A5913" s="3"/>
      <c r="B5913" s="4"/>
      <c r="C5913" s="7"/>
      <c r="D5913" s="10"/>
    </row>
    <row r="5914" spans="1:4" x14ac:dyDescent="0.35">
      <c r="A5914" s="3"/>
      <c r="B5914" s="4"/>
      <c r="C5914" s="7"/>
      <c r="D5914" s="10"/>
    </row>
    <row r="5915" spans="1:4" x14ac:dyDescent="0.35">
      <c r="A5915" s="3"/>
      <c r="B5915" s="4"/>
      <c r="C5915" s="7"/>
      <c r="D5915" s="10"/>
    </row>
    <row r="5916" spans="1:4" x14ac:dyDescent="0.35">
      <c r="A5916" s="3"/>
      <c r="B5916" s="4"/>
      <c r="C5916" s="7"/>
      <c r="D5916" s="10"/>
    </row>
    <row r="5917" spans="1:4" x14ac:dyDescent="0.35">
      <c r="A5917" s="3"/>
      <c r="B5917" s="4"/>
      <c r="C5917" s="7"/>
      <c r="D5917" s="10"/>
    </row>
    <row r="5918" spans="1:4" x14ac:dyDescent="0.35">
      <c r="A5918" s="3"/>
      <c r="B5918" s="4"/>
      <c r="C5918" s="7"/>
      <c r="D5918" s="10"/>
    </row>
    <row r="5919" spans="1:4" x14ac:dyDescent="0.35">
      <c r="A5919" s="3"/>
      <c r="B5919" s="4"/>
      <c r="C5919" s="7"/>
      <c r="D5919" s="10"/>
    </row>
    <row r="5920" spans="1:4" x14ac:dyDescent="0.35">
      <c r="A5920" s="3"/>
      <c r="B5920" s="4"/>
      <c r="C5920" s="7"/>
      <c r="D5920" s="10"/>
    </row>
    <row r="5921" spans="1:4" x14ac:dyDescent="0.35">
      <c r="A5921" s="3"/>
      <c r="B5921" s="4"/>
      <c r="C5921" s="7"/>
      <c r="D5921" s="10"/>
    </row>
    <row r="5922" spans="1:4" x14ac:dyDescent="0.35">
      <c r="A5922" s="3"/>
      <c r="B5922" s="4"/>
      <c r="C5922" s="7"/>
      <c r="D5922" s="10"/>
    </row>
    <row r="5923" spans="1:4" x14ac:dyDescent="0.35">
      <c r="A5923" s="3"/>
      <c r="B5923" s="4"/>
      <c r="C5923" s="7"/>
      <c r="D5923" s="10"/>
    </row>
    <row r="5924" spans="1:4" x14ac:dyDescent="0.35">
      <c r="A5924" s="3"/>
      <c r="B5924" s="4"/>
      <c r="C5924" s="7"/>
      <c r="D5924" s="10"/>
    </row>
    <row r="5925" spans="1:4" x14ac:dyDescent="0.35">
      <c r="A5925" s="3"/>
      <c r="B5925" s="4"/>
      <c r="C5925" s="7"/>
      <c r="D5925" s="10"/>
    </row>
    <row r="5926" spans="1:4" x14ac:dyDescent="0.35">
      <c r="A5926" s="3"/>
      <c r="B5926" s="4"/>
      <c r="C5926" s="7"/>
      <c r="D5926" s="10"/>
    </row>
    <row r="5927" spans="1:4" x14ac:dyDescent="0.35">
      <c r="A5927" s="3"/>
      <c r="B5927" s="4"/>
      <c r="C5927" s="7"/>
      <c r="D5927" s="10"/>
    </row>
    <row r="5928" spans="1:4" x14ac:dyDescent="0.35">
      <c r="A5928" s="3"/>
      <c r="B5928" s="4"/>
      <c r="C5928" s="7"/>
      <c r="D5928" s="10"/>
    </row>
    <row r="5929" spans="1:4" x14ac:dyDescent="0.35">
      <c r="A5929" s="3"/>
      <c r="B5929" s="4"/>
      <c r="C5929" s="7"/>
      <c r="D5929" s="10"/>
    </row>
    <row r="5930" spans="1:4" x14ac:dyDescent="0.35">
      <c r="A5930" s="3"/>
      <c r="B5930" s="4"/>
      <c r="C5930" s="7"/>
      <c r="D5930" s="10"/>
    </row>
    <row r="5931" spans="1:4" x14ac:dyDescent="0.35">
      <c r="A5931" s="3"/>
      <c r="B5931" s="4"/>
      <c r="C5931" s="7"/>
      <c r="D5931" s="10"/>
    </row>
    <row r="5932" spans="1:4" x14ac:dyDescent="0.35">
      <c r="A5932" s="3"/>
      <c r="B5932" s="4"/>
      <c r="C5932" s="7"/>
      <c r="D5932" s="10"/>
    </row>
    <row r="5933" spans="1:4" x14ac:dyDescent="0.35">
      <c r="A5933" s="3"/>
      <c r="B5933" s="4"/>
      <c r="C5933" s="7"/>
      <c r="D5933" s="10"/>
    </row>
    <row r="5934" spans="1:4" x14ac:dyDescent="0.35">
      <c r="A5934" s="3"/>
      <c r="B5934" s="4"/>
      <c r="C5934" s="7"/>
      <c r="D5934" s="10"/>
    </row>
    <row r="5935" spans="1:4" x14ac:dyDescent="0.35">
      <c r="A5935" s="3"/>
      <c r="B5935" s="4"/>
      <c r="C5935" s="7"/>
      <c r="D5935" s="10"/>
    </row>
    <row r="5936" spans="1:4" x14ac:dyDescent="0.35">
      <c r="A5936" s="3"/>
      <c r="B5936" s="4"/>
      <c r="C5936" s="7"/>
      <c r="D5936" s="10"/>
    </row>
    <row r="5937" spans="1:4" x14ac:dyDescent="0.35">
      <c r="A5937" s="3"/>
      <c r="B5937" s="4"/>
      <c r="C5937" s="7"/>
      <c r="D5937" s="10"/>
    </row>
    <row r="5938" spans="1:4" x14ac:dyDescent="0.35">
      <c r="A5938" s="3"/>
      <c r="B5938" s="4"/>
      <c r="C5938" s="7"/>
      <c r="D5938" s="10"/>
    </row>
    <row r="5939" spans="1:4" x14ac:dyDescent="0.35">
      <c r="A5939" s="3"/>
      <c r="B5939" s="4"/>
      <c r="C5939" s="7"/>
      <c r="D5939" s="10"/>
    </row>
    <row r="5940" spans="1:4" x14ac:dyDescent="0.35">
      <c r="A5940" s="3"/>
      <c r="B5940" s="4"/>
      <c r="C5940" s="7"/>
      <c r="D5940" s="10"/>
    </row>
    <row r="5941" spans="1:4" x14ac:dyDescent="0.35">
      <c r="A5941" s="3"/>
      <c r="B5941" s="4"/>
      <c r="C5941" s="7"/>
      <c r="D5941" s="10"/>
    </row>
    <row r="5942" spans="1:4" x14ac:dyDescent="0.35">
      <c r="A5942" s="3"/>
      <c r="B5942" s="4"/>
      <c r="C5942" s="7"/>
      <c r="D5942" s="10"/>
    </row>
    <row r="5943" spans="1:4" x14ac:dyDescent="0.35">
      <c r="A5943" s="3"/>
      <c r="B5943" s="4"/>
      <c r="C5943" s="7"/>
      <c r="D5943" s="10"/>
    </row>
    <row r="5944" spans="1:4" x14ac:dyDescent="0.35">
      <c r="A5944" s="3"/>
      <c r="B5944" s="4"/>
      <c r="C5944" s="7"/>
      <c r="D5944" s="10"/>
    </row>
    <row r="5945" spans="1:4" x14ac:dyDescent="0.35">
      <c r="A5945" s="3"/>
      <c r="B5945" s="4"/>
      <c r="C5945" s="7"/>
      <c r="D5945" s="10"/>
    </row>
    <row r="5946" spans="1:4" x14ac:dyDescent="0.35">
      <c r="A5946" s="3"/>
      <c r="B5946" s="4"/>
      <c r="C5946" s="7"/>
      <c r="D5946" s="10"/>
    </row>
    <row r="5947" spans="1:4" x14ac:dyDescent="0.35">
      <c r="A5947" s="3"/>
      <c r="B5947" s="4"/>
      <c r="C5947" s="7"/>
      <c r="D5947" s="10"/>
    </row>
    <row r="5948" spans="1:4" x14ac:dyDescent="0.35">
      <c r="A5948" s="3"/>
      <c r="B5948" s="4"/>
      <c r="C5948" s="7"/>
      <c r="D5948" s="10"/>
    </row>
    <row r="5949" spans="1:4" x14ac:dyDescent="0.35">
      <c r="A5949" s="3"/>
      <c r="B5949" s="4"/>
      <c r="C5949" s="7"/>
      <c r="D5949" s="10"/>
    </row>
    <row r="5950" spans="1:4" x14ac:dyDescent="0.35">
      <c r="A5950" s="3"/>
      <c r="B5950" s="4"/>
      <c r="C5950" s="7"/>
      <c r="D5950" s="10"/>
    </row>
    <row r="5951" spans="1:4" x14ac:dyDescent="0.35">
      <c r="A5951" s="3"/>
      <c r="B5951" s="4"/>
      <c r="C5951" s="7"/>
      <c r="D5951" s="10"/>
    </row>
    <row r="5952" spans="1:4" x14ac:dyDescent="0.35">
      <c r="A5952" s="3"/>
      <c r="B5952" s="4"/>
      <c r="C5952" s="7"/>
      <c r="D5952" s="10"/>
    </row>
    <row r="5953" spans="1:4" x14ac:dyDescent="0.35">
      <c r="A5953" s="3"/>
      <c r="B5953" s="4"/>
      <c r="C5953" s="7"/>
      <c r="D5953" s="10"/>
    </row>
    <row r="5954" spans="1:4" x14ac:dyDescent="0.35">
      <c r="A5954" s="3"/>
      <c r="B5954" s="4"/>
      <c r="C5954" s="7"/>
      <c r="D5954" s="10"/>
    </row>
    <row r="5955" spans="1:4" x14ac:dyDescent="0.35">
      <c r="A5955" s="3"/>
      <c r="B5955" s="4"/>
      <c r="C5955" s="7"/>
      <c r="D5955" s="10"/>
    </row>
    <row r="5956" spans="1:4" x14ac:dyDescent="0.35">
      <c r="A5956" s="3"/>
      <c r="B5956" s="4"/>
      <c r="C5956" s="7"/>
      <c r="D5956" s="10"/>
    </row>
    <row r="5957" spans="1:4" x14ac:dyDescent="0.35">
      <c r="A5957" s="3"/>
      <c r="B5957" s="4"/>
      <c r="C5957" s="7"/>
      <c r="D5957" s="10"/>
    </row>
    <row r="5958" spans="1:4" x14ac:dyDescent="0.35">
      <c r="A5958" s="3"/>
      <c r="B5958" s="4"/>
      <c r="C5958" s="7"/>
      <c r="D5958" s="10"/>
    </row>
    <row r="5959" spans="1:4" x14ac:dyDescent="0.35">
      <c r="A5959" s="3"/>
      <c r="B5959" s="4"/>
      <c r="C5959" s="7"/>
      <c r="D5959" s="10"/>
    </row>
    <row r="5960" spans="1:4" x14ac:dyDescent="0.35">
      <c r="A5960" s="3"/>
      <c r="B5960" s="4"/>
      <c r="C5960" s="7"/>
      <c r="D5960" s="10"/>
    </row>
    <row r="5961" spans="1:4" x14ac:dyDescent="0.35">
      <c r="A5961" s="3"/>
      <c r="B5961" s="4"/>
      <c r="C5961" s="7"/>
      <c r="D5961" s="10"/>
    </row>
    <row r="5962" spans="1:4" x14ac:dyDescent="0.35">
      <c r="A5962" s="3"/>
      <c r="B5962" s="4"/>
      <c r="C5962" s="7"/>
      <c r="D5962" s="10"/>
    </row>
    <row r="5963" spans="1:4" x14ac:dyDescent="0.35">
      <c r="A5963" s="3"/>
      <c r="B5963" s="4"/>
      <c r="C5963" s="7"/>
      <c r="D5963" s="10"/>
    </row>
    <row r="5964" spans="1:4" x14ac:dyDescent="0.35">
      <c r="A5964" s="3"/>
      <c r="B5964" s="4"/>
      <c r="C5964" s="7"/>
      <c r="D5964" s="10"/>
    </row>
    <row r="5965" spans="1:4" x14ac:dyDescent="0.35">
      <c r="A5965" s="3"/>
      <c r="B5965" s="4"/>
      <c r="C5965" s="7"/>
      <c r="D5965" s="10"/>
    </row>
    <row r="5966" spans="1:4" x14ac:dyDescent="0.35">
      <c r="A5966" s="3"/>
      <c r="B5966" s="4"/>
      <c r="C5966" s="7"/>
      <c r="D5966" s="10"/>
    </row>
    <row r="5967" spans="1:4" x14ac:dyDescent="0.35">
      <c r="A5967" s="3"/>
      <c r="B5967" s="4"/>
      <c r="C5967" s="7"/>
      <c r="D5967" s="10"/>
    </row>
    <row r="5968" spans="1:4" x14ac:dyDescent="0.35">
      <c r="A5968" s="3"/>
      <c r="B5968" s="4"/>
      <c r="C5968" s="7"/>
      <c r="D5968" s="10"/>
    </row>
    <row r="5969" spans="1:4" x14ac:dyDescent="0.35">
      <c r="A5969" s="3"/>
      <c r="B5969" s="4"/>
      <c r="C5969" s="7"/>
      <c r="D5969" s="10"/>
    </row>
    <row r="5970" spans="1:4" x14ac:dyDescent="0.35">
      <c r="A5970" s="3"/>
      <c r="B5970" s="4"/>
      <c r="C5970" s="7"/>
      <c r="D5970" s="10"/>
    </row>
    <row r="5971" spans="1:4" x14ac:dyDescent="0.35">
      <c r="A5971" s="3"/>
      <c r="B5971" s="4"/>
      <c r="C5971" s="7"/>
      <c r="D5971" s="10"/>
    </row>
    <row r="5972" spans="1:4" x14ac:dyDescent="0.35">
      <c r="A5972" s="3"/>
      <c r="B5972" s="4"/>
      <c r="C5972" s="7"/>
      <c r="D5972" s="10"/>
    </row>
    <row r="5973" spans="1:4" x14ac:dyDescent="0.35">
      <c r="A5973" s="3"/>
      <c r="B5973" s="4"/>
      <c r="C5973" s="7"/>
      <c r="D5973" s="10"/>
    </row>
    <row r="5974" spans="1:4" x14ac:dyDescent="0.35">
      <c r="A5974" s="3"/>
      <c r="B5974" s="4"/>
      <c r="C5974" s="7"/>
      <c r="D5974" s="10"/>
    </row>
    <row r="5975" spans="1:4" x14ac:dyDescent="0.35">
      <c r="A5975" s="5"/>
      <c r="B5975" s="6"/>
      <c r="C5975" s="8"/>
      <c r="D5975" s="11"/>
    </row>
    <row r="5976" spans="1:4" x14ac:dyDescent="0.35">
      <c r="A5976" s="3"/>
      <c r="B5976" s="4"/>
      <c r="C5976" s="7"/>
      <c r="D5976" s="10"/>
    </row>
    <row r="5977" spans="1:4" x14ac:dyDescent="0.35">
      <c r="A5977" s="3"/>
      <c r="B5977" s="4"/>
      <c r="C5977" s="7"/>
      <c r="D5977" s="10"/>
    </row>
    <row r="5978" spans="1:4" x14ac:dyDescent="0.35">
      <c r="A5978" s="3"/>
      <c r="B5978" s="4"/>
      <c r="C5978" s="7"/>
      <c r="D5978" s="10"/>
    </row>
    <row r="5979" spans="1:4" x14ac:dyDescent="0.35">
      <c r="A5979" s="3"/>
      <c r="B5979" s="4"/>
      <c r="C5979" s="7"/>
      <c r="D5979" s="10"/>
    </row>
    <row r="5980" spans="1:4" x14ac:dyDescent="0.35">
      <c r="A5980" s="3"/>
      <c r="B5980" s="4"/>
      <c r="C5980" s="7"/>
      <c r="D5980" s="10"/>
    </row>
    <row r="5981" spans="1:4" x14ac:dyDescent="0.35">
      <c r="A5981" s="3"/>
      <c r="B5981" s="4"/>
      <c r="C5981" s="7"/>
      <c r="D5981" s="10"/>
    </row>
    <row r="5982" spans="1:4" x14ac:dyDescent="0.35">
      <c r="A5982" s="3"/>
      <c r="B5982" s="4"/>
      <c r="C5982" s="7"/>
      <c r="D5982" s="10"/>
    </row>
    <row r="5983" spans="1:4" x14ac:dyDescent="0.35">
      <c r="A5983" s="3"/>
      <c r="B5983" s="4"/>
      <c r="C5983" s="7"/>
      <c r="D5983" s="10"/>
    </row>
    <row r="5984" spans="1:4" x14ac:dyDescent="0.35">
      <c r="A5984" s="3"/>
      <c r="B5984" s="4"/>
      <c r="C5984" s="7"/>
      <c r="D5984" s="10"/>
    </row>
    <row r="5985" spans="1:4" x14ac:dyDescent="0.35">
      <c r="A5985" s="3"/>
      <c r="B5985" s="4"/>
      <c r="C5985" s="7"/>
      <c r="D5985" s="10"/>
    </row>
    <row r="5986" spans="1:4" x14ac:dyDescent="0.35">
      <c r="A5986" s="3"/>
      <c r="B5986" s="4"/>
      <c r="C5986" s="7"/>
      <c r="D5986" s="10"/>
    </row>
    <row r="5987" spans="1:4" x14ac:dyDescent="0.35">
      <c r="A5987" s="3"/>
      <c r="B5987" s="4"/>
      <c r="C5987" s="7"/>
      <c r="D5987" s="10"/>
    </row>
    <row r="5988" spans="1:4" x14ac:dyDescent="0.35">
      <c r="A5988" s="3"/>
      <c r="B5988" s="4"/>
      <c r="C5988" s="7"/>
      <c r="D5988" s="10"/>
    </row>
    <row r="5989" spans="1:4" x14ac:dyDescent="0.35">
      <c r="A5989" s="3"/>
      <c r="B5989" s="4"/>
      <c r="C5989" s="7"/>
      <c r="D5989" s="10"/>
    </row>
    <row r="5990" spans="1:4" x14ac:dyDescent="0.35">
      <c r="A5990" s="3"/>
      <c r="B5990" s="4"/>
      <c r="C5990" s="7"/>
      <c r="D5990" s="10"/>
    </row>
    <row r="5991" spans="1:4" x14ac:dyDescent="0.35">
      <c r="A5991" s="3"/>
      <c r="B5991" s="4"/>
      <c r="C5991" s="7"/>
      <c r="D5991" s="10"/>
    </row>
    <row r="5992" spans="1:4" x14ac:dyDescent="0.35">
      <c r="A5992" s="3"/>
      <c r="B5992" s="4"/>
      <c r="C5992" s="7"/>
      <c r="D5992" s="10"/>
    </row>
    <row r="5993" spans="1:4" x14ac:dyDescent="0.35">
      <c r="A5993" s="3"/>
      <c r="B5993" s="4"/>
      <c r="C5993" s="7"/>
      <c r="D5993" s="10"/>
    </row>
    <row r="5994" spans="1:4" x14ac:dyDescent="0.35">
      <c r="A5994" s="3"/>
      <c r="B5994" s="4"/>
      <c r="C5994" s="7"/>
      <c r="D5994" s="10"/>
    </row>
    <row r="5995" spans="1:4" x14ac:dyDescent="0.35">
      <c r="A5995" s="3"/>
      <c r="B5995" s="4"/>
      <c r="C5995" s="7"/>
      <c r="D5995" s="10"/>
    </row>
    <row r="5996" spans="1:4" x14ac:dyDescent="0.35">
      <c r="A5996" s="3"/>
      <c r="B5996" s="4"/>
      <c r="C5996" s="7"/>
      <c r="D5996" s="10"/>
    </row>
    <row r="5997" spans="1:4" x14ac:dyDescent="0.35">
      <c r="A5997" s="3"/>
      <c r="B5997" s="4"/>
      <c r="C5997" s="7"/>
      <c r="D5997" s="10"/>
    </row>
    <row r="5998" spans="1:4" x14ac:dyDescent="0.35">
      <c r="A5998" s="3"/>
      <c r="B5998" s="4"/>
      <c r="C5998" s="7"/>
      <c r="D5998" s="10"/>
    </row>
    <row r="5999" spans="1:4" x14ac:dyDescent="0.35">
      <c r="A5999" s="3"/>
      <c r="B5999" s="4"/>
      <c r="C5999" s="7"/>
      <c r="D5999" s="10"/>
    </row>
    <row r="6000" spans="1:4" x14ac:dyDescent="0.35">
      <c r="A6000" s="3"/>
      <c r="B6000" s="4"/>
      <c r="C6000" s="7"/>
      <c r="D6000" s="10"/>
    </row>
    <row r="6001" spans="1:4" x14ac:dyDescent="0.35">
      <c r="A6001" s="3"/>
      <c r="B6001" s="4"/>
      <c r="C6001" s="7"/>
      <c r="D6001" s="10"/>
    </row>
    <row r="6002" spans="1:4" x14ac:dyDescent="0.35">
      <c r="A6002" s="3"/>
      <c r="B6002" s="4"/>
      <c r="C6002" s="7"/>
      <c r="D6002" s="10"/>
    </row>
    <row r="6003" spans="1:4" x14ac:dyDescent="0.35">
      <c r="A6003" s="3"/>
      <c r="B6003" s="4"/>
      <c r="C6003" s="7"/>
      <c r="D6003" s="10"/>
    </row>
    <row r="6004" spans="1:4" x14ac:dyDescent="0.35">
      <c r="A6004" s="3"/>
      <c r="B6004" s="4"/>
      <c r="C6004" s="7"/>
      <c r="D6004" s="10"/>
    </row>
    <row r="6005" spans="1:4" x14ac:dyDescent="0.35">
      <c r="A6005" s="3"/>
      <c r="B6005" s="4"/>
      <c r="C6005" s="7"/>
      <c r="D6005" s="10"/>
    </row>
    <row r="6006" spans="1:4" x14ac:dyDescent="0.35">
      <c r="A6006" s="3"/>
      <c r="B6006" s="4"/>
      <c r="C6006" s="7"/>
      <c r="D6006" s="10"/>
    </row>
    <row r="6007" spans="1:4" x14ac:dyDescent="0.35">
      <c r="A6007" s="3"/>
      <c r="B6007" s="4"/>
      <c r="C6007" s="7"/>
      <c r="D6007" s="10"/>
    </row>
    <row r="6008" spans="1:4" x14ac:dyDescent="0.35">
      <c r="A6008" s="3"/>
      <c r="B6008" s="4"/>
      <c r="C6008" s="7"/>
      <c r="D6008" s="10"/>
    </row>
    <row r="6009" spans="1:4" x14ac:dyDescent="0.35">
      <c r="A6009" s="3"/>
      <c r="B6009" s="4"/>
      <c r="C6009" s="7"/>
      <c r="D6009" s="10"/>
    </row>
    <row r="6010" spans="1:4" x14ac:dyDescent="0.35">
      <c r="A6010" s="3"/>
      <c r="B6010" s="4"/>
      <c r="C6010" s="7"/>
      <c r="D6010" s="10"/>
    </row>
    <row r="6011" spans="1:4" x14ac:dyDescent="0.35">
      <c r="A6011" s="3"/>
      <c r="B6011" s="4"/>
      <c r="C6011" s="7"/>
      <c r="D6011" s="10"/>
    </row>
    <row r="6012" spans="1:4" x14ac:dyDescent="0.35">
      <c r="A6012" s="3"/>
      <c r="B6012" s="4"/>
      <c r="C6012" s="7"/>
      <c r="D6012" s="10"/>
    </row>
    <row r="6013" spans="1:4" x14ac:dyDescent="0.35">
      <c r="A6013" s="3"/>
      <c r="B6013" s="4"/>
      <c r="C6013" s="7"/>
      <c r="D6013" s="10"/>
    </row>
    <row r="6014" spans="1:4" x14ac:dyDescent="0.35">
      <c r="A6014" s="3"/>
      <c r="B6014" s="4"/>
      <c r="C6014" s="7"/>
      <c r="D6014" s="10"/>
    </row>
    <row r="6015" spans="1:4" x14ac:dyDescent="0.35">
      <c r="A6015" s="3"/>
      <c r="B6015" s="4"/>
      <c r="C6015" s="7"/>
      <c r="D6015" s="10"/>
    </row>
    <row r="6016" spans="1:4" x14ac:dyDescent="0.35">
      <c r="A6016" s="3"/>
      <c r="B6016" s="4"/>
      <c r="C6016" s="7"/>
      <c r="D6016" s="10"/>
    </row>
    <row r="6017" spans="1:4" x14ac:dyDescent="0.35">
      <c r="A6017" s="3"/>
      <c r="B6017" s="4"/>
      <c r="C6017" s="7"/>
      <c r="D6017" s="10"/>
    </row>
    <row r="6018" spans="1:4" x14ac:dyDescent="0.35">
      <c r="A6018" s="3"/>
      <c r="B6018" s="4"/>
      <c r="C6018" s="7"/>
      <c r="D6018" s="10"/>
    </row>
    <row r="6019" spans="1:4" x14ac:dyDescent="0.35">
      <c r="A6019" s="3"/>
      <c r="B6019" s="4"/>
      <c r="C6019" s="7"/>
      <c r="D6019" s="10"/>
    </row>
    <row r="6020" spans="1:4" x14ac:dyDescent="0.35">
      <c r="A6020" s="3"/>
      <c r="B6020" s="4"/>
      <c r="C6020" s="7"/>
      <c r="D6020" s="10"/>
    </row>
    <row r="6021" spans="1:4" x14ac:dyDescent="0.35">
      <c r="A6021" s="3"/>
      <c r="B6021" s="4"/>
      <c r="C6021" s="7"/>
      <c r="D6021" s="10"/>
    </row>
    <row r="6022" spans="1:4" x14ac:dyDescent="0.35">
      <c r="A6022" s="3"/>
      <c r="B6022" s="4"/>
      <c r="C6022" s="7"/>
      <c r="D6022" s="10"/>
    </row>
    <row r="6023" spans="1:4" x14ac:dyDescent="0.35">
      <c r="A6023" s="3"/>
      <c r="B6023" s="4"/>
      <c r="C6023" s="7"/>
      <c r="D6023" s="10"/>
    </row>
    <row r="6024" spans="1:4" x14ac:dyDescent="0.35">
      <c r="A6024" s="3"/>
      <c r="B6024" s="4"/>
      <c r="C6024" s="7"/>
      <c r="D6024" s="10"/>
    </row>
    <row r="6025" spans="1:4" x14ac:dyDescent="0.35">
      <c r="A6025" s="3"/>
      <c r="B6025" s="4"/>
      <c r="C6025" s="7"/>
      <c r="D6025" s="10"/>
    </row>
    <row r="6026" spans="1:4" x14ac:dyDescent="0.35">
      <c r="A6026" s="3"/>
      <c r="B6026" s="4"/>
      <c r="C6026" s="7"/>
      <c r="D6026" s="10"/>
    </row>
    <row r="6027" spans="1:4" x14ac:dyDescent="0.35">
      <c r="A6027" s="3"/>
      <c r="B6027" s="4"/>
      <c r="C6027" s="7"/>
      <c r="D6027" s="10"/>
    </row>
    <row r="6028" spans="1:4" x14ac:dyDescent="0.35">
      <c r="A6028" s="3"/>
      <c r="B6028" s="4"/>
      <c r="C6028" s="7"/>
      <c r="D6028" s="10"/>
    </row>
    <row r="6029" spans="1:4" x14ac:dyDescent="0.35">
      <c r="A6029" s="3"/>
      <c r="B6029" s="4"/>
      <c r="C6029" s="7"/>
      <c r="D6029" s="10"/>
    </row>
    <row r="6030" spans="1:4" x14ac:dyDescent="0.35">
      <c r="A6030" s="3"/>
      <c r="B6030" s="4"/>
      <c r="C6030" s="7"/>
      <c r="D6030" s="10"/>
    </row>
    <row r="6031" spans="1:4" x14ac:dyDescent="0.35">
      <c r="A6031" s="3"/>
      <c r="B6031" s="4"/>
      <c r="C6031" s="7"/>
      <c r="D6031" s="10"/>
    </row>
    <row r="6032" spans="1:4" x14ac:dyDescent="0.35">
      <c r="A6032" s="3"/>
      <c r="B6032" s="4"/>
      <c r="C6032" s="7"/>
      <c r="D6032" s="10"/>
    </row>
    <row r="6033" spans="1:4" x14ac:dyDescent="0.35">
      <c r="A6033" s="3"/>
      <c r="B6033" s="4"/>
      <c r="C6033" s="7"/>
      <c r="D6033" s="10"/>
    </row>
    <row r="6034" spans="1:4" x14ac:dyDescent="0.35">
      <c r="A6034" s="3"/>
      <c r="B6034" s="4"/>
      <c r="C6034" s="7"/>
      <c r="D6034" s="10"/>
    </row>
    <row r="6035" spans="1:4" x14ac:dyDescent="0.35">
      <c r="A6035" s="3"/>
      <c r="B6035" s="4"/>
      <c r="C6035" s="7"/>
      <c r="D6035" s="10"/>
    </row>
    <row r="6036" spans="1:4" x14ac:dyDescent="0.35">
      <c r="A6036" s="3"/>
      <c r="B6036" s="4"/>
      <c r="C6036" s="7"/>
      <c r="D6036" s="10"/>
    </row>
    <row r="6037" spans="1:4" x14ac:dyDescent="0.35">
      <c r="A6037" s="3"/>
      <c r="B6037" s="4"/>
      <c r="C6037" s="7"/>
      <c r="D6037" s="10"/>
    </row>
    <row r="6038" spans="1:4" x14ac:dyDescent="0.35">
      <c r="A6038" s="3"/>
      <c r="B6038" s="4"/>
      <c r="C6038" s="7"/>
      <c r="D6038" s="10"/>
    </row>
    <row r="6039" spans="1:4" x14ac:dyDescent="0.35">
      <c r="A6039" s="3"/>
      <c r="B6039" s="4"/>
      <c r="C6039" s="7"/>
      <c r="D6039" s="10"/>
    </row>
    <row r="6040" spans="1:4" x14ac:dyDescent="0.35">
      <c r="A6040" s="3"/>
      <c r="B6040" s="4"/>
      <c r="C6040" s="7"/>
      <c r="D6040" s="10"/>
    </row>
    <row r="6041" spans="1:4" x14ac:dyDescent="0.35">
      <c r="A6041" s="3"/>
      <c r="B6041" s="4"/>
      <c r="C6041" s="7"/>
      <c r="D6041" s="10"/>
    </row>
    <row r="6042" spans="1:4" x14ac:dyDescent="0.35">
      <c r="A6042" s="3"/>
      <c r="B6042" s="4"/>
      <c r="C6042" s="7"/>
      <c r="D6042" s="10"/>
    </row>
    <row r="6043" spans="1:4" x14ac:dyDescent="0.35">
      <c r="A6043" s="3"/>
      <c r="B6043" s="4"/>
      <c r="C6043" s="7"/>
      <c r="D6043" s="10"/>
    </row>
    <row r="6044" spans="1:4" x14ac:dyDescent="0.35">
      <c r="A6044" s="3"/>
      <c r="B6044" s="4"/>
      <c r="C6044" s="7"/>
      <c r="D6044" s="10"/>
    </row>
    <row r="6045" spans="1:4" x14ac:dyDescent="0.35">
      <c r="A6045" s="3"/>
      <c r="B6045" s="4"/>
      <c r="C6045" s="7"/>
      <c r="D6045" s="10"/>
    </row>
    <row r="6046" spans="1:4" x14ac:dyDescent="0.35">
      <c r="A6046" s="3"/>
      <c r="B6046" s="4"/>
      <c r="C6046" s="7"/>
      <c r="D6046" s="10"/>
    </row>
    <row r="6047" spans="1:4" x14ac:dyDescent="0.35">
      <c r="A6047" s="3"/>
      <c r="B6047" s="4"/>
      <c r="C6047" s="7"/>
      <c r="D6047" s="10"/>
    </row>
    <row r="6048" spans="1:4" x14ac:dyDescent="0.35">
      <c r="A6048" s="3"/>
      <c r="B6048" s="4"/>
      <c r="C6048" s="7"/>
      <c r="D6048" s="10"/>
    </row>
    <row r="6049" spans="1:4" x14ac:dyDescent="0.35">
      <c r="A6049" s="3"/>
      <c r="B6049" s="4"/>
      <c r="C6049" s="7"/>
      <c r="D6049" s="10"/>
    </row>
    <row r="6050" spans="1:4" x14ac:dyDescent="0.35">
      <c r="A6050" s="3"/>
      <c r="B6050" s="4"/>
      <c r="C6050" s="7"/>
      <c r="D6050" s="10"/>
    </row>
    <row r="6051" spans="1:4" x14ac:dyDescent="0.35">
      <c r="A6051" s="3"/>
      <c r="B6051" s="4"/>
      <c r="C6051" s="7"/>
      <c r="D6051" s="10"/>
    </row>
    <row r="6052" spans="1:4" x14ac:dyDescent="0.35">
      <c r="A6052" s="3"/>
      <c r="B6052" s="4"/>
      <c r="C6052" s="7"/>
      <c r="D6052" s="10"/>
    </row>
    <row r="6053" spans="1:4" x14ac:dyDescent="0.35">
      <c r="A6053" s="3"/>
      <c r="B6053" s="4"/>
      <c r="C6053" s="7"/>
      <c r="D6053" s="10"/>
    </row>
    <row r="6054" spans="1:4" x14ac:dyDescent="0.35">
      <c r="A6054" s="3"/>
      <c r="B6054" s="4"/>
      <c r="C6054" s="7"/>
      <c r="D6054" s="10"/>
    </row>
    <row r="6055" spans="1:4" x14ac:dyDescent="0.35">
      <c r="A6055" s="3"/>
      <c r="B6055" s="4"/>
      <c r="C6055" s="7"/>
      <c r="D6055" s="10"/>
    </row>
    <row r="6056" spans="1:4" x14ac:dyDescent="0.35">
      <c r="A6056" s="3"/>
      <c r="B6056" s="4"/>
      <c r="C6056" s="7"/>
      <c r="D6056" s="10"/>
    </row>
    <row r="6057" spans="1:4" x14ac:dyDescent="0.35">
      <c r="A6057" s="3"/>
      <c r="B6057" s="4"/>
      <c r="C6057" s="7"/>
      <c r="D6057" s="10"/>
    </row>
    <row r="6058" spans="1:4" x14ac:dyDescent="0.35">
      <c r="A6058" s="3"/>
      <c r="B6058" s="4"/>
      <c r="C6058" s="7"/>
      <c r="D6058" s="10"/>
    </row>
    <row r="6059" spans="1:4" x14ac:dyDescent="0.35">
      <c r="A6059" s="3"/>
      <c r="B6059" s="4"/>
      <c r="C6059" s="7"/>
      <c r="D6059" s="10"/>
    </row>
    <row r="6060" spans="1:4" x14ac:dyDescent="0.35">
      <c r="A6060" s="3"/>
      <c r="B6060" s="4"/>
      <c r="C6060" s="7"/>
      <c r="D6060" s="10"/>
    </row>
    <row r="6061" spans="1:4" x14ac:dyDescent="0.35">
      <c r="A6061" s="3"/>
      <c r="B6061" s="4"/>
      <c r="C6061" s="7"/>
      <c r="D6061" s="10"/>
    </row>
    <row r="6062" spans="1:4" x14ac:dyDescent="0.35">
      <c r="A6062" s="3"/>
      <c r="B6062" s="4"/>
      <c r="C6062" s="7"/>
      <c r="D6062" s="10"/>
    </row>
    <row r="6063" spans="1:4" x14ac:dyDescent="0.35">
      <c r="A6063" s="3"/>
      <c r="B6063" s="4"/>
      <c r="C6063" s="7"/>
      <c r="D6063" s="10"/>
    </row>
    <row r="6064" spans="1:4" x14ac:dyDescent="0.35">
      <c r="A6064" s="3"/>
      <c r="B6064" s="4"/>
      <c r="C6064" s="7"/>
      <c r="D6064" s="10"/>
    </row>
    <row r="6065" spans="1:4" x14ac:dyDescent="0.35">
      <c r="A6065" s="3"/>
      <c r="B6065" s="4"/>
      <c r="C6065" s="7"/>
      <c r="D6065" s="10"/>
    </row>
    <row r="6066" spans="1:4" x14ac:dyDescent="0.35">
      <c r="A6066" s="3"/>
      <c r="B6066" s="4"/>
      <c r="C6066" s="7"/>
      <c r="D6066" s="10"/>
    </row>
    <row r="6067" spans="1:4" x14ac:dyDescent="0.35">
      <c r="A6067" s="3"/>
      <c r="B6067" s="4"/>
      <c r="C6067" s="7"/>
      <c r="D6067" s="10"/>
    </row>
    <row r="6068" spans="1:4" x14ac:dyDescent="0.35">
      <c r="A6068" s="3"/>
      <c r="B6068" s="4"/>
      <c r="C6068" s="7"/>
      <c r="D6068" s="10"/>
    </row>
    <row r="6069" spans="1:4" x14ac:dyDescent="0.35">
      <c r="A6069" s="3"/>
      <c r="B6069" s="4"/>
      <c r="C6069" s="7"/>
      <c r="D6069" s="10"/>
    </row>
    <row r="6070" spans="1:4" x14ac:dyDescent="0.35">
      <c r="A6070" s="3"/>
      <c r="B6070" s="4"/>
      <c r="C6070" s="7"/>
      <c r="D6070" s="10"/>
    </row>
    <row r="6071" spans="1:4" x14ac:dyDescent="0.35">
      <c r="A6071" s="3"/>
      <c r="B6071" s="4"/>
      <c r="C6071" s="7"/>
      <c r="D6071" s="10"/>
    </row>
    <row r="6072" spans="1:4" x14ac:dyDescent="0.35">
      <c r="A6072" s="3"/>
      <c r="B6072" s="4"/>
      <c r="C6072" s="7"/>
      <c r="D6072" s="10"/>
    </row>
    <row r="6073" spans="1:4" x14ac:dyDescent="0.35">
      <c r="A6073" s="3"/>
      <c r="B6073" s="4"/>
      <c r="C6073" s="7"/>
      <c r="D6073" s="10"/>
    </row>
    <row r="6074" spans="1:4" x14ac:dyDescent="0.35">
      <c r="A6074" s="3"/>
      <c r="B6074" s="4"/>
      <c r="C6074" s="7"/>
      <c r="D6074" s="10"/>
    </row>
    <row r="6075" spans="1:4" x14ac:dyDescent="0.35">
      <c r="A6075" s="3"/>
      <c r="B6075" s="4"/>
      <c r="C6075" s="7"/>
      <c r="D6075" s="10"/>
    </row>
    <row r="6076" spans="1:4" x14ac:dyDescent="0.35">
      <c r="A6076" s="3"/>
      <c r="B6076" s="4"/>
      <c r="C6076" s="7"/>
      <c r="D6076" s="10"/>
    </row>
    <row r="6077" spans="1:4" x14ac:dyDescent="0.35">
      <c r="A6077" s="3"/>
      <c r="B6077" s="4"/>
      <c r="C6077" s="7"/>
      <c r="D6077" s="10"/>
    </row>
    <row r="6078" spans="1:4" x14ac:dyDescent="0.35">
      <c r="A6078" s="3"/>
      <c r="B6078" s="4"/>
      <c r="C6078" s="7"/>
      <c r="D6078" s="10"/>
    </row>
    <row r="6079" spans="1:4" x14ac:dyDescent="0.35">
      <c r="A6079" s="3"/>
      <c r="B6079" s="4"/>
      <c r="C6079" s="7"/>
      <c r="D6079" s="10"/>
    </row>
    <row r="6080" spans="1:4" x14ac:dyDescent="0.35">
      <c r="A6080" s="3"/>
      <c r="B6080" s="4"/>
      <c r="C6080" s="7"/>
      <c r="D6080" s="10"/>
    </row>
    <row r="6081" spans="1:4" x14ac:dyDescent="0.35">
      <c r="A6081" s="3"/>
      <c r="B6081" s="4"/>
      <c r="C6081" s="7"/>
      <c r="D6081" s="10"/>
    </row>
    <row r="6082" spans="1:4" x14ac:dyDescent="0.35">
      <c r="A6082" s="3"/>
      <c r="B6082" s="4"/>
      <c r="C6082" s="7"/>
      <c r="D6082" s="10"/>
    </row>
    <row r="6083" spans="1:4" x14ac:dyDescent="0.35">
      <c r="A6083" s="3"/>
      <c r="B6083" s="4"/>
      <c r="C6083" s="7"/>
      <c r="D6083" s="10"/>
    </row>
    <row r="6084" spans="1:4" x14ac:dyDescent="0.35">
      <c r="A6084" s="3"/>
      <c r="B6084" s="4"/>
      <c r="C6084" s="7"/>
      <c r="D6084" s="10"/>
    </row>
    <row r="6085" spans="1:4" x14ac:dyDescent="0.35">
      <c r="A6085" s="3"/>
      <c r="B6085" s="4"/>
      <c r="C6085" s="7"/>
      <c r="D6085" s="10"/>
    </row>
    <row r="6086" spans="1:4" x14ac:dyDescent="0.35">
      <c r="A6086" s="3"/>
      <c r="B6086" s="4"/>
      <c r="C6086" s="7"/>
      <c r="D6086" s="10"/>
    </row>
    <row r="6087" spans="1:4" x14ac:dyDescent="0.35">
      <c r="A6087" s="3"/>
      <c r="B6087" s="4"/>
      <c r="C6087" s="7"/>
      <c r="D6087" s="10"/>
    </row>
    <row r="6088" spans="1:4" x14ac:dyDescent="0.35">
      <c r="A6088" s="3"/>
      <c r="B6088" s="4"/>
      <c r="C6088" s="7"/>
      <c r="D6088" s="10"/>
    </row>
    <row r="6089" spans="1:4" x14ac:dyDescent="0.35">
      <c r="A6089" s="3"/>
      <c r="B6089" s="4"/>
      <c r="C6089" s="7"/>
      <c r="D6089" s="10"/>
    </row>
    <row r="6090" spans="1:4" x14ac:dyDescent="0.35">
      <c r="A6090" s="3"/>
      <c r="B6090" s="4"/>
      <c r="C6090" s="7"/>
      <c r="D6090" s="10"/>
    </row>
    <row r="6091" spans="1:4" x14ac:dyDescent="0.35">
      <c r="A6091" s="3"/>
      <c r="B6091" s="4"/>
      <c r="C6091" s="7"/>
      <c r="D6091" s="10"/>
    </row>
    <row r="6092" spans="1:4" x14ac:dyDescent="0.35">
      <c r="A6092" s="3"/>
      <c r="B6092" s="4"/>
      <c r="C6092" s="7"/>
      <c r="D6092" s="10"/>
    </row>
    <row r="6093" spans="1:4" x14ac:dyDescent="0.35">
      <c r="A6093" s="3"/>
      <c r="B6093" s="4"/>
      <c r="C6093" s="7"/>
      <c r="D6093" s="10"/>
    </row>
    <row r="6094" spans="1:4" x14ac:dyDescent="0.35">
      <c r="A6094" s="3"/>
      <c r="B6094" s="4"/>
      <c r="C6094" s="7"/>
      <c r="D6094" s="10"/>
    </row>
    <row r="6095" spans="1:4" x14ac:dyDescent="0.35">
      <c r="A6095" s="3"/>
      <c r="B6095" s="4"/>
      <c r="C6095" s="7"/>
      <c r="D6095" s="10"/>
    </row>
    <row r="6096" spans="1:4" x14ac:dyDescent="0.35">
      <c r="A6096" s="3"/>
      <c r="B6096" s="4"/>
      <c r="C6096" s="7"/>
      <c r="D6096" s="10"/>
    </row>
    <row r="6097" spans="1:4" x14ac:dyDescent="0.35">
      <c r="A6097" s="3"/>
      <c r="B6097" s="4"/>
      <c r="C6097" s="7"/>
      <c r="D6097" s="10"/>
    </row>
    <row r="6098" spans="1:4" x14ac:dyDescent="0.35">
      <c r="A6098" s="3"/>
      <c r="B6098" s="4"/>
      <c r="C6098" s="7"/>
      <c r="D6098" s="10"/>
    </row>
    <row r="6099" spans="1:4" x14ac:dyDescent="0.35">
      <c r="A6099" s="3"/>
      <c r="B6099" s="4"/>
      <c r="C6099" s="7"/>
      <c r="D6099" s="10"/>
    </row>
    <row r="6100" spans="1:4" x14ac:dyDescent="0.35">
      <c r="A6100" s="3"/>
      <c r="B6100" s="4"/>
      <c r="C6100" s="7"/>
      <c r="D6100" s="10"/>
    </row>
    <row r="6101" spans="1:4" x14ac:dyDescent="0.35">
      <c r="A6101" s="3"/>
      <c r="B6101" s="4"/>
      <c r="C6101" s="7"/>
      <c r="D6101" s="10"/>
    </row>
    <row r="6102" spans="1:4" x14ac:dyDescent="0.35">
      <c r="A6102" s="3"/>
      <c r="B6102" s="4"/>
      <c r="C6102" s="7"/>
      <c r="D6102" s="10"/>
    </row>
    <row r="6103" spans="1:4" x14ac:dyDescent="0.35">
      <c r="A6103" s="3"/>
      <c r="B6103" s="4"/>
      <c r="C6103" s="7"/>
      <c r="D6103" s="10"/>
    </row>
    <row r="6104" spans="1:4" x14ac:dyDescent="0.35">
      <c r="A6104" s="3"/>
      <c r="B6104" s="4"/>
      <c r="C6104" s="7"/>
      <c r="D6104" s="10"/>
    </row>
    <row r="6105" spans="1:4" x14ac:dyDescent="0.35">
      <c r="A6105" s="3"/>
      <c r="B6105" s="4"/>
      <c r="C6105" s="7"/>
      <c r="D6105" s="10"/>
    </row>
    <row r="6106" spans="1:4" x14ac:dyDescent="0.35">
      <c r="A6106" s="3"/>
      <c r="B6106" s="4"/>
      <c r="C6106" s="7"/>
      <c r="D6106" s="10"/>
    </row>
    <row r="6107" spans="1:4" x14ac:dyDescent="0.35">
      <c r="A6107" s="3"/>
      <c r="B6107" s="4"/>
      <c r="C6107" s="7"/>
      <c r="D6107" s="10"/>
    </row>
    <row r="6108" spans="1:4" x14ac:dyDescent="0.35">
      <c r="A6108" s="5"/>
      <c r="B6108" s="6"/>
      <c r="C6108" s="8"/>
      <c r="D6108" s="11"/>
    </row>
    <row r="6109" spans="1:4" x14ac:dyDescent="0.35">
      <c r="A6109" s="3"/>
      <c r="B6109" s="4"/>
      <c r="C6109" s="7"/>
      <c r="D6109" s="10"/>
    </row>
    <row r="6110" spans="1:4" x14ac:dyDescent="0.35">
      <c r="A6110" s="3"/>
      <c r="B6110" s="4"/>
      <c r="C6110" s="7"/>
      <c r="D6110" s="10"/>
    </row>
    <row r="6111" spans="1:4" x14ac:dyDescent="0.35">
      <c r="A6111" s="3"/>
      <c r="B6111" s="4"/>
      <c r="C6111" s="7"/>
      <c r="D6111" s="10"/>
    </row>
    <row r="6112" spans="1:4" x14ac:dyDescent="0.35">
      <c r="A6112" s="3"/>
      <c r="B6112" s="4"/>
      <c r="C6112" s="7"/>
      <c r="D6112" s="10"/>
    </row>
    <row r="6113" spans="1:4" x14ac:dyDescent="0.35">
      <c r="A6113" s="3"/>
      <c r="B6113" s="4"/>
      <c r="C6113" s="7"/>
      <c r="D6113" s="10"/>
    </row>
    <row r="6114" spans="1:4" x14ac:dyDescent="0.35">
      <c r="A6114" s="3"/>
      <c r="B6114" s="4"/>
      <c r="C6114" s="7"/>
      <c r="D6114" s="10"/>
    </row>
    <row r="6115" spans="1:4" x14ac:dyDescent="0.35">
      <c r="A6115" s="3"/>
      <c r="B6115" s="4"/>
      <c r="C6115" s="7"/>
      <c r="D6115" s="10"/>
    </row>
    <row r="6116" spans="1:4" x14ac:dyDescent="0.35">
      <c r="A6116" s="3"/>
      <c r="B6116" s="4"/>
      <c r="C6116" s="7"/>
      <c r="D6116" s="10"/>
    </row>
    <row r="6117" spans="1:4" x14ac:dyDescent="0.35">
      <c r="A6117" s="3"/>
      <c r="B6117" s="4"/>
      <c r="C6117" s="7"/>
      <c r="D6117" s="10"/>
    </row>
  </sheetData>
  <autoFilter ref="A5:U97" xr:uid="{00000000-0001-0000-0100-000000000000}"/>
  <sortState xmlns:xlrd2="http://schemas.microsoft.com/office/spreadsheetml/2017/richdata2" ref="F6:J11412">
    <sortCondition ref="G6"/>
  </sortState>
  <hyperlinks>
    <hyperlink ref="D9" r:id="rId1" xr:uid="{6E016E04-4470-4554-8824-637F03BEA2DF}"/>
    <hyperlink ref="D13" r:id="rId2" xr:uid="{F18E27D0-69BE-4104-A940-1CF86A900446}"/>
    <hyperlink ref="D17" r:id="rId3" xr:uid="{D0690C84-FCF1-47F4-9668-35919BB1C1B8}"/>
    <hyperlink ref="D36" r:id="rId4" xr:uid="{B1456ACB-D767-40D4-95DC-06B7FD7C1825}"/>
    <hyperlink ref="D44" r:id="rId5" xr:uid="{775FF43D-E4FB-49DF-AB9A-9A80B91B3A72}"/>
    <hyperlink ref="D45" r:id="rId6" xr:uid="{7C805BA7-FD05-449B-89AF-846C0EB0C47E}"/>
    <hyperlink ref="D51" r:id="rId7" xr:uid="{586921A3-3685-4E10-8602-89FCDAF08448}"/>
    <hyperlink ref="D66" r:id="rId8" xr:uid="{DB3F3E0D-9F08-407F-8527-4FC26AA232A1}"/>
    <hyperlink ref="D70" r:id="rId9" xr:uid="{BF9F0DA9-012F-4E8A-A52B-5D8932DF24B9}"/>
    <hyperlink ref="D74" r:id="rId10" xr:uid="{10824A7B-A802-4D4B-B940-B90283E0BB4C}"/>
    <hyperlink ref="D93" r:id="rId11" xr:uid="{DE6DDC8B-AD55-45CA-80C4-4D2EF50E8586}"/>
    <hyperlink ref="D101" r:id="rId12" xr:uid="{01181761-D40D-4DAC-A44E-04FC756539A3}"/>
    <hyperlink ref="D102" r:id="rId13" xr:uid="{7EC3846B-C662-4DD7-834E-95F551AC4A9E}"/>
    <hyperlink ref="D108" r:id="rId14" xr:uid="{DC9A3B68-B3D2-4B21-863C-D4048C241254}"/>
    <hyperlink ref="D122" r:id="rId15" xr:uid="{EAA6B204-24C1-4371-8CB4-D1D5A6BA4DC5}"/>
    <hyperlink ref="D134" r:id="rId16" xr:uid="{EC517B71-F03F-4A34-9C11-A6304AFE7937}"/>
    <hyperlink ref="D137" r:id="rId17" xr:uid="{317AA688-A0CA-4D74-9C20-C0FE116124AA}"/>
  </hyperlinks>
  <pageMargins left="0.7" right="0.7" top="0.75" bottom="0.75" header="0.3" footer="0.3"/>
  <pageSetup orientation="portrait" r:id="rId1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34A20-3EFC-4F2F-AE86-AC068AF9EC24}">
  <dimension ref="A1:I150"/>
  <sheetViews>
    <sheetView zoomScale="70" zoomScaleNormal="70" workbookViewId="0">
      <selection activeCell="E27" sqref="E27"/>
    </sheetView>
  </sheetViews>
  <sheetFormatPr defaultRowHeight="14.5" x14ac:dyDescent="0.35"/>
  <cols>
    <col min="1" max="1" width="10.7265625" bestFit="1" customWidth="1"/>
    <col min="2" max="2" width="4" bestFit="1" customWidth="1"/>
    <col min="3" max="3" width="10.54296875" bestFit="1" customWidth="1"/>
    <col min="4" max="4" width="6.26953125" bestFit="1" customWidth="1"/>
    <col min="5" max="5" width="117.26953125" bestFit="1" customWidth="1"/>
    <col min="6" max="6" width="38.54296875" bestFit="1" customWidth="1"/>
    <col min="7" max="7" width="85.453125" bestFit="1" customWidth="1"/>
    <col min="8" max="8" width="11.54296875" bestFit="1" customWidth="1"/>
    <col min="9" max="9" width="37.7265625" bestFit="1" customWidth="1"/>
  </cols>
  <sheetData>
    <row r="1" spans="1:9" x14ac:dyDescent="0.35">
      <c r="A1" t="s">
        <v>28</v>
      </c>
      <c r="B1" t="s">
        <v>32</v>
      </c>
      <c r="C1" t="s">
        <v>541</v>
      </c>
      <c r="D1" t="s">
        <v>33</v>
      </c>
      <c r="E1" t="s">
        <v>28</v>
      </c>
      <c r="F1" t="s">
        <v>542</v>
      </c>
      <c r="G1" t="s">
        <v>543</v>
      </c>
      <c r="H1" t="s">
        <v>544</v>
      </c>
    </row>
    <row r="2" spans="1:9" x14ac:dyDescent="0.35">
      <c r="A2" t="s">
        <v>46</v>
      </c>
      <c r="B2" t="s">
        <v>51</v>
      </c>
      <c r="C2" t="str">
        <f t="shared" ref="C2:C33" si="0">IF(B2="3","City/Town","Township")</f>
        <v>Township</v>
      </c>
      <c r="D2" t="s">
        <v>111</v>
      </c>
      <c r="E2" t="str">
        <f t="shared" ref="E2:E33" si="1">UPPER(F2)&amp;" - "&amp;G2&amp;"  ("&amp;H2&amp;")"</f>
        <v>PERRY TOWNSHIP FPT - PERRY TOWNSHIP  (Provider)</v>
      </c>
      <c r="F2" t="s">
        <v>545</v>
      </c>
      <c r="G2" t="s">
        <v>546</v>
      </c>
      <c r="H2" t="s">
        <v>547</v>
      </c>
    </row>
    <row r="3" spans="1:9" x14ac:dyDescent="0.35">
      <c r="A3" t="s">
        <v>46</v>
      </c>
      <c r="B3" t="s">
        <v>41</v>
      </c>
      <c r="C3" t="str">
        <f t="shared" si="0"/>
        <v>City/Town</v>
      </c>
      <c r="D3" t="s">
        <v>431</v>
      </c>
      <c r="E3" t="str">
        <f t="shared" si="1"/>
        <v>PERRY TOWNSHIP FPT - HUNTERTOWN CIVIL TOWN  (Participant)</v>
      </c>
      <c r="F3" t="s">
        <v>545</v>
      </c>
      <c r="G3" t="s">
        <v>548</v>
      </c>
      <c r="H3" t="s">
        <v>549</v>
      </c>
    </row>
    <row r="4" spans="1:9" x14ac:dyDescent="0.35">
      <c r="A4" t="s">
        <v>46</v>
      </c>
      <c r="B4" t="s">
        <v>51</v>
      </c>
      <c r="C4" t="str">
        <f t="shared" si="0"/>
        <v>Township</v>
      </c>
      <c r="D4" t="s">
        <v>59</v>
      </c>
      <c r="E4" t="str">
        <f t="shared" si="1"/>
        <v>PERRY TOWNSHIP FPT - EEL RIVER TOWNSHIP  (Participant)</v>
      </c>
      <c r="F4" t="s">
        <v>545</v>
      </c>
      <c r="G4" t="s">
        <v>550</v>
      </c>
      <c r="H4" t="s">
        <v>549</v>
      </c>
    </row>
    <row r="5" spans="1:9" x14ac:dyDescent="0.35">
      <c r="A5" t="s">
        <v>55</v>
      </c>
      <c r="B5" t="s">
        <v>51</v>
      </c>
      <c r="C5" t="str">
        <f t="shared" si="0"/>
        <v>Township</v>
      </c>
      <c r="D5" t="s">
        <v>102</v>
      </c>
      <c r="E5" t="str">
        <f t="shared" si="1"/>
        <v>OHIO - JACKSON TOWNSHIP FPT - OHIO TOWNSHIP  (Provider)</v>
      </c>
      <c r="F5" t="s">
        <v>551</v>
      </c>
      <c r="G5" t="s">
        <v>552</v>
      </c>
      <c r="H5" t="s">
        <v>547</v>
      </c>
      <c r="I5" t="s">
        <v>553</v>
      </c>
    </row>
    <row r="6" spans="1:9" x14ac:dyDescent="0.35">
      <c r="A6" t="s">
        <v>55</v>
      </c>
      <c r="B6" t="s">
        <v>51</v>
      </c>
      <c r="C6" t="str">
        <f t="shared" si="0"/>
        <v>Township</v>
      </c>
      <c r="D6" t="s">
        <v>142</v>
      </c>
      <c r="E6" t="str">
        <f t="shared" si="1"/>
        <v>OHIO - JACKSON TOWNSHIP FPT - Jackson Twp  (Participant)</v>
      </c>
      <c r="F6" t="s">
        <v>551</v>
      </c>
      <c r="G6" t="s">
        <v>554</v>
      </c>
      <c r="H6" t="s">
        <v>549</v>
      </c>
      <c r="I6" t="s">
        <v>553</v>
      </c>
    </row>
    <row r="7" spans="1:9" x14ac:dyDescent="0.35">
      <c r="A7" t="s">
        <v>84</v>
      </c>
      <c r="B7" t="s">
        <v>41</v>
      </c>
      <c r="C7" t="str">
        <f t="shared" si="0"/>
        <v>City/Town</v>
      </c>
      <c r="D7" t="s">
        <v>242</v>
      </c>
      <c r="E7" t="str">
        <f t="shared" si="1"/>
        <v>DELPHI FPT - DELPHI CIVIL CITY  (Provider)</v>
      </c>
      <c r="F7" t="s">
        <v>555</v>
      </c>
      <c r="G7" t="s">
        <v>556</v>
      </c>
      <c r="H7" t="s">
        <v>547</v>
      </c>
    </row>
    <row r="8" spans="1:9" x14ac:dyDescent="0.35">
      <c r="A8" t="s">
        <v>84</v>
      </c>
      <c r="B8" t="s">
        <v>51</v>
      </c>
      <c r="C8" t="str">
        <f t="shared" si="0"/>
        <v>Township</v>
      </c>
      <c r="D8" t="s">
        <v>192</v>
      </c>
      <c r="E8" t="str">
        <f t="shared" si="1"/>
        <v>DELPHI FPT - DEER CREEK TOWNSHIP  (Participant)</v>
      </c>
      <c r="F8" t="s">
        <v>555</v>
      </c>
      <c r="G8" t="s">
        <v>557</v>
      </c>
      <c r="H8" t="s">
        <v>549</v>
      </c>
    </row>
    <row r="9" spans="1:9" x14ac:dyDescent="0.35">
      <c r="A9" t="s">
        <v>84</v>
      </c>
      <c r="B9" t="s">
        <v>51</v>
      </c>
      <c r="C9" t="str">
        <f t="shared" si="0"/>
        <v>Township</v>
      </c>
      <c r="D9" t="s">
        <v>246</v>
      </c>
      <c r="E9" t="str">
        <f t="shared" si="1"/>
        <v>DELPHI FPT - MADISON TOWNSHIP  (Participant)</v>
      </c>
      <c r="F9" t="s">
        <v>555</v>
      </c>
      <c r="G9" t="s">
        <v>558</v>
      </c>
      <c r="H9" t="s">
        <v>549</v>
      </c>
    </row>
    <row r="10" spans="1:9" x14ac:dyDescent="0.35">
      <c r="A10" t="s">
        <v>84</v>
      </c>
      <c r="B10" t="s">
        <v>51</v>
      </c>
      <c r="C10" t="str">
        <f t="shared" si="0"/>
        <v>Township</v>
      </c>
      <c r="D10" t="s">
        <v>250</v>
      </c>
      <c r="E10" t="str">
        <f t="shared" si="1"/>
        <v>DELPHI FPT - TIPPECANOE TOWNSHIP  (Participant)</v>
      </c>
      <c r="F10" t="s">
        <v>555</v>
      </c>
      <c r="G10" t="s">
        <v>559</v>
      </c>
      <c r="H10" t="s">
        <v>549</v>
      </c>
    </row>
    <row r="11" spans="1:9" x14ac:dyDescent="0.35">
      <c r="A11" t="s">
        <v>95</v>
      </c>
      <c r="B11" t="s">
        <v>41</v>
      </c>
      <c r="C11" t="str">
        <f t="shared" si="0"/>
        <v>City/Town</v>
      </c>
      <c r="D11" t="s">
        <v>179</v>
      </c>
      <c r="E11" t="str">
        <f t="shared" si="1"/>
        <v>CLARKSVILLE-JEFFERSONVILLE TOWNSHIP FPT - CLARKSVILLE CIVIL TOWN  (Provider)</v>
      </c>
      <c r="F11" t="s">
        <v>560</v>
      </c>
      <c r="G11" t="s">
        <v>561</v>
      </c>
      <c r="H11" t="s">
        <v>547</v>
      </c>
      <c r="I11" t="s">
        <v>553</v>
      </c>
    </row>
    <row r="12" spans="1:9" x14ac:dyDescent="0.35">
      <c r="A12" t="s">
        <v>95</v>
      </c>
      <c r="B12" t="s">
        <v>51</v>
      </c>
      <c r="C12" t="str">
        <f t="shared" si="0"/>
        <v>Township</v>
      </c>
      <c r="D12" t="s">
        <v>59</v>
      </c>
      <c r="E12" t="str">
        <f t="shared" si="1"/>
        <v>CLARKSVILLE-JEFFERSONVILLE TOWNSHIP FPT - JEFFERSONVILLE TOWNSHIP  (Participant)</v>
      </c>
      <c r="F12" t="s">
        <v>560</v>
      </c>
      <c r="G12" t="s">
        <v>562</v>
      </c>
      <c r="H12" t="s">
        <v>549</v>
      </c>
      <c r="I12" t="s">
        <v>553</v>
      </c>
    </row>
    <row r="13" spans="1:9" x14ac:dyDescent="0.35">
      <c r="A13" t="s">
        <v>100</v>
      </c>
      <c r="B13" t="s">
        <v>451</v>
      </c>
      <c r="C13" t="str">
        <f t="shared" si="0"/>
        <v>Township</v>
      </c>
      <c r="D13" t="s">
        <v>453</v>
      </c>
      <c r="E13" t="str">
        <f t="shared" si="1"/>
        <v>POLAND FPT - POLAND FIRE TERRITORY (JACKSON TOWNSHIP)  (Participant)</v>
      </c>
      <c r="F13" t="s">
        <v>563</v>
      </c>
      <c r="G13" t="s">
        <v>564</v>
      </c>
      <c r="H13" t="s">
        <v>549</v>
      </c>
    </row>
    <row r="14" spans="1:9" x14ac:dyDescent="0.35">
      <c r="A14" t="s">
        <v>104</v>
      </c>
      <c r="B14" t="s">
        <v>51</v>
      </c>
      <c r="C14" t="str">
        <f t="shared" si="0"/>
        <v>Township</v>
      </c>
      <c r="D14" t="s">
        <v>192</v>
      </c>
      <c r="E14" t="str">
        <f t="shared" si="1"/>
        <v>KIRKLIN TOWNSHIP FPT - KIRKLIN TOWNSHIP  (Provider)</v>
      </c>
      <c r="F14" t="s">
        <v>565</v>
      </c>
      <c r="G14" t="s">
        <v>566</v>
      </c>
      <c r="H14" t="s">
        <v>547</v>
      </c>
    </row>
    <row r="15" spans="1:9" x14ac:dyDescent="0.35">
      <c r="A15" t="s">
        <v>104</v>
      </c>
      <c r="B15" t="s">
        <v>51</v>
      </c>
      <c r="C15" t="str">
        <f t="shared" si="0"/>
        <v>Township</v>
      </c>
      <c r="D15" t="s">
        <v>119</v>
      </c>
      <c r="E15" t="str">
        <f t="shared" si="1"/>
        <v>KIRKLIN TOWNSHIP FPT - SUGAR CREEK TOWNSHIP  (Participant)</v>
      </c>
      <c r="F15" t="s">
        <v>565</v>
      </c>
      <c r="G15" t="s">
        <v>567</v>
      </c>
      <c r="H15" t="s">
        <v>549</v>
      </c>
    </row>
    <row r="16" spans="1:9" x14ac:dyDescent="0.35">
      <c r="A16" t="s">
        <v>104</v>
      </c>
      <c r="B16" t="s">
        <v>51</v>
      </c>
      <c r="C16" t="str">
        <f t="shared" si="0"/>
        <v>Township</v>
      </c>
      <c r="D16" t="s">
        <v>82</v>
      </c>
      <c r="E16" t="str">
        <f t="shared" si="1"/>
        <v>MICHIGAN TOWNSHIP FPT - MICHIGAN TOWNSHIP  (Provider)</v>
      </c>
      <c r="F16" t="s">
        <v>568</v>
      </c>
      <c r="G16" t="s">
        <v>569</v>
      </c>
      <c r="H16" t="s">
        <v>547</v>
      </c>
    </row>
    <row r="17" spans="1:9" x14ac:dyDescent="0.35">
      <c r="A17" t="s">
        <v>104</v>
      </c>
      <c r="B17" t="s">
        <v>51</v>
      </c>
      <c r="C17" t="str">
        <f t="shared" si="0"/>
        <v>Township</v>
      </c>
      <c r="D17" t="s">
        <v>124</v>
      </c>
      <c r="E17" t="str">
        <f t="shared" si="1"/>
        <v>MICHIGAN TOWNSHIP FPT - FOREST TOWNSHIP  (Participant)</v>
      </c>
      <c r="F17" t="s">
        <v>568</v>
      </c>
      <c r="G17" t="s">
        <v>570</v>
      </c>
      <c r="H17" t="s">
        <v>549</v>
      </c>
    </row>
    <row r="18" spans="1:9" x14ac:dyDescent="0.35">
      <c r="A18" t="s">
        <v>104</v>
      </c>
      <c r="B18" t="s">
        <v>51</v>
      </c>
      <c r="C18" t="str">
        <f t="shared" si="0"/>
        <v>Township</v>
      </c>
      <c r="D18" t="s">
        <v>59</v>
      </c>
      <c r="E18" t="str">
        <f t="shared" si="1"/>
        <v>MICHIGAN TOWNSHIP FPT - JOHNSON TOWNSHIP  (Participant)</v>
      </c>
      <c r="F18" t="s">
        <v>568</v>
      </c>
      <c r="G18" t="s">
        <v>571</v>
      </c>
      <c r="H18" t="s">
        <v>549</v>
      </c>
    </row>
    <row r="19" spans="1:9" x14ac:dyDescent="0.35">
      <c r="A19" t="s">
        <v>104</v>
      </c>
      <c r="B19" t="s">
        <v>51</v>
      </c>
      <c r="C19" t="str">
        <f t="shared" si="0"/>
        <v>Township</v>
      </c>
      <c r="D19" t="s">
        <v>250</v>
      </c>
      <c r="E19" t="str">
        <f t="shared" si="1"/>
        <v>MICHIGAN TOWNSHIP FPT - WARREN TOWNSHIP  (Participant)</v>
      </c>
      <c r="F19" t="s">
        <v>568</v>
      </c>
      <c r="G19" t="s">
        <v>572</v>
      </c>
      <c r="H19" t="s">
        <v>549</v>
      </c>
    </row>
    <row r="20" spans="1:9" x14ac:dyDescent="0.35">
      <c r="A20" t="s">
        <v>126</v>
      </c>
      <c r="B20" t="s">
        <v>41</v>
      </c>
      <c r="C20" t="str">
        <f t="shared" si="0"/>
        <v>City/Town</v>
      </c>
      <c r="D20" t="s">
        <v>107</v>
      </c>
      <c r="E20" t="str">
        <f t="shared" si="1"/>
        <v>AUBURN FPT - AUBURN CIVIL CITY  (Provider)</v>
      </c>
      <c r="F20" t="s">
        <v>573</v>
      </c>
      <c r="G20" t="s">
        <v>574</v>
      </c>
      <c r="H20" t="s">
        <v>547</v>
      </c>
    </row>
    <row r="21" spans="1:9" x14ac:dyDescent="0.35">
      <c r="A21" t="s">
        <v>126</v>
      </c>
      <c r="B21" t="s">
        <v>51</v>
      </c>
      <c r="C21" t="str">
        <f t="shared" si="0"/>
        <v>Township</v>
      </c>
      <c r="D21" t="s">
        <v>111</v>
      </c>
      <c r="E21" t="str">
        <f t="shared" si="1"/>
        <v>AUBURN FPT - UNION TOWNSHIP  (Participant)</v>
      </c>
      <c r="F21" t="s">
        <v>573</v>
      </c>
      <c r="G21" t="s">
        <v>575</v>
      </c>
      <c r="H21" t="s">
        <v>549</v>
      </c>
    </row>
    <row r="22" spans="1:9" x14ac:dyDescent="0.35">
      <c r="A22" t="s">
        <v>126</v>
      </c>
      <c r="B22" t="s">
        <v>41</v>
      </c>
      <c r="C22" t="str">
        <f t="shared" si="0"/>
        <v>City/Town</v>
      </c>
      <c r="D22" t="s">
        <v>146</v>
      </c>
      <c r="E22" t="str">
        <f t="shared" si="1"/>
        <v>BUTLER FPT - BUTLER CIVIL CITY  (Provider)</v>
      </c>
      <c r="F22" t="s">
        <v>576</v>
      </c>
      <c r="G22" t="s">
        <v>577</v>
      </c>
      <c r="H22" t="s">
        <v>547</v>
      </c>
    </row>
    <row r="23" spans="1:9" x14ac:dyDescent="0.35">
      <c r="A23" t="s">
        <v>126</v>
      </c>
      <c r="B23" t="s">
        <v>51</v>
      </c>
      <c r="C23" t="str">
        <f t="shared" si="0"/>
        <v>Township</v>
      </c>
      <c r="D23" t="s">
        <v>150</v>
      </c>
      <c r="E23" t="str">
        <f t="shared" si="1"/>
        <v>BUTLER FPT - WILMINGTON TOWNSHIP  (Participant)</v>
      </c>
      <c r="F23" t="s">
        <v>576</v>
      </c>
      <c r="G23" t="s">
        <v>578</v>
      </c>
      <c r="H23" t="s">
        <v>549</v>
      </c>
    </row>
    <row r="24" spans="1:9" x14ac:dyDescent="0.35">
      <c r="A24" t="s">
        <v>126</v>
      </c>
      <c r="B24" t="s">
        <v>41</v>
      </c>
      <c r="C24" t="str">
        <f t="shared" si="0"/>
        <v>City/Town</v>
      </c>
      <c r="D24" t="s">
        <v>280</v>
      </c>
      <c r="E24" t="str">
        <f t="shared" si="1"/>
        <v>GARRETT-KEYSER FPT - GARRETT CIVIL CITY  (Provider)</v>
      </c>
      <c r="F24" t="s">
        <v>579</v>
      </c>
      <c r="G24" t="s">
        <v>580</v>
      </c>
      <c r="H24" t="s">
        <v>547</v>
      </c>
    </row>
    <row r="25" spans="1:9" x14ac:dyDescent="0.35">
      <c r="A25" t="s">
        <v>126</v>
      </c>
      <c r="B25" t="s">
        <v>51</v>
      </c>
      <c r="C25" t="str">
        <f t="shared" si="0"/>
        <v>Township</v>
      </c>
      <c r="D25" t="s">
        <v>82</v>
      </c>
      <c r="E25" t="str">
        <f t="shared" si="1"/>
        <v>GARRETT-KEYSER FPT - KEYSER TOWNSHIP  (Participant)</v>
      </c>
      <c r="F25" t="s">
        <v>579</v>
      </c>
      <c r="G25" t="s">
        <v>581</v>
      </c>
      <c r="H25" t="s">
        <v>549</v>
      </c>
    </row>
    <row r="26" spans="1:9" x14ac:dyDescent="0.35">
      <c r="A26" t="s">
        <v>129</v>
      </c>
      <c r="B26" t="s">
        <v>51</v>
      </c>
      <c r="C26" t="str">
        <f t="shared" si="0"/>
        <v>Township</v>
      </c>
      <c r="D26" t="s">
        <v>246</v>
      </c>
      <c r="E26" t="str">
        <f t="shared" si="1"/>
        <v>SALEM TOWNSHIP FPT - SALEM TOWNSHIP  (Provider)</v>
      </c>
      <c r="F26" t="s">
        <v>582</v>
      </c>
      <c r="G26" t="s">
        <v>583</v>
      </c>
      <c r="H26" t="s">
        <v>547</v>
      </c>
    </row>
    <row r="27" spans="1:9" x14ac:dyDescent="0.35">
      <c r="A27" t="s">
        <v>129</v>
      </c>
      <c r="B27" t="s">
        <v>41</v>
      </c>
      <c r="C27" t="str">
        <f t="shared" si="0"/>
        <v>City/Town</v>
      </c>
      <c r="D27" t="s">
        <v>463</v>
      </c>
      <c r="E27" t="str">
        <f t="shared" si="1"/>
        <v>SALEM TOWNSHIP FPT - DALEVILLE CIVIL TOWN  (Participant)</v>
      </c>
      <c r="F27" t="s">
        <v>582</v>
      </c>
      <c r="G27" t="s">
        <v>584</v>
      </c>
      <c r="H27" t="s">
        <v>549</v>
      </c>
    </row>
    <row r="28" spans="1:9" x14ac:dyDescent="0.35">
      <c r="A28" t="s">
        <v>140</v>
      </c>
      <c r="B28" t="s">
        <v>51</v>
      </c>
      <c r="C28" t="str">
        <f t="shared" si="0"/>
        <v>Township</v>
      </c>
      <c r="D28" t="s">
        <v>59</v>
      </c>
      <c r="E28" t="str">
        <f t="shared" si="1"/>
        <v>CLINTON TOWNSHIP FPT - CLINTON TOWNSHIP  (Provider)</v>
      </c>
      <c r="F28" t="s">
        <v>585</v>
      </c>
      <c r="G28" t="s">
        <v>586</v>
      </c>
      <c r="H28" t="s">
        <v>547</v>
      </c>
    </row>
    <row r="29" spans="1:9" x14ac:dyDescent="0.35">
      <c r="A29" t="s">
        <v>140</v>
      </c>
      <c r="B29" t="s">
        <v>41</v>
      </c>
      <c r="C29" t="str">
        <f t="shared" si="0"/>
        <v>City/Town</v>
      </c>
      <c r="D29" t="s">
        <v>206</v>
      </c>
      <c r="E29" t="str">
        <f t="shared" si="1"/>
        <v>CLINTON TOWNSHIP FPT - MILLERSBURG CIVIL TOWN  (Participant)</v>
      </c>
      <c r="F29" t="s">
        <v>585</v>
      </c>
      <c r="G29" t="s">
        <v>587</v>
      </c>
      <c r="H29" t="s">
        <v>549</v>
      </c>
    </row>
    <row r="30" spans="1:9" x14ac:dyDescent="0.35">
      <c r="A30" t="s">
        <v>152</v>
      </c>
      <c r="B30" t="s">
        <v>451</v>
      </c>
      <c r="C30" t="str">
        <f t="shared" si="0"/>
        <v>Township</v>
      </c>
      <c r="D30" t="s">
        <v>588</v>
      </c>
      <c r="E30" t="str">
        <f t="shared" si="1"/>
        <v>ALLEN BROWN FPT - ALLEN BROWN FIRE PROTECTION TERRITORY (Millcreek Township - Fountain County)  (Provider)</v>
      </c>
      <c r="F30" t="s">
        <v>589</v>
      </c>
      <c r="G30" t="s">
        <v>590</v>
      </c>
      <c r="H30" t="s">
        <v>547</v>
      </c>
      <c r="I30" t="s">
        <v>553</v>
      </c>
    </row>
    <row r="31" spans="1:9" x14ac:dyDescent="0.35">
      <c r="A31" t="s">
        <v>152</v>
      </c>
      <c r="B31" t="s">
        <v>451</v>
      </c>
      <c r="C31" t="str">
        <f t="shared" si="0"/>
        <v>Township</v>
      </c>
      <c r="D31" t="s">
        <v>588</v>
      </c>
      <c r="E31" t="str">
        <f t="shared" si="1"/>
        <v>ALLEN BROWN FPT - ALLEN BROWN FIRE PROTECTION TERRITORY (Participant Total)  (Participant)</v>
      </c>
      <c r="F31" t="s">
        <v>589</v>
      </c>
      <c r="G31" t="s">
        <v>591</v>
      </c>
      <c r="H31" t="s">
        <v>549</v>
      </c>
      <c r="I31" t="s">
        <v>553</v>
      </c>
    </row>
    <row r="32" spans="1:9" x14ac:dyDescent="0.35">
      <c r="A32" t="s">
        <v>152</v>
      </c>
      <c r="B32" t="s">
        <v>51</v>
      </c>
      <c r="C32" t="str">
        <f t="shared" si="0"/>
        <v>Township</v>
      </c>
      <c r="D32" t="s">
        <v>53</v>
      </c>
      <c r="E32" t="str">
        <f t="shared" si="1"/>
        <v>ALLEN BROWN FPT - FULTON TOWNSHIP  (Participant)</v>
      </c>
      <c r="F32" t="s">
        <v>589</v>
      </c>
      <c r="G32" t="s">
        <v>592</v>
      </c>
      <c r="H32" t="s">
        <v>549</v>
      </c>
      <c r="I32" t="s">
        <v>553</v>
      </c>
    </row>
    <row r="33" spans="1:9" x14ac:dyDescent="0.35">
      <c r="A33" t="s">
        <v>152</v>
      </c>
      <c r="B33" t="s">
        <v>51</v>
      </c>
      <c r="C33" t="str">
        <f t="shared" si="0"/>
        <v>Township</v>
      </c>
      <c r="D33" t="s">
        <v>59</v>
      </c>
      <c r="E33" t="str">
        <f t="shared" si="1"/>
        <v>ALLEN BROWN FPT - JACKSON TOWNSHIP  (Participant)</v>
      </c>
      <c r="F33" t="s">
        <v>589</v>
      </c>
      <c r="G33" t="s">
        <v>593</v>
      </c>
      <c r="H33" t="s">
        <v>549</v>
      </c>
      <c r="I33" t="s">
        <v>553</v>
      </c>
    </row>
    <row r="34" spans="1:9" x14ac:dyDescent="0.35">
      <c r="A34" t="s">
        <v>152</v>
      </c>
      <c r="B34" t="s">
        <v>51</v>
      </c>
      <c r="C34" t="str">
        <f t="shared" ref="C34:C65" si="2">IF(B34="3","City/Town","Township")</f>
        <v>Township</v>
      </c>
      <c r="D34" t="s">
        <v>73</v>
      </c>
      <c r="E34" t="str">
        <f t="shared" ref="E34:E65" si="3">UPPER(F34)&amp;" - "&amp;G34&amp;"  ("&amp;H34&amp;")"</f>
        <v>ALLEN BROWN FPT - MILLCREEK TOWNSHIP  (Provider)</v>
      </c>
      <c r="F34" t="s">
        <v>589</v>
      </c>
      <c r="G34" t="s">
        <v>594</v>
      </c>
      <c r="H34" t="s">
        <v>547</v>
      </c>
      <c r="I34" t="s">
        <v>553</v>
      </c>
    </row>
    <row r="35" spans="1:9" x14ac:dyDescent="0.35">
      <c r="A35" t="s">
        <v>152</v>
      </c>
      <c r="B35" t="s">
        <v>41</v>
      </c>
      <c r="C35" t="str">
        <f t="shared" si="2"/>
        <v>City/Town</v>
      </c>
      <c r="D35" t="s">
        <v>86</v>
      </c>
      <c r="E35" t="str">
        <f t="shared" si="3"/>
        <v>ALLEN BROWN FPT - WALLACE CIVIL TOWN  (Participant)</v>
      </c>
      <c r="F35" t="s">
        <v>589</v>
      </c>
      <c r="G35" t="s">
        <v>595</v>
      </c>
      <c r="H35" t="s">
        <v>549</v>
      </c>
      <c r="I35" t="s">
        <v>553</v>
      </c>
    </row>
    <row r="36" spans="1:9" x14ac:dyDescent="0.35">
      <c r="A36" t="s">
        <v>152</v>
      </c>
      <c r="B36" t="s">
        <v>41</v>
      </c>
      <c r="C36" t="str">
        <f t="shared" si="2"/>
        <v>City/Town</v>
      </c>
      <c r="D36" t="s">
        <v>66</v>
      </c>
      <c r="E36" t="str">
        <f t="shared" si="3"/>
        <v>ALLEN BROWN FPT - KINGMAN CIVIL TOWN  (Participant)</v>
      </c>
      <c r="F36" t="s">
        <v>589</v>
      </c>
      <c r="G36" t="s">
        <v>596</v>
      </c>
      <c r="H36" t="s">
        <v>549</v>
      </c>
      <c r="I36" t="s">
        <v>553</v>
      </c>
    </row>
    <row r="37" spans="1:9" x14ac:dyDescent="0.35">
      <c r="A37" t="s">
        <v>157</v>
      </c>
      <c r="B37" t="s">
        <v>41</v>
      </c>
      <c r="C37" t="str">
        <f t="shared" si="2"/>
        <v>City/Town</v>
      </c>
      <c r="D37" t="s">
        <v>412</v>
      </c>
      <c r="E37" t="str">
        <f t="shared" si="3"/>
        <v>OLDENBURG FPT - OLDENBURG CIVIL TOWN  (Provider)</v>
      </c>
      <c r="F37" t="s">
        <v>597</v>
      </c>
      <c r="G37" t="s">
        <v>598</v>
      </c>
      <c r="H37" t="s">
        <v>547</v>
      </c>
    </row>
    <row r="38" spans="1:9" x14ac:dyDescent="0.35">
      <c r="A38" t="s">
        <v>157</v>
      </c>
      <c r="B38" t="s">
        <v>51</v>
      </c>
      <c r="C38" t="str">
        <f t="shared" si="2"/>
        <v>Township</v>
      </c>
      <c r="D38" t="s">
        <v>59</v>
      </c>
      <c r="E38" t="str">
        <f t="shared" si="3"/>
        <v>OLDENBURG FPT - BUTLER TOWNSHIP  (Participant)</v>
      </c>
      <c r="F38" t="s">
        <v>597</v>
      </c>
      <c r="G38" t="s">
        <v>599</v>
      </c>
      <c r="H38" t="s">
        <v>549</v>
      </c>
    </row>
    <row r="39" spans="1:9" x14ac:dyDescent="0.35">
      <c r="A39" t="s">
        <v>157</v>
      </c>
      <c r="B39" t="s">
        <v>51</v>
      </c>
      <c r="C39" t="str">
        <f t="shared" si="2"/>
        <v>Township</v>
      </c>
      <c r="D39" t="s">
        <v>246</v>
      </c>
      <c r="E39" t="str">
        <f t="shared" si="3"/>
        <v>OLDENBURG FPT - RAY TOWNSHIP  (Participant)</v>
      </c>
      <c r="F39" t="s">
        <v>597</v>
      </c>
      <c r="G39" t="s">
        <v>600</v>
      </c>
      <c r="H39" t="s">
        <v>549</v>
      </c>
    </row>
    <row r="40" spans="1:9" x14ac:dyDescent="0.35">
      <c r="A40" t="s">
        <v>157</v>
      </c>
      <c r="B40" t="s">
        <v>51</v>
      </c>
      <c r="C40" t="str">
        <f t="shared" si="2"/>
        <v>Township</v>
      </c>
      <c r="D40" t="s">
        <v>119</v>
      </c>
      <c r="E40" t="str">
        <f t="shared" si="3"/>
        <v>OLDENBURG FPT - SALT CREEK TOWNSHIP  (Participant)</v>
      </c>
      <c r="F40" t="s">
        <v>597</v>
      </c>
      <c r="G40" t="s">
        <v>601</v>
      </c>
      <c r="H40" t="s">
        <v>549</v>
      </c>
    </row>
    <row r="41" spans="1:9" x14ac:dyDescent="0.35">
      <c r="A41" t="s">
        <v>165</v>
      </c>
      <c r="B41" t="s">
        <v>41</v>
      </c>
      <c r="C41" t="str">
        <f t="shared" si="2"/>
        <v>City/Town</v>
      </c>
      <c r="D41" t="s">
        <v>309</v>
      </c>
      <c r="E41" t="str">
        <f t="shared" si="3"/>
        <v>HAUBSTADT FPT - HAUBSTADT CIVIL TOWN  (Provider)</v>
      </c>
      <c r="F41" t="s">
        <v>602</v>
      </c>
      <c r="G41" t="s">
        <v>603</v>
      </c>
      <c r="H41" t="s">
        <v>547</v>
      </c>
    </row>
    <row r="42" spans="1:9" x14ac:dyDescent="0.35">
      <c r="A42" t="s">
        <v>165</v>
      </c>
      <c r="B42" t="s">
        <v>51</v>
      </c>
      <c r="C42" t="str">
        <f t="shared" si="2"/>
        <v>Township</v>
      </c>
      <c r="D42" t="s">
        <v>59</v>
      </c>
      <c r="E42" t="str">
        <f t="shared" si="3"/>
        <v>HAUBSTADT FPT - JOHNSON TOWNSHIP  (Participant)</v>
      </c>
      <c r="F42" t="s">
        <v>602</v>
      </c>
      <c r="G42" t="s">
        <v>571</v>
      </c>
      <c r="H42" t="s">
        <v>549</v>
      </c>
    </row>
    <row r="43" spans="1:9" x14ac:dyDescent="0.35">
      <c r="A43" t="s">
        <v>165</v>
      </c>
      <c r="B43" t="s">
        <v>41</v>
      </c>
      <c r="C43" t="str">
        <f t="shared" si="2"/>
        <v>City/Town</v>
      </c>
      <c r="D43" t="s">
        <v>459</v>
      </c>
      <c r="E43" t="str">
        <f t="shared" si="3"/>
        <v>PRINCETON FPT - PRINCETON CIVIL CITY  (Provider)</v>
      </c>
      <c r="F43" t="s">
        <v>604</v>
      </c>
      <c r="G43" t="s">
        <v>605</v>
      </c>
      <c r="H43" t="s">
        <v>547</v>
      </c>
    </row>
    <row r="44" spans="1:9" x14ac:dyDescent="0.35">
      <c r="A44" t="s">
        <v>165</v>
      </c>
      <c r="B44" t="s">
        <v>51</v>
      </c>
      <c r="C44" t="str">
        <f t="shared" si="2"/>
        <v>Township</v>
      </c>
      <c r="D44" t="s">
        <v>73</v>
      </c>
      <c r="E44" t="str">
        <f t="shared" si="3"/>
        <v>PRINCETON FPT - PATOKA TOWNSHIP  (Participant)</v>
      </c>
      <c r="F44" t="s">
        <v>604</v>
      </c>
      <c r="G44" t="s">
        <v>606</v>
      </c>
      <c r="H44" t="s">
        <v>549</v>
      </c>
    </row>
    <row r="45" spans="1:9" x14ac:dyDescent="0.35">
      <c r="A45" t="s">
        <v>165</v>
      </c>
      <c r="B45" t="s">
        <v>41</v>
      </c>
      <c r="C45" t="str">
        <f t="shared" si="2"/>
        <v>City/Town</v>
      </c>
      <c r="D45" t="s">
        <v>480</v>
      </c>
      <c r="E45" t="str">
        <f t="shared" si="3"/>
        <v>SOMERVILLE FPT - SOMERVILLE CIVIL TOWN  (Provider)</v>
      </c>
      <c r="F45" t="s">
        <v>607</v>
      </c>
      <c r="G45" t="s">
        <v>608</v>
      </c>
      <c r="H45" t="s">
        <v>547</v>
      </c>
    </row>
    <row r="46" spans="1:9" x14ac:dyDescent="0.35">
      <c r="A46" t="s">
        <v>165</v>
      </c>
      <c r="B46" t="s">
        <v>51</v>
      </c>
      <c r="C46" t="str">
        <f t="shared" si="2"/>
        <v>Township</v>
      </c>
      <c r="D46" t="s">
        <v>134</v>
      </c>
      <c r="E46" t="str">
        <f t="shared" si="3"/>
        <v>SOMERVILLE FPT - BARTON TOWNSHIP  (Participant)</v>
      </c>
      <c r="F46" t="s">
        <v>607</v>
      </c>
      <c r="G46" t="s">
        <v>609</v>
      </c>
      <c r="H46" t="s">
        <v>549</v>
      </c>
    </row>
    <row r="47" spans="1:9" x14ac:dyDescent="0.35">
      <c r="A47" t="s">
        <v>165</v>
      </c>
      <c r="B47" t="s">
        <v>41</v>
      </c>
      <c r="C47" t="str">
        <f t="shared" si="2"/>
        <v>City/Town</v>
      </c>
      <c r="D47" t="s">
        <v>478</v>
      </c>
      <c r="E47" t="str">
        <f t="shared" si="3"/>
        <v>SOMERVILLE FPT - MACKEY CIVIL TOWN  (Participant)</v>
      </c>
      <c r="F47" t="s">
        <v>607</v>
      </c>
      <c r="G47" t="s">
        <v>610</v>
      </c>
      <c r="H47" t="s">
        <v>549</v>
      </c>
    </row>
    <row r="48" spans="1:9" x14ac:dyDescent="0.35">
      <c r="A48" t="s">
        <v>165</v>
      </c>
      <c r="B48" t="s">
        <v>51</v>
      </c>
      <c r="C48" t="str">
        <f t="shared" si="2"/>
        <v>Township</v>
      </c>
      <c r="D48" t="s">
        <v>246</v>
      </c>
      <c r="E48" t="str">
        <f t="shared" si="3"/>
        <v>WHITE RIVER TOWNSHIP FPT - WHITE RIVER TOWNSHIP  (Provider)</v>
      </c>
      <c r="F48" t="s">
        <v>611</v>
      </c>
      <c r="G48" t="s">
        <v>612</v>
      </c>
      <c r="H48" t="s">
        <v>547</v>
      </c>
      <c r="I48" t="s">
        <v>613</v>
      </c>
    </row>
    <row r="49" spans="1:9" x14ac:dyDescent="0.35">
      <c r="A49" t="s">
        <v>165</v>
      </c>
      <c r="B49" t="s">
        <v>41</v>
      </c>
      <c r="C49" t="str">
        <f t="shared" si="2"/>
        <v>City/Town</v>
      </c>
      <c r="D49" t="s">
        <v>521</v>
      </c>
      <c r="E49" t="str">
        <f t="shared" si="3"/>
        <v>WHITE RIVER TOWNSHIP FPT - HAZLETON CIVIL TOWN  (Participant)</v>
      </c>
      <c r="F49" t="s">
        <v>611</v>
      </c>
      <c r="G49" t="s">
        <v>614</v>
      </c>
      <c r="H49" t="s">
        <v>549</v>
      </c>
      <c r="I49" t="s">
        <v>613</v>
      </c>
    </row>
    <row r="50" spans="1:9" x14ac:dyDescent="0.35">
      <c r="A50" t="s">
        <v>165</v>
      </c>
      <c r="B50" t="s">
        <v>41</v>
      </c>
      <c r="C50" t="str">
        <f t="shared" si="2"/>
        <v>City/Town</v>
      </c>
      <c r="D50" t="s">
        <v>523</v>
      </c>
      <c r="E50" t="str">
        <f t="shared" si="3"/>
        <v>WHITE RIVER TOWNSHIP FPT - PATOKA CIVIL TOWN  (Participant)</v>
      </c>
      <c r="F50" t="s">
        <v>611</v>
      </c>
      <c r="G50" t="s">
        <v>615</v>
      </c>
      <c r="H50" t="s">
        <v>549</v>
      </c>
      <c r="I50" t="s">
        <v>613</v>
      </c>
    </row>
    <row r="51" spans="1:9" x14ac:dyDescent="0.35">
      <c r="A51" t="s">
        <v>172</v>
      </c>
      <c r="B51" t="s">
        <v>41</v>
      </c>
      <c r="C51" t="str">
        <f t="shared" si="2"/>
        <v>City/Town</v>
      </c>
      <c r="D51" t="s">
        <v>491</v>
      </c>
      <c r="E51" t="str">
        <f t="shared" si="3"/>
        <v>SWITZ CITY FPT - SWITZ CITY CIVIL TOWN  (Provider)</v>
      </c>
      <c r="F51" t="s">
        <v>616</v>
      </c>
      <c r="G51" t="s">
        <v>617</v>
      </c>
      <c r="H51" t="s">
        <v>547</v>
      </c>
    </row>
    <row r="52" spans="1:9" x14ac:dyDescent="0.35">
      <c r="A52" t="s">
        <v>172</v>
      </c>
      <c r="B52" t="s">
        <v>51</v>
      </c>
      <c r="C52" t="str">
        <f t="shared" si="2"/>
        <v>Township</v>
      </c>
      <c r="D52" t="s">
        <v>59</v>
      </c>
      <c r="E52" t="str">
        <f t="shared" si="3"/>
        <v>SWITZ CITY FPT - FAIRPLAY TOWNSHIP  (Participant)</v>
      </c>
      <c r="F52" t="s">
        <v>616</v>
      </c>
      <c r="G52" t="s">
        <v>618</v>
      </c>
      <c r="H52" t="s">
        <v>549</v>
      </c>
    </row>
    <row r="53" spans="1:9" x14ac:dyDescent="0.35">
      <c r="A53" t="s">
        <v>172</v>
      </c>
      <c r="B53" t="s">
        <v>51</v>
      </c>
      <c r="C53" t="str">
        <f t="shared" si="2"/>
        <v>Township</v>
      </c>
      <c r="D53" t="s">
        <v>192</v>
      </c>
      <c r="E53" t="str">
        <f t="shared" si="3"/>
        <v>SWITZ CITY FPT - GRANT TOWNSHIP  (Participant)</v>
      </c>
      <c r="F53" t="s">
        <v>616</v>
      </c>
      <c r="G53" t="s">
        <v>619</v>
      </c>
      <c r="H53" t="s">
        <v>549</v>
      </c>
    </row>
    <row r="54" spans="1:9" x14ac:dyDescent="0.35">
      <c r="A54" t="s">
        <v>172</v>
      </c>
      <c r="B54" t="s">
        <v>41</v>
      </c>
      <c r="C54" t="str">
        <f t="shared" si="2"/>
        <v>City/Town</v>
      </c>
      <c r="D54" t="s">
        <v>539</v>
      </c>
      <c r="E54" t="str">
        <f t="shared" si="3"/>
        <v>WORTHINGTON FPT - WORTHINGTON CIVIL TOWN  (Provider)</v>
      </c>
      <c r="F54" t="s">
        <v>620</v>
      </c>
      <c r="G54" t="s">
        <v>621</v>
      </c>
      <c r="H54" t="s">
        <v>547</v>
      </c>
    </row>
    <row r="55" spans="1:9" x14ac:dyDescent="0.35">
      <c r="A55" t="s">
        <v>172</v>
      </c>
      <c r="B55" t="s">
        <v>51</v>
      </c>
      <c r="C55" t="str">
        <f t="shared" si="2"/>
        <v>Township</v>
      </c>
      <c r="D55" t="s">
        <v>142</v>
      </c>
      <c r="E55" t="str">
        <f t="shared" si="3"/>
        <v>WORTHINGTON FPT - JEFFERSON TOWNSHIP  (Participant)</v>
      </c>
      <c r="F55" t="s">
        <v>620</v>
      </c>
      <c r="G55" t="s">
        <v>622</v>
      </c>
      <c r="H55" t="s">
        <v>549</v>
      </c>
    </row>
    <row r="56" spans="1:9" x14ac:dyDescent="0.35">
      <c r="A56" t="s">
        <v>172</v>
      </c>
      <c r="B56" t="s">
        <v>51</v>
      </c>
      <c r="C56" t="str">
        <f t="shared" si="2"/>
        <v>Township</v>
      </c>
      <c r="D56" t="s">
        <v>246</v>
      </c>
      <c r="E56" t="str">
        <f t="shared" si="3"/>
        <v>WORTHINGTON FPT - SMITH TOWNSHIP  (Participant)</v>
      </c>
      <c r="F56" t="s">
        <v>620</v>
      </c>
      <c r="G56" t="s">
        <v>623</v>
      </c>
      <c r="H56" t="s">
        <v>549</v>
      </c>
    </row>
    <row r="57" spans="1:9" x14ac:dyDescent="0.35">
      <c r="A57" t="s">
        <v>172</v>
      </c>
      <c r="B57" t="s">
        <v>51</v>
      </c>
      <c r="C57" t="str">
        <f t="shared" si="2"/>
        <v>Township</v>
      </c>
      <c r="D57" t="s">
        <v>53</v>
      </c>
      <c r="E57" t="str">
        <f t="shared" si="3"/>
        <v>CENTER &amp; JACKSON TWP FPT - CENTER TOWNSHIP  (Provider)</v>
      </c>
      <c r="F57" t="s">
        <v>624</v>
      </c>
      <c r="G57" t="s">
        <v>625</v>
      </c>
      <c r="H57" t="s">
        <v>547</v>
      </c>
    </row>
    <row r="58" spans="1:9" x14ac:dyDescent="0.35">
      <c r="A58" t="s">
        <v>172</v>
      </c>
      <c r="B58" t="s">
        <v>51</v>
      </c>
      <c r="C58" t="str">
        <f t="shared" si="2"/>
        <v>Township</v>
      </c>
      <c r="D58" t="s">
        <v>82</v>
      </c>
      <c r="E58" t="str">
        <f t="shared" si="3"/>
        <v>CENTER &amp; JACKSON TWP FPT - JACKSON TOWNSHIP  (Participant)</v>
      </c>
      <c r="F58" t="s">
        <v>624</v>
      </c>
      <c r="G58" t="s">
        <v>593</v>
      </c>
      <c r="H58" t="s">
        <v>549</v>
      </c>
    </row>
    <row r="59" spans="1:9" x14ac:dyDescent="0.35">
      <c r="A59" t="s">
        <v>177</v>
      </c>
      <c r="B59" t="s">
        <v>41</v>
      </c>
      <c r="C59" t="str">
        <f t="shared" si="2"/>
        <v>City/Town</v>
      </c>
      <c r="D59" t="s">
        <v>292</v>
      </c>
      <c r="E59" t="str">
        <f t="shared" si="3"/>
        <v>GREENFIELD FPT - GREENFIELD CIVIL CITY  (Provider)</v>
      </c>
      <c r="F59" t="s">
        <v>626</v>
      </c>
      <c r="G59" t="s">
        <v>627</v>
      </c>
      <c r="H59" t="s">
        <v>547</v>
      </c>
    </row>
    <row r="60" spans="1:9" x14ac:dyDescent="0.35">
      <c r="A60" t="s">
        <v>177</v>
      </c>
      <c r="B60" t="s">
        <v>51</v>
      </c>
      <c r="C60" t="str">
        <f t="shared" si="2"/>
        <v>Township</v>
      </c>
      <c r="D60" t="s">
        <v>192</v>
      </c>
      <c r="E60" t="str">
        <f t="shared" si="3"/>
        <v>GREENFIELD FPT - CENTER TOWNSHIP  (Participant)</v>
      </c>
      <c r="F60" t="s">
        <v>626</v>
      </c>
      <c r="G60" t="s">
        <v>625</v>
      </c>
      <c r="H60" t="s">
        <v>549</v>
      </c>
    </row>
    <row r="61" spans="1:9" x14ac:dyDescent="0.35">
      <c r="A61" t="s">
        <v>181</v>
      </c>
      <c r="B61" t="s">
        <v>51</v>
      </c>
      <c r="C61" t="str">
        <f t="shared" si="2"/>
        <v>Township</v>
      </c>
      <c r="D61" t="s">
        <v>134</v>
      </c>
      <c r="E61" t="str">
        <f t="shared" si="3"/>
        <v>NORTH HARRISON FPT - BLUE RIVER TOWNSHIP  (Provider)</v>
      </c>
      <c r="F61" t="s">
        <v>628</v>
      </c>
      <c r="G61" t="s">
        <v>629</v>
      </c>
      <c r="H61" t="s">
        <v>547</v>
      </c>
    </row>
    <row r="62" spans="1:9" x14ac:dyDescent="0.35">
      <c r="A62" t="s">
        <v>181</v>
      </c>
      <c r="B62" t="s">
        <v>51</v>
      </c>
      <c r="C62" t="str">
        <f t="shared" si="2"/>
        <v>Township</v>
      </c>
      <c r="D62" t="s">
        <v>73</v>
      </c>
      <c r="E62" t="str">
        <f t="shared" si="3"/>
        <v>NORTH HARRISON FPT - JACKSON TOWNSHIP  (Participant)</v>
      </c>
      <c r="F62" t="s">
        <v>628</v>
      </c>
      <c r="G62" t="s">
        <v>593</v>
      </c>
      <c r="H62" t="s">
        <v>549</v>
      </c>
    </row>
    <row r="63" spans="1:9" x14ac:dyDescent="0.35">
      <c r="A63" t="s">
        <v>181</v>
      </c>
      <c r="B63" t="s">
        <v>51</v>
      </c>
      <c r="C63" t="str">
        <f t="shared" si="2"/>
        <v>Township</v>
      </c>
      <c r="D63" t="s">
        <v>102</v>
      </c>
      <c r="E63" t="str">
        <f t="shared" si="3"/>
        <v>NORTH HARRISON FPT - SPENCER TOWNSHIP  (Participant)</v>
      </c>
      <c r="F63" t="s">
        <v>628</v>
      </c>
      <c r="G63" t="s">
        <v>630</v>
      </c>
      <c r="H63" t="s">
        <v>549</v>
      </c>
    </row>
    <row r="64" spans="1:9" x14ac:dyDescent="0.35">
      <c r="A64" t="s">
        <v>184</v>
      </c>
      <c r="B64" t="s">
        <v>41</v>
      </c>
      <c r="C64" t="str">
        <f t="shared" si="2"/>
        <v>City/Town</v>
      </c>
      <c r="D64" t="s">
        <v>138</v>
      </c>
      <c r="E64" t="str">
        <f t="shared" si="3"/>
        <v>BROWNSBURG FPT - BROWNSBURG CIVIL TOWN  (Provider)</v>
      </c>
      <c r="F64" t="s">
        <v>631</v>
      </c>
      <c r="G64" t="s">
        <v>632</v>
      </c>
      <c r="H64" t="s">
        <v>547</v>
      </c>
    </row>
    <row r="65" spans="1:8" x14ac:dyDescent="0.35">
      <c r="A65" t="s">
        <v>184</v>
      </c>
      <c r="B65" t="s">
        <v>51</v>
      </c>
      <c r="C65" t="str">
        <f t="shared" si="2"/>
        <v>Township</v>
      </c>
      <c r="D65" t="s">
        <v>134</v>
      </c>
      <c r="E65" t="str">
        <f t="shared" si="3"/>
        <v>BROWNSBURG FPT - BROWN TOWNSHIP  (Participant)</v>
      </c>
      <c r="F65" t="s">
        <v>631</v>
      </c>
      <c r="G65" t="s">
        <v>633</v>
      </c>
      <c r="H65" t="s">
        <v>549</v>
      </c>
    </row>
    <row r="66" spans="1:8" x14ac:dyDescent="0.35">
      <c r="A66" t="s">
        <v>184</v>
      </c>
      <c r="B66" t="s">
        <v>51</v>
      </c>
      <c r="C66" t="str">
        <f t="shared" ref="C66:C97" si="4">IF(B66="3","City/Town","Township")</f>
        <v>Township</v>
      </c>
      <c r="D66" t="s">
        <v>142</v>
      </c>
      <c r="E66" t="str">
        <f t="shared" ref="E66:E97" si="5">UPPER(F66)&amp;" - "&amp;G66&amp;"  ("&amp;H66&amp;")"</f>
        <v>BROWNSBURG FPT - LINCOLN TOWNSHIP  (Participant)</v>
      </c>
      <c r="F66" t="s">
        <v>631</v>
      </c>
      <c r="G66" t="s">
        <v>634</v>
      </c>
      <c r="H66" t="s">
        <v>549</v>
      </c>
    </row>
    <row r="67" spans="1:8" x14ac:dyDescent="0.35">
      <c r="A67" t="s">
        <v>184</v>
      </c>
      <c r="B67" t="s">
        <v>41</v>
      </c>
      <c r="C67" t="str">
        <f t="shared" si="4"/>
        <v>City/Town</v>
      </c>
      <c r="D67" t="s">
        <v>449</v>
      </c>
      <c r="E67" t="str">
        <f t="shared" si="5"/>
        <v>PLAINFIELD FPT - PLAINFIELD CIVIL TOWN  (Provider)</v>
      </c>
      <c r="F67" t="s">
        <v>635</v>
      </c>
      <c r="G67" t="s">
        <v>636</v>
      </c>
      <c r="H67" t="s">
        <v>547</v>
      </c>
    </row>
    <row r="68" spans="1:8" x14ac:dyDescent="0.35">
      <c r="A68" t="s">
        <v>184</v>
      </c>
      <c r="B68" t="s">
        <v>51</v>
      </c>
      <c r="C68" t="str">
        <f t="shared" si="4"/>
        <v>Township</v>
      </c>
      <c r="D68" t="s">
        <v>73</v>
      </c>
      <c r="E68" t="str">
        <f t="shared" si="5"/>
        <v>PLAINFIELD FPT - GUILFORD TOWNSHIP  (Participant)</v>
      </c>
      <c r="F68" t="s">
        <v>635</v>
      </c>
      <c r="G68" t="s">
        <v>637</v>
      </c>
      <c r="H68" t="s">
        <v>549</v>
      </c>
    </row>
    <row r="69" spans="1:8" x14ac:dyDescent="0.35">
      <c r="A69" t="s">
        <v>184</v>
      </c>
      <c r="B69" t="s">
        <v>51</v>
      </c>
      <c r="C69" t="str">
        <f t="shared" si="4"/>
        <v>Township</v>
      </c>
      <c r="D69" t="s">
        <v>246</v>
      </c>
      <c r="E69" t="str">
        <f t="shared" si="5"/>
        <v>MIDDLE TOWNSHIP FPT - MIDDLE TOWNSHIP  (Provider)</v>
      </c>
      <c r="F69" t="s">
        <v>638</v>
      </c>
      <c r="G69" t="s">
        <v>639</v>
      </c>
      <c r="H69" t="s">
        <v>547</v>
      </c>
    </row>
    <row r="70" spans="1:8" x14ac:dyDescent="0.35">
      <c r="A70" t="s">
        <v>184</v>
      </c>
      <c r="B70" t="s">
        <v>41</v>
      </c>
      <c r="C70" t="str">
        <f t="shared" si="4"/>
        <v>City/Town</v>
      </c>
      <c r="D70" t="s">
        <v>387</v>
      </c>
      <c r="E70" t="str">
        <f t="shared" si="5"/>
        <v>MIDDLE TOWNSHIP FPT - PITTSBORO CIVIL TOWN  (Participant)</v>
      </c>
      <c r="F70" t="s">
        <v>638</v>
      </c>
      <c r="G70" t="s">
        <v>640</v>
      </c>
      <c r="H70" t="s">
        <v>549</v>
      </c>
    </row>
    <row r="71" spans="1:8" x14ac:dyDescent="0.35">
      <c r="A71" t="s">
        <v>198</v>
      </c>
      <c r="B71" t="s">
        <v>51</v>
      </c>
      <c r="C71" t="str">
        <f t="shared" si="4"/>
        <v>Township</v>
      </c>
      <c r="D71" t="s">
        <v>124</v>
      </c>
      <c r="E71" t="str">
        <f t="shared" si="5"/>
        <v>CARR TOWNSHIP FPT - CARR TOWNSHIP  (Provider)</v>
      </c>
      <c r="F71" t="s">
        <v>641</v>
      </c>
      <c r="G71" t="s">
        <v>642</v>
      </c>
      <c r="H71" t="s">
        <v>547</v>
      </c>
    </row>
    <row r="72" spans="1:8" x14ac:dyDescent="0.35">
      <c r="A72" t="s">
        <v>198</v>
      </c>
      <c r="B72" t="s">
        <v>41</v>
      </c>
      <c r="C72" t="str">
        <f t="shared" si="4"/>
        <v>City/Town</v>
      </c>
      <c r="D72" t="s">
        <v>159</v>
      </c>
      <c r="E72" t="str">
        <f t="shared" si="5"/>
        <v>CARR TOWNSHIP FPT - MEDORA CIVIL TOWN  (Participant)</v>
      </c>
      <c r="F72" t="s">
        <v>641</v>
      </c>
      <c r="G72" t="s">
        <v>643</v>
      </c>
      <c r="H72" t="s">
        <v>549</v>
      </c>
    </row>
    <row r="73" spans="1:8" x14ac:dyDescent="0.35">
      <c r="A73" t="s">
        <v>224</v>
      </c>
      <c r="B73" t="s">
        <v>51</v>
      </c>
      <c r="C73" t="str">
        <f t="shared" si="4"/>
        <v>Township</v>
      </c>
      <c r="D73" t="s">
        <v>111</v>
      </c>
      <c r="E73" t="str">
        <f t="shared" si="5"/>
        <v>TURKEY CREEK TOWNSHIP FPT - TURKEY CREEK TOWNSHIP  (Provider)</v>
      </c>
      <c r="F73" t="s">
        <v>644</v>
      </c>
      <c r="G73" t="s">
        <v>645</v>
      </c>
      <c r="H73" t="s">
        <v>547</v>
      </c>
    </row>
    <row r="74" spans="1:8" x14ac:dyDescent="0.35">
      <c r="A74" t="s">
        <v>224</v>
      </c>
      <c r="B74" t="s">
        <v>41</v>
      </c>
      <c r="C74" t="str">
        <f t="shared" si="4"/>
        <v>City/Town</v>
      </c>
      <c r="D74" t="s">
        <v>497</v>
      </c>
      <c r="E74" t="str">
        <f t="shared" si="5"/>
        <v>TURKEY CREEK TOWNSHIP FPT - SYRACUSE CIVIL TOWN  (Participant)</v>
      </c>
      <c r="F74" t="s">
        <v>644</v>
      </c>
      <c r="G74" t="s">
        <v>646</v>
      </c>
      <c r="H74" t="s">
        <v>549</v>
      </c>
    </row>
    <row r="75" spans="1:8" x14ac:dyDescent="0.35">
      <c r="A75" t="s">
        <v>224</v>
      </c>
      <c r="B75" t="s">
        <v>41</v>
      </c>
      <c r="C75" t="str">
        <f t="shared" si="4"/>
        <v>City/Town</v>
      </c>
      <c r="D75" t="s">
        <v>518</v>
      </c>
      <c r="E75" t="str">
        <f t="shared" si="5"/>
        <v>WARSAW FPT - WARSAW CIVIL CITY  (Provider)</v>
      </c>
      <c r="F75" t="s">
        <v>647</v>
      </c>
      <c r="G75" t="s">
        <v>648</v>
      </c>
      <c r="H75" t="s">
        <v>547</v>
      </c>
    </row>
    <row r="76" spans="1:8" x14ac:dyDescent="0.35">
      <c r="A76" t="s">
        <v>224</v>
      </c>
      <c r="B76" t="s">
        <v>51</v>
      </c>
      <c r="C76" t="str">
        <f t="shared" si="4"/>
        <v>Township</v>
      </c>
      <c r="D76" t="s">
        <v>404</v>
      </c>
      <c r="E76" t="str">
        <f t="shared" si="5"/>
        <v>WARSAW FPT - WAYNE TOWNSHIP  (Participant)</v>
      </c>
      <c r="F76" t="s">
        <v>647</v>
      </c>
      <c r="G76" t="s">
        <v>649</v>
      </c>
      <c r="H76" t="s">
        <v>549</v>
      </c>
    </row>
    <row r="77" spans="1:8" x14ac:dyDescent="0.35">
      <c r="A77" t="s">
        <v>231</v>
      </c>
      <c r="B77" t="s">
        <v>41</v>
      </c>
      <c r="C77" t="str">
        <f t="shared" si="4"/>
        <v>City/Town</v>
      </c>
      <c r="D77" t="s">
        <v>368</v>
      </c>
      <c r="E77" t="str">
        <f t="shared" si="5"/>
        <v>MERRILLVILLE FPT - MERRILLVILLE CIVIL TOWN  (Provider)</v>
      </c>
      <c r="F77" t="s">
        <v>650</v>
      </c>
      <c r="G77" t="s">
        <v>651</v>
      </c>
      <c r="H77" t="s">
        <v>547</v>
      </c>
    </row>
    <row r="78" spans="1:8" x14ac:dyDescent="0.35">
      <c r="A78" t="s">
        <v>231</v>
      </c>
      <c r="B78" t="s">
        <v>51</v>
      </c>
      <c r="C78" t="str">
        <f t="shared" si="4"/>
        <v>Township</v>
      </c>
      <c r="D78" t="s">
        <v>142</v>
      </c>
      <c r="E78" t="str">
        <f t="shared" si="5"/>
        <v>MERRILLVILLE FPT - ROSS TOWNSHIP  (Participant)</v>
      </c>
      <c r="F78" t="s">
        <v>650</v>
      </c>
      <c r="G78" t="s">
        <v>652</v>
      </c>
      <c r="H78" t="s">
        <v>549</v>
      </c>
    </row>
    <row r="79" spans="1:8" x14ac:dyDescent="0.35">
      <c r="A79" t="s">
        <v>244</v>
      </c>
      <c r="B79" t="s">
        <v>51</v>
      </c>
      <c r="C79" t="str">
        <f t="shared" si="4"/>
        <v>Township</v>
      </c>
      <c r="D79" t="s">
        <v>328</v>
      </c>
      <c r="E79" t="str">
        <f t="shared" si="5"/>
        <v>LAPEL FPT - STONY CREEK TOWNSHIP  (Provider)</v>
      </c>
      <c r="F79" t="s">
        <v>653</v>
      </c>
      <c r="G79" t="s">
        <v>654</v>
      </c>
      <c r="H79" t="s">
        <v>547</v>
      </c>
    </row>
    <row r="80" spans="1:8" x14ac:dyDescent="0.35">
      <c r="A80" t="s">
        <v>244</v>
      </c>
      <c r="B80" t="s">
        <v>41</v>
      </c>
      <c r="C80" t="str">
        <f t="shared" si="4"/>
        <v>City/Town</v>
      </c>
      <c r="D80" t="s">
        <v>324</v>
      </c>
      <c r="E80" t="str">
        <f t="shared" si="5"/>
        <v>LAPEL FPT - LAPEL CIVIL TOWN  (Participant)</v>
      </c>
      <c r="F80" t="s">
        <v>653</v>
      </c>
      <c r="G80" t="s">
        <v>655</v>
      </c>
      <c r="H80" t="s">
        <v>549</v>
      </c>
    </row>
    <row r="81" spans="1:9" x14ac:dyDescent="0.35">
      <c r="A81" t="s">
        <v>244</v>
      </c>
      <c r="B81" t="s">
        <v>51</v>
      </c>
      <c r="C81" t="str">
        <f t="shared" si="4"/>
        <v>Township</v>
      </c>
      <c r="D81" t="s">
        <v>119</v>
      </c>
      <c r="E81" t="str">
        <f t="shared" si="5"/>
        <v>RICHLAND TOWNSHIP FPT - RICHLAND TOWNSHIP  (Provider)</v>
      </c>
      <c r="F81" t="s">
        <v>656</v>
      </c>
      <c r="G81" t="s">
        <v>657</v>
      </c>
      <c r="H81" t="s">
        <v>547</v>
      </c>
    </row>
    <row r="82" spans="1:9" x14ac:dyDescent="0.35">
      <c r="A82" t="s">
        <v>244</v>
      </c>
      <c r="B82" t="s">
        <v>51</v>
      </c>
      <c r="C82" t="str">
        <f t="shared" si="4"/>
        <v>Township</v>
      </c>
      <c r="D82" t="s">
        <v>142</v>
      </c>
      <c r="E82" t="str">
        <f t="shared" si="5"/>
        <v>RICHLAND TOWNSHIP FPT - LAFAYETTE TOWNSHIP  (Participant)</v>
      </c>
      <c r="F82" t="s">
        <v>656</v>
      </c>
      <c r="G82" t="s">
        <v>658</v>
      </c>
      <c r="H82" t="s">
        <v>549</v>
      </c>
    </row>
    <row r="83" spans="1:9" x14ac:dyDescent="0.35">
      <c r="A83" t="s">
        <v>244</v>
      </c>
      <c r="B83" t="s">
        <v>51</v>
      </c>
      <c r="C83" t="str">
        <f t="shared" si="4"/>
        <v>Township</v>
      </c>
      <c r="D83" t="s">
        <v>134</v>
      </c>
      <c r="E83" t="str">
        <f t="shared" si="5"/>
        <v>MARKLEVILLE FPT - ADAMS TOWNSHIP  (Provider)</v>
      </c>
      <c r="F83" t="s">
        <v>659</v>
      </c>
      <c r="G83" t="s">
        <v>660</v>
      </c>
      <c r="H83" t="s">
        <v>547</v>
      </c>
    </row>
    <row r="84" spans="1:9" x14ac:dyDescent="0.35">
      <c r="A84" t="s">
        <v>244</v>
      </c>
      <c r="B84" t="s">
        <v>41</v>
      </c>
      <c r="C84" t="str">
        <f t="shared" si="4"/>
        <v>City/Town</v>
      </c>
      <c r="D84" t="s">
        <v>364</v>
      </c>
      <c r="E84" t="str">
        <f t="shared" si="5"/>
        <v>MARKLEVILLE FPT - MARKLEVILLE CIVIL TOWN  (Participant)</v>
      </c>
      <c r="F84" t="s">
        <v>659</v>
      </c>
      <c r="G84" t="s">
        <v>661</v>
      </c>
      <c r="H84" t="s">
        <v>549</v>
      </c>
    </row>
    <row r="85" spans="1:9" x14ac:dyDescent="0.35">
      <c r="A85" t="s">
        <v>258</v>
      </c>
      <c r="B85" t="s">
        <v>41</v>
      </c>
      <c r="C85" t="str">
        <f t="shared" si="4"/>
        <v>City/Town</v>
      </c>
      <c r="D85" t="s">
        <v>434</v>
      </c>
      <c r="E85" t="str">
        <f t="shared" si="5"/>
        <v>PERU FPT - PERU CIVIL CITY  (Provider)</v>
      </c>
      <c r="F85" t="s">
        <v>662</v>
      </c>
      <c r="G85" t="s">
        <v>663</v>
      </c>
      <c r="H85" t="s">
        <v>547</v>
      </c>
    </row>
    <row r="86" spans="1:9" x14ac:dyDescent="0.35">
      <c r="A86" t="s">
        <v>258</v>
      </c>
      <c r="B86" t="s">
        <v>51</v>
      </c>
      <c r="C86" t="str">
        <f t="shared" si="4"/>
        <v>Township</v>
      </c>
      <c r="D86" t="s">
        <v>246</v>
      </c>
      <c r="E86" t="str">
        <f t="shared" si="5"/>
        <v>PERU FPT - PERU TOWNSHIP  (Participant)</v>
      </c>
      <c r="F86" t="s">
        <v>662</v>
      </c>
      <c r="G86" t="s">
        <v>664</v>
      </c>
      <c r="H86" t="s">
        <v>549</v>
      </c>
    </row>
    <row r="87" spans="1:9" x14ac:dyDescent="0.35">
      <c r="A87" t="s">
        <v>261</v>
      </c>
      <c r="B87" t="s">
        <v>51</v>
      </c>
      <c r="C87" t="str">
        <f t="shared" si="4"/>
        <v>Township</v>
      </c>
      <c r="D87" t="s">
        <v>53</v>
      </c>
      <c r="E87" t="str">
        <f t="shared" si="5"/>
        <v>BLOOMINGTON TOWNSHIP FPT - BLOOMINGTON TOWNSHIP  (Provider)</v>
      </c>
      <c r="F87" t="s">
        <v>665</v>
      </c>
      <c r="G87" t="s">
        <v>666</v>
      </c>
      <c r="H87" t="s">
        <v>547</v>
      </c>
    </row>
    <row r="88" spans="1:9" x14ac:dyDescent="0.35">
      <c r="A88" t="s">
        <v>261</v>
      </c>
      <c r="B88" t="s">
        <v>51</v>
      </c>
      <c r="C88" t="str">
        <f t="shared" si="4"/>
        <v>Township</v>
      </c>
      <c r="D88" t="s">
        <v>119</v>
      </c>
      <c r="E88" t="str">
        <f t="shared" si="5"/>
        <v>BLOOMINGTON TOWNSHIP FPT - WASHINGTON TOWNSHIP  (Participant)</v>
      </c>
      <c r="F88" t="s">
        <v>665</v>
      </c>
      <c r="G88" t="s">
        <v>667</v>
      </c>
      <c r="H88" t="s">
        <v>549</v>
      </c>
    </row>
    <row r="89" spans="1:9" x14ac:dyDescent="0.35">
      <c r="A89" t="s">
        <v>263</v>
      </c>
      <c r="B89" t="s">
        <v>51</v>
      </c>
      <c r="C89" t="str">
        <f t="shared" si="4"/>
        <v>Township</v>
      </c>
      <c r="D89" t="s">
        <v>59</v>
      </c>
      <c r="E89" t="str">
        <f t="shared" si="5"/>
        <v>DARLINGTON FPT - FRANKLIN TOWNSHIP  (Provider)</v>
      </c>
      <c r="F89" t="s">
        <v>668</v>
      </c>
      <c r="G89" t="s">
        <v>669</v>
      </c>
      <c r="H89" t="s">
        <v>547</v>
      </c>
    </row>
    <row r="90" spans="1:9" x14ac:dyDescent="0.35">
      <c r="A90" t="s">
        <v>263</v>
      </c>
      <c r="B90" t="s">
        <v>51</v>
      </c>
      <c r="C90" t="str">
        <f t="shared" si="4"/>
        <v>Township</v>
      </c>
      <c r="D90" t="s">
        <v>142</v>
      </c>
      <c r="E90" t="str">
        <f t="shared" si="5"/>
        <v>DARLINGTON FPT - SUGAR CREEK TOWNSHIP  (Participant)</v>
      </c>
      <c r="F90" t="s">
        <v>668</v>
      </c>
      <c r="G90" t="s">
        <v>567</v>
      </c>
      <c r="H90" t="s">
        <v>549</v>
      </c>
    </row>
    <row r="91" spans="1:9" x14ac:dyDescent="0.35">
      <c r="A91" t="s">
        <v>263</v>
      </c>
      <c r="B91" t="s">
        <v>41</v>
      </c>
      <c r="C91" t="str">
        <f t="shared" si="4"/>
        <v>City/Town</v>
      </c>
      <c r="D91" t="s">
        <v>219</v>
      </c>
      <c r="E91" t="str">
        <f t="shared" si="5"/>
        <v>DARLINGTON FPT - DARLINGTON CIVIL TOWN  (Participant)</v>
      </c>
      <c r="F91" t="s">
        <v>668</v>
      </c>
      <c r="G91" t="s">
        <v>670</v>
      </c>
      <c r="H91" t="s">
        <v>549</v>
      </c>
    </row>
    <row r="92" spans="1:9" x14ac:dyDescent="0.35">
      <c r="A92" t="s">
        <v>286</v>
      </c>
      <c r="B92" t="s">
        <v>451</v>
      </c>
      <c r="C92" t="str">
        <f t="shared" si="4"/>
        <v>Township</v>
      </c>
      <c r="D92" t="s">
        <v>453</v>
      </c>
      <c r="E92" t="str">
        <f t="shared" si="5"/>
        <v>POLAND FPT - POLAND FIRE TERRITORY (JACKSON TOWNSHIP)  (Provider)</v>
      </c>
      <c r="F92" t="s">
        <v>563</v>
      </c>
      <c r="G92" t="s">
        <v>564</v>
      </c>
      <c r="H92" t="s">
        <v>547</v>
      </c>
    </row>
    <row r="93" spans="1:9" x14ac:dyDescent="0.35">
      <c r="A93" t="s">
        <v>286</v>
      </c>
      <c r="B93" t="s">
        <v>41</v>
      </c>
      <c r="C93" t="str">
        <f t="shared" si="4"/>
        <v>City/Town</v>
      </c>
      <c r="D93" t="s">
        <v>486</v>
      </c>
      <c r="E93" t="str">
        <f t="shared" si="5"/>
        <v>SPENCER FPT - SPENCER CIVIL TOWN  (Provider)</v>
      </c>
      <c r="F93" t="s">
        <v>671</v>
      </c>
      <c r="G93" t="s">
        <v>672</v>
      </c>
      <c r="H93" t="s">
        <v>547</v>
      </c>
    </row>
    <row r="94" spans="1:9" x14ac:dyDescent="0.35">
      <c r="A94" t="s">
        <v>286</v>
      </c>
      <c r="B94" t="s">
        <v>51</v>
      </c>
      <c r="C94" t="str">
        <f t="shared" si="4"/>
        <v>Township</v>
      </c>
      <c r="D94" t="s">
        <v>328</v>
      </c>
      <c r="E94" t="str">
        <f t="shared" si="5"/>
        <v>SPENCER FPT - WASHINGTON TOWNSHIP  (Participant)</v>
      </c>
      <c r="F94" t="s">
        <v>671</v>
      </c>
      <c r="G94" t="s">
        <v>667</v>
      </c>
      <c r="H94" t="s">
        <v>549</v>
      </c>
    </row>
    <row r="95" spans="1:9" x14ac:dyDescent="0.35">
      <c r="A95" t="s">
        <v>290</v>
      </c>
      <c r="B95" t="s">
        <v>451</v>
      </c>
      <c r="C95" t="str">
        <f t="shared" si="4"/>
        <v>Township</v>
      </c>
      <c r="D95" t="s">
        <v>588</v>
      </c>
      <c r="E95" t="str">
        <f t="shared" si="5"/>
        <v>ALLEN BROWN FPT - ALLEN BROWN FIRE PROTECTION TERRITORY (Participant Total)  (Participant)</v>
      </c>
      <c r="F95" t="s">
        <v>589</v>
      </c>
      <c r="G95" t="s">
        <v>591</v>
      </c>
      <c r="H95" t="s">
        <v>549</v>
      </c>
      <c r="I95" t="s">
        <v>553</v>
      </c>
    </row>
    <row r="96" spans="1:9" x14ac:dyDescent="0.35">
      <c r="A96" t="s">
        <v>290</v>
      </c>
      <c r="B96" t="s">
        <v>51</v>
      </c>
      <c r="C96" t="str">
        <f t="shared" si="4"/>
        <v>Township</v>
      </c>
      <c r="D96" t="s">
        <v>82</v>
      </c>
      <c r="E96" t="str">
        <f t="shared" si="5"/>
        <v>ALLEN BROWN FPT - PENN TOWNSHIP  (Participant)</v>
      </c>
      <c r="F96" t="s">
        <v>589</v>
      </c>
      <c r="G96" t="s">
        <v>673</v>
      </c>
      <c r="H96" t="s">
        <v>549</v>
      </c>
      <c r="I96" t="s">
        <v>553</v>
      </c>
    </row>
    <row r="97" spans="1:9" x14ac:dyDescent="0.35">
      <c r="A97" t="s">
        <v>290</v>
      </c>
      <c r="B97" t="s">
        <v>51</v>
      </c>
      <c r="C97" t="str">
        <f t="shared" si="4"/>
        <v>Township</v>
      </c>
      <c r="D97" t="s">
        <v>73</v>
      </c>
      <c r="E97" t="str">
        <f t="shared" si="5"/>
        <v>ALLEN BROWN FPT - LIBERTY TOWNSHIP  (Participant)</v>
      </c>
      <c r="F97" t="s">
        <v>589</v>
      </c>
      <c r="G97" t="s">
        <v>674</v>
      </c>
      <c r="H97" t="s">
        <v>549</v>
      </c>
      <c r="I97" t="s">
        <v>553</v>
      </c>
    </row>
    <row r="98" spans="1:9" x14ac:dyDescent="0.35">
      <c r="A98" t="s">
        <v>290</v>
      </c>
      <c r="B98" t="s">
        <v>41</v>
      </c>
      <c r="C98" t="str">
        <f t="shared" ref="C98:C129" si="6">IF(B98="3","City/Town","Township")</f>
        <v>City/Town</v>
      </c>
      <c r="D98" t="s">
        <v>43</v>
      </c>
      <c r="E98" t="str">
        <f t="shared" ref="E98:E129" si="7">UPPER(F98)&amp;" - "&amp;G98&amp;"  ("&amp;H98&amp;")"</f>
        <v>ALLEN BROWN FPT - BLOOMINGDALE CIVIL TOWN  (Participant)</v>
      </c>
      <c r="F98" t="s">
        <v>589</v>
      </c>
      <c r="G98" t="s">
        <v>675</v>
      </c>
      <c r="H98" t="s">
        <v>549</v>
      </c>
      <c r="I98" t="s">
        <v>553</v>
      </c>
    </row>
    <row r="99" spans="1:9" x14ac:dyDescent="0.35">
      <c r="A99" t="s">
        <v>299</v>
      </c>
      <c r="B99" t="s">
        <v>41</v>
      </c>
      <c r="C99" t="str">
        <f t="shared" si="6"/>
        <v>City/Town</v>
      </c>
      <c r="D99" t="s">
        <v>437</v>
      </c>
      <c r="E99" t="str">
        <f t="shared" si="7"/>
        <v>PETERSBURG FPT - PETERSBURG CIVIL CITY  (Provider)</v>
      </c>
      <c r="F99" t="s">
        <v>676</v>
      </c>
      <c r="G99" t="s">
        <v>677</v>
      </c>
      <c r="H99" t="s">
        <v>547</v>
      </c>
    </row>
    <row r="100" spans="1:9" x14ac:dyDescent="0.35">
      <c r="A100" t="s">
        <v>299</v>
      </c>
      <c r="B100" t="s">
        <v>51</v>
      </c>
      <c r="C100" t="str">
        <f t="shared" si="6"/>
        <v>Township</v>
      </c>
      <c r="D100" t="s">
        <v>102</v>
      </c>
      <c r="E100" t="str">
        <f t="shared" si="7"/>
        <v>PETERSBURG FPT - WASHINGTON TOWNSHIP  (Participant)</v>
      </c>
      <c r="F100" t="s">
        <v>676</v>
      </c>
      <c r="G100" t="s">
        <v>667</v>
      </c>
      <c r="H100" t="s">
        <v>549</v>
      </c>
    </row>
    <row r="101" spans="1:9" x14ac:dyDescent="0.35">
      <c r="A101" t="s">
        <v>302</v>
      </c>
      <c r="B101" t="s">
        <v>41</v>
      </c>
      <c r="C101" t="str">
        <f t="shared" si="6"/>
        <v>City/Town</v>
      </c>
      <c r="D101" t="s">
        <v>508</v>
      </c>
      <c r="E101" t="str">
        <f t="shared" si="7"/>
        <v>VALPARAISO FPT - VALPARAISO CIVIL CITY  (Provider)</v>
      </c>
      <c r="F101" t="s">
        <v>678</v>
      </c>
      <c r="G101" t="s">
        <v>679</v>
      </c>
      <c r="H101" t="s">
        <v>547</v>
      </c>
    </row>
    <row r="102" spans="1:9" x14ac:dyDescent="0.35">
      <c r="A102" t="s">
        <v>302</v>
      </c>
      <c r="B102" t="s">
        <v>51</v>
      </c>
      <c r="C102" t="str">
        <f t="shared" si="6"/>
        <v>Township</v>
      </c>
      <c r="D102" t="s">
        <v>124</v>
      </c>
      <c r="E102" t="str">
        <f t="shared" si="7"/>
        <v>VALPARAISO FPT - CENTER TOWNSHIP  (Participant)</v>
      </c>
      <c r="F102" t="s">
        <v>678</v>
      </c>
      <c r="G102" t="s">
        <v>625</v>
      </c>
      <c r="H102" t="s">
        <v>549</v>
      </c>
    </row>
    <row r="103" spans="1:9" x14ac:dyDescent="0.35">
      <c r="A103" t="s">
        <v>320</v>
      </c>
      <c r="B103" t="s">
        <v>41</v>
      </c>
      <c r="C103" t="str">
        <f t="shared" si="6"/>
        <v>City/Town</v>
      </c>
      <c r="D103" t="s">
        <v>466</v>
      </c>
      <c r="E103" t="str">
        <f t="shared" si="7"/>
        <v>SARATOGA FPT - SARATOGA CIVIL TOWN  (Provider)</v>
      </c>
      <c r="F103" t="s">
        <v>680</v>
      </c>
      <c r="G103" t="s">
        <v>681</v>
      </c>
      <c r="H103" t="s">
        <v>547</v>
      </c>
    </row>
    <row r="104" spans="1:9" x14ac:dyDescent="0.35">
      <c r="A104" t="s">
        <v>320</v>
      </c>
      <c r="B104" t="s">
        <v>51</v>
      </c>
      <c r="C104" t="str">
        <f t="shared" si="6"/>
        <v>Township</v>
      </c>
      <c r="D104" t="s">
        <v>142</v>
      </c>
      <c r="E104" t="str">
        <f t="shared" si="7"/>
        <v>SARATOGA FPT - WARD TOWNSHIP  (Participant)</v>
      </c>
      <c r="F104" t="s">
        <v>680</v>
      </c>
      <c r="G104" t="s">
        <v>682</v>
      </c>
      <c r="H104" t="s">
        <v>549</v>
      </c>
    </row>
    <row r="105" spans="1:9" x14ac:dyDescent="0.35">
      <c r="A105" t="s">
        <v>323</v>
      </c>
      <c r="B105" t="s">
        <v>51</v>
      </c>
      <c r="C105" t="str">
        <f t="shared" si="6"/>
        <v>Township</v>
      </c>
      <c r="D105" t="s">
        <v>53</v>
      </c>
      <c r="E105" t="str">
        <f t="shared" si="7"/>
        <v>CENTER TOWNSHIP FPT - CENTER TOWNSHIP  (Provider)</v>
      </c>
      <c r="F105" t="s">
        <v>683</v>
      </c>
      <c r="G105" t="s">
        <v>625</v>
      </c>
      <c r="H105" t="s">
        <v>547</v>
      </c>
    </row>
    <row r="106" spans="1:9" x14ac:dyDescent="0.35">
      <c r="A106" t="s">
        <v>323</v>
      </c>
      <c r="B106" t="s">
        <v>51</v>
      </c>
      <c r="C106" t="str">
        <f t="shared" si="6"/>
        <v>Township</v>
      </c>
      <c r="D106" t="s">
        <v>59</v>
      </c>
      <c r="E106" t="str">
        <f t="shared" si="7"/>
        <v>CENTER TOWNSHIP FPT - DELAWARE TOWNSHIP  (Participant)</v>
      </c>
      <c r="F106" t="s">
        <v>683</v>
      </c>
      <c r="G106" t="s">
        <v>684</v>
      </c>
      <c r="H106" t="s">
        <v>549</v>
      </c>
    </row>
    <row r="107" spans="1:9" x14ac:dyDescent="0.35">
      <c r="A107" t="s">
        <v>323</v>
      </c>
      <c r="B107" t="s">
        <v>51</v>
      </c>
      <c r="C107" t="str">
        <f t="shared" si="6"/>
        <v>Township</v>
      </c>
      <c r="D107" t="s">
        <v>73</v>
      </c>
      <c r="E107" t="str">
        <f t="shared" si="7"/>
        <v>CENTER TOWNSHIP FPT - JACKSON TOWNSHIP  (Participant)</v>
      </c>
      <c r="F107" t="s">
        <v>683</v>
      </c>
      <c r="G107" t="s">
        <v>593</v>
      </c>
      <c r="H107" t="s">
        <v>549</v>
      </c>
    </row>
    <row r="108" spans="1:9" x14ac:dyDescent="0.35">
      <c r="A108" t="s">
        <v>338</v>
      </c>
      <c r="B108" t="s">
        <v>51</v>
      </c>
      <c r="C108" t="str">
        <f t="shared" si="6"/>
        <v>Township</v>
      </c>
      <c r="D108" t="s">
        <v>142</v>
      </c>
      <c r="E108" t="str">
        <f t="shared" si="7"/>
        <v>LUCE TOWNSHIP FPT - LUCE TOWNSHIP  (Provider)</v>
      </c>
      <c r="F108" t="s">
        <v>685</v>
      </c>
      <c r="G108" t="s">
        <v>686</v>
      </c>
      <c r="H108" t="s">
        <v>547</v>
      </c>
    </row>
    <row r="109" spans="1:9" x14ac:dyDescent="0.35">
      <c r="A109" t="s">
        <v>338</v>
      </c>
      <c r="B109" t="s">
        <v>41</v>
      </c>
      <c r="C109" t="str">
        <f t="shared" si="6"/>
        <v>City/Town</v>
      </c>
      <c r="D109" t="s">
        <v>349</v>
      </c>
      <c r="E109" t="str">
        <f t="shared" si="7"/>
        <v>LUCE TOWNSHIP FPT - RICHLAND CIVIL TOWN  (Participant)</v>
      </c>
      <c r="F109" t="s">
        <v>685</v>
      </c>
      <c r="G109" t="s">
        <v>687</v>
      </c>
      <c r="H109" t="s">
        <v>549</v>
      </c>
    </row>
    <row r="110" spans="1:9" x14ac:dyDescent="0.35">
      <c r="A110" t="s">
        <v>330</v>
      </c>
      <c r="B110" t="s">
        <v>51</v>
      </c>
      <c r="C110" t="str">
        <f t="shared" si="6"/>
        <v>Township</v>
      </c>
      <c r="D110" t="s">
        <v>124</v>
      </c>
      <c r="E110" t="str">
        <f t="shared" si="7"/>
        <v>CLAY TOWNSHIP FPT - CLAY TOWNSHIP  (Provider)</v>
      </c>
      <c r="F110" t="s">
        <v>688</v>
      </c>
      <c r="G110" t="s">
        <v>689</v>
      </c>
      <c r="H110" t="s">
        <v>547</v>
      </c>
    </row>
    <row r="111" spans="1:9" x14ac:dyDescent="0.35">
      <c r="A111" t="s">
        <v>330</v>
      </c>
      <c r="B111" t="s">
        <v>41</v>
      </c>
      <c r="C111" t="str">
        <f t="shared" si="6"/>
        <v>City/Town</v>
      </c>
      <c r="D111" t="s">
        <v>196</v>
      </c>
      <c r="E111" t="str">
        <f t="shared" si="7"/>
        <v>CLAY TOWNSHIP FPT - INDIAN VILLAGE CIVIL TOWN  (Participant)</v>
      </c>
      <c r="F111" t="s">
        <v>688</v>
      </c>
      <c r="G111" t="s">
        <v>690</v>
      </c>
      <c r="H111" t="s">
        <v>549</v>
      </c>
    </row>
    <row r="112" spans="1:9" x14ac:dyDescent="0.35">
      <c r="A112" t="s">
        <v>330</v>
      </c>
      <c r="B112" t="s">
        <v>41</v>
      </c>
      <c r="C112" t="str">
        <f t="shared" si="6"/>
        <v>City/Town</v>
      </c>
      <c r="D112" t="s">
        <v>199</v>
      </c>
      <c r="E112" t="str">
        <f t="shared" si="7"/>
        <v>CLAY TOWNSHIP FPT - ROSELAND CIVIL TOWN  (Participant)</v>
      </c>
      <c r="F112" t="s">
        <v>688</v>
      </c>
      <c r="G112" t="s">
        <v>691</v>
      </c>
      <c r="H112" t="s">
        <v>549</v>
      </c>
    </row>
    <row r="113" spans="1:9" x14ac:dyDescent="0.35">
      <c r="A113" t="s">
        <v>330</v>
      </c>
      <c r="B113" t="s">
        <v>51</v>
      </c>
      <c r="C113" t="str">
        <f t="shared" si="6"/>
        <v>Township</v>
      </c>
      <c r="D113" t="s">
        <v>53</v>
      </c>
      <c r="E113" t="str">
        <f t="shared" si="7"/>
        <v>CLAY TOWNSHIP FPT - GERMAN TOWNSHIP  (Participant)</v>
      </c>
      <c r="F113" t="s">
        <v>688</v>
      </c>
      <c r="G113" t="s">
        <v>692</v>
      </c>
      <c r="H113" t="s">
        <v>549</v>
      </c>
    </row>
    <row r="114" spans="1:9" x14ac:dyDescent="0.35">
      <c r="A114" t="s">
        <v>330</v>
      </c>
      <c r="B114" t="s">
        <v>51</v>
      </c>
      <c r="C114" t="str">
        <f t="shared" si="6"/>
        <v>Township</v>
      </c>
      <c r="D114" t="s">
        <v>192</v>
      </c>
      <c r="E114" t="str">
        <f t="shared" si="7"/>
        <v>CLAY TOWNSHIP FPT - HARRIS TOWNSHIP  (Participant)</v>
      </c>
      <c r="F114" t="s">
        <v>688</v>
      </c>
      <c r="G114" t="s">
        <v>693</v>
      </c>
      <c r="H114" t="s">
        <v>549</v>
      </c>
    </row>
    <row r="115" spans="1:9" x14ac:dyDescent="0.35">
      <c r="A115" t="s">
        <v>330</v>
      </c>
      <c r="B115" t="s">
        <v>51</v>
      </c>
      <c r="C115" t="str">
        <f t="shared" si="6"/>
        <v>Township</v>
      </c>
      <c r="D115" t="s">
        <v>134</v>
      </c>
      <c r="E115" t="str">
        <f t="shared" si="7"/>
        <v>PORTAGE TOWNSHIP FPT - CENTRE TOWNSHIP  (Provider)</v>
      </c>
      <c r="F115" t="s">
        <v>694</v>
      </c>
      <c r="G115" t="s">
        <v>695</v>
      </c>
      <c r="H115" t="s">
        <v>547</v>
      </c>
    </row>
    <row r="116" spans="1:9" x14ac:dyDescent="0.35">
      <c r="A116" t="s">
        <v>330</v>
      </c>
      <c r="B116" t="s">
        <v>51</v>
      </c>
      <c r="C116" t="str">
        <f t="shared" si="6"/>
        <v>Township</v>
      </c>
      <c r="D116" t="s">
        <v>119</v>
      </c>
      <c r="E116" t="str">
        <f t="shared" si="7"/>
        <v>PORTAGE TOWNSHIP FPT - PORTAGE TOWNSHIP  (Participant)</v>
      </c>
      <c r="F116" t="s">
        <v>694</v>
      </c>
      <c r="G116" t="s">
        <v>696</v>
      </c>
      <c r="H116" t="s">
        <v>549</v>
      </c>
    </row>
    <row r="117" spans="1:9" x14ac:dyDescent="0.35">
      <c r="A117" t="s">
        <v>330</v>
      </c>
      <c r="B117" t="s">
        <v>51</v>
      </c>
      <c r="C117" t="str">
        <f t="shared" si="6"/>
        <v>Township</v>
      </c>
      <c r="D117" t="s">
        <v>328</v>
      </c>
      <c r="E117" t="str">
        <f t="shared" si="7"/>
        <v>UNION TOWNSHIP FPT - UNION TOWNSHIP  (Provider)</v>
      </c>
      <c r="F117" t="s">
        <v>697</v>
      </c>
      <c r="G117" t="s">
        <v>575</v>
      </c>
      <c r="H117" t="s">
        <v>547</v>
      </c>
    </row>
    <row r="118" spans="1:9" x14ac:dyDescent="0.35">
      <c r="A118" t="s">
        <v>330</v>
      </c>
      <c r="B118" t="s">
        <v>41</v>
      </c>
      <c r="C118" t="str">
        <f t="shared" si="6"/>
        <v>City/Town</v>
      </c>
      <c r="D118" t="s">
        <v>504</v>
      </c>
      <c r="E118" t="str">
        <f t="shared" si="7"/>
        <v>UNION TOWNSHIP FPT - LAKEVILLE CIVIL TOWN  (Participant)</v>
      </c>
      <c r="F118" t="s">
        <v>697</v>
      </c>
      <c r="G118" t="s">
        <v>698</v>
      </c>
      <c r="H118" t="s">
        <v>549</v>
      </c>
    </row>
    <row r="119" spans="1:9" x14ac:dyDescent="0.35">
      <c r="A119" t="s">
        <v>330</v>
      </c>
      <c r="B119" t="s">
        <v>41</v>
      </c>
      <c r="C119" t="str">
        <f t="shared" si="6"/>
        <v>City/Town</v>
      </c>
      <c r="D119" t="s">
        <v>516</v>
      </c>
      <c r="E119" t="str">
        <f t="shared" si="7"/>
        <v>WALKERTOWN FPT - WALKERTON CIVIL TOWN  (Provider)</v>
      </c>
      <c r="F119" t="s">
        <v>699</v>
      </c>
      <c r="G119" t="s">
        <v>700</v>
      </c>
      <c r="H119" t="s">
        <v>547</v>
      </c>
    </row>
    <row r="120" spans="1:9" x14ac:dyDescent="0.35">
      <c r="A120" t="s">
        <v>330</v>
      </c>
      <c r="B120" t="s">
        <v>51</v>
      </c>
      <c r="C120" t="str">
        <f t="shared" si="6"/>
        <v>Township</v>
      </c>
      <c r="D120" t="s">
        <v>82</v>
      </c>
      <c r="E120" t="str">
        <f t="shared" si="7"/>
        <v>WALKERTOWN FPT - LINCOLN TOWNSHIP  (Participant)</v>
      </c>
      <c r="F120" t="s">
        <v>699</v>
      </c>
      <c r="G120" t="s">
        <v>634</v>
      </c>
      <c r="H120" t="s">
        <v>549</v>
      </c>
    </row>
    <row r="121" spans="1:9" x14ac:dyDescent="0.35">
      <c r="A121" t="s">
        <v>330</v>
      </c>
      <c r="B121" t="s">
        <v>51</v>
      </c>
      <c r="C121" t="str">
        <f t="shared" si="6"/>
        <v>Township</v>
      </c>
      <c r="D121" t="s">
        <v>246</v>
      </c>
      <c r="E121" t="str">
        <f t="shared" si="7"/>
        <v>PENN FIRE PROTECTION TERRITORY - PENN TOWNSHIP  (Provider)</v>
      </c>
      <c r="F121" t="s">
        <v>701</v>
      </c>
      <c r="G121" t="s">
        <v>673</v>
      </c>
      <c r="H121" t="s">
        <v>547</v>
      </c>
      <c r="I121" t="s">
        <v>613</v>
      </c>
    </row>
    <row r="122" spans="1:9" x14ac:dyDescent="0.35">
      <c r="A122" t="s">
        <v>330</v>
      </c>
      <c r="B122" t="s">
        <v>41</v>
      </c>
      <c r="C122" t="str">
        <f t="shared" si="6"/>
        <v>City/Town</v>
      </c>
      <c r="D122" t="s">
        <v>427</v>
      </c>
      <c r="E122" t="str">
        <f t="shared" si="7"/>
        <v>PENN FIRE PROTECTION TERRITORY - OSCEOLA CIVIL TOWN  (Participant)</v>
      </c>
      <c r="F122" t="s">
        <v>701</v>
      </c>
      <c r="G122" t="s">
        <v>702</v>
      </c>
      <c r="H122" t="s">
        <v>549</v>
      </c>
      <c r="I122" t="s">
        <v>613</v>
      </c>
    </row>
    <row r="123" spans="1:9" x14ac:dyDescent="0.35">
      <c r="A123" t="s">
        <v>330</v>
      </c>
      <c r="B123" t="s">
        <v>51</v>
      </c>
      <c r="C123" t="str">
        <f t="shared" si="6"/>
        <v>Township</v>
      </c>
      <c r="D123" t="s">
        <v>102</v>
      </c>
      <c r="E123" t="str">
        <f t="shared" si="7"/>
        <v>OLIVE TOWNSHIP - NEW CARLISLE FPT - OLIVE TOWNSHIP  (Provider)</v>
      </c>
      <c r="F123" t="s">
        <v>703</v>
      </c>
      <c r="G123" t="s">
        <v>704</v>
      </c>
      <c r="H123" t="s">
        <v>547</v>
      </c>
      <c r="I123" t="s">
        <v>553</v>
      </c>
    </row>
    <row r="124" spans="1:9" x14ac:dyDescent="0.35">
      <c r="A124" t="s">
        <v>330</v>
      </c>
      <c r="B124" t="s">
        <v>41</v>
      </c>
      <c r="C124" t="str">
        <f t="shared" si="6"/>
        <v>City/Town</v>
      </c>
      <c r="D124" t="s">
        <v>417</v>
      </c>
      <c r="E124" t="str">
        <f t="shared" si="7"/>
        <v>OLIVE TOWNSHIP - NEW CARLISLE FPT - NEW CARLISLE CIVIL TOWN  (Participant)</v>
      </c>
      <c r="F124" t="s">
        <v>703</v>
      </c>
      <c r="G124" t="s">
        <v>705</v>
      </c>
      <c r="H124" t="s">
        <v>549</v>
      </c>
      <c r="I124" t="s">
        <v>553</v>
      </c>
    </row>
    <row r="125" spans="1:9" x14ac:dyDescent="0.35">
      <c r="A125" t="s">
        <v>348</v>
      </c>
      <c r="B125" t="s">
        <v>51</v>
      </c>
      <c r="C125" t="str">
        <f t="shared" si="6"/>
        <v>Township</v>
      </c>
      <c r="D125" t="s">
        <v>124</v>
      </c>
      <c r="E125" t="str">
        <f t="shared" si="7"/>
        <v>CURRY TOWNSHIP FPT - CURRY TOWNSHIP  (Provider)</v>
      </c>
      <c r="F125" t="s">
        <v>706</v>
      </c>
      <c r="G125" t="s">
        <v>707</v>
      </c>
      <c r="H125" t="s">
        <v>547</v>
      </c>
    </row>
    <row r="126" spans="1:9" x14ac:dyDescent="0.35">
      <c r="A126" t="s">
        <v>348</v>
      </c>
      <c r="B126" t="s">
        <v>41</v>
      </c>
      <c r="C126" t="str">
        <f t="shared" si="6"/>
        <v>City/Town</v>
      </c>
      <c r="D126" t="s">
        <v>214</v>
      </c>
      <c r="E126" t="str">
        <f t="shared" si="7"/>
        <v>CURRY TOWNSHIP FPT - FARMERSBURG CIVIL TOWN  (Participant)</v>
      </c>
      <c r="F126" t="s">
        <v>706</v>
      </c>
      <c r="G126" t="s">
        <v>708</v>
      </c>
      <c r="H126" t="s">
        <v>549</v>
      </c>
    </row>
    <row r="127" spans="1:9" x14ac:dyDescent="0.35">
      <c r="A127" t="s">
        <v>348</v>
      </c>
      <c r="B127" t="s">
        <v>51</v>
      </c>
      <c r="C127" t="str">
        <f t="shared" si="6"/>
        <v>Township</v>
      </c>
      <c r="D127" t="s">
        <v>134</v>
      </c>
      <c r="E127" t="str">
        <f t="shared" si="7"/>
        <v>UNION FPT - CASS TOWNSHIP  (Provider)</v>
      </c>
      <c r="F127" t="s">
        <v>709</v>
      </c>
      <c r="G127" t="s">
        <v>710</v>
      </c>
      <c r="H127" t="s">
        <v>547</v>
      </c>
    </row>
    <row r="128" spans="1:9" x14ac:dyDescent="0.35">
      <c r="A128" t="s">
        <v>348</v>
      </c>
      <c r="B128" t="s">
        <v>41</v>
      </c>
      <c r="C128" t="str">
        <f t="shared" si="6"/>
        <v>City/Town</v>
      </c>
      <c r="D128" t="s">
        <v>501</v>
      </c>
      <c r="E128" t="str">
        <f t="shared" si="7"/>
        <v>UNION FPT - DUGGER CIVIL TOWN  (Participant)</v>
      </c>
      <c r="F128" t="s">
        <v>709</v>
      </c>
      <c r="G128" t="s">
        <v>711</v>
      </c>
      <c r="H128" t="s">
        <v>549</v>
      </c>
    </row>
    <row r="129" spans="1:8" x14ac:dyDescent="0.35">
      <c r="A129" t="s">
        <v>348</v>
      </c>
      <c r="B129" t="s">
        <v>51</v>
      </c>
      <c r="C129" t="str">
        <f t="shared" si="6"/>
        <v>Township</v>
      </c>
      <c r="D129" t="s">
        <v>142</v>
      </c>
      <c r="E129" t="str">
        <f t="shared" si="7"/>
        <v>UNION FPT - JEFFERSON TOWNSHIP  (Participant)</v>
      </c>
      <c r="F129" t="s">
        <v>709</v>
      </c>
      <c r="G129" t="s">
        <v>622</v>
      </c>
      <c r="H129" t="s">
        <v>549</v>
      </c>
    </row>
    <row r="130" spans="1:8" x14ac:dyDescent="0.35">
      <c r="A130" t="s">
        <v>354</v>
      </c>
      <c r="B130" t="s">
        <v>51</v>
      </c>
      <c r="C130" t="str">
        <f t="shared" ref="C130:C150" si="8">IF(B130="3","City/Town","Township")</f>
        <v>Township</v>
      </c>
      <c r="D130" t="s">
        <v>142</v>
      </c>
      <c r="E130" t="str">
        <f t="shared" ref="E130:E150" si="9">UPPER(F130)&amp;" - "&amp;G130&amp;"  ("&amp;H130&amp;")"</f>
        <v>TIPPECANOE TOWNSHIP FPT - TIPPECANOE TOWNSHIP  (Provider)</v>
      </c>
      <c r="F130" t="s">
        <v>712</v>
      </c>
      <c r="G130" t="s">
        <v>559</v>
      </c>
      <c r="H130" t="s">
        <v>547</v>
      </c>
    </row>
    <row r="131" spans="1:8" x14ac:dyDescent="0.35">
      <c r="A131" t="s">
        <v>354</v>
      </c>
      <c r="B131" t="s">
        <v>51</v>
      </c>
      <c r="C131" t="str">
        <f t="shared" si="8"/>
        <v>Township</v>
      </c>
      <c r="D131" t="s">
        <v>59</v>
      </c>
      <c r="E131" t="str">
        <f t="shared" si="9"/>
        <v>TIPPECANOE TOWNSHIP FPT - PERRY TOWNSHIP  (Participant)</v>
      </c>
      <c r="F131" t="s">
        <v>712</v>
      </c>
      <c r="G131" t="s">
        <v>546</v>
      </c>
      <c r="H131" t="s">
        <v>549</v>
      </c>
    </row>
    <row r="132" spans="1:8" x14ac:dyDescent="0.35">
      <c r="A132" t="s">
        <v>354</v>
      </c>
      <c r="B132" t="s">
        <v>51</v>
      </c>
      <c r="C132" t="str">
        <f t="shared" si="8"/>
        <v>Township</v>
      </c>
      <c r="D132" t="s">
        <v>73</v>
      </c>
      <c r="E132" t="str">
        <f t="shared" si="9"/>
        <v>TIPPECANOE TOWNSHIP FPT - SHEFFIELD TOWNSHIP  (Participant)</v>
      </c>
      <c r="F132" t="s">
        <v>712</v>
      </c>
      <c r="G132" t="s">
        <v>713</v>
      </c>
      <c r="H132" t="s">
        <v>549</v>
      </c>
    </row>
    <row r="133" spans="1:8" x14ac:dyDescent="0.35">
      <c r="A133" t="s">
        <v>354</v>
      </c>
      <c r="B133" t="s">
        <v>51</v>
      </c>
      <c r="C133" t="str">
        <f t="shared" si="8"/>
        <v>Township</v>
      </c>
      <c r="D133" t="s">
        <v>119</v>
      </c>
      <c r="E133" t="str">
        <f t="shared" si="9"/>
        <v>TIPPECANOE TOWNSHIP FPT - WASHINGTON TOWNSHIP  (Participant)</v>
      </c>
      <c r="F133" t="s">
        <v>712</v>
      </c>
      <c r="G133" t="s">
        <v>667</v>
      </c>
      <c r="H133" t="s">
        <v>549</v>
      </c>
    </row>
    <row r="134" spans="1:8" x14ac:dyDescent="0.35">
      <c r="A134" t="s">
        <v>366</v>
      </c>
      <c r="B134" t="s">
        <v>51</v>
      </c>
      <c r="C134" t="str">
        <f t="shared" si="8"/>
        <v>Township</v>
      </c>
      <c r="D134" t="s">
        <v>82</v>
      </c>
      <c r="E134" t="str">
        <f t="shared" si="9"/>
        <v>SCOTT TOWNSHIP FPT - SCOTT TOWNSHIP  (Provider)</v>
      </c>
      <c r="F134" t="s">
        <v>714</v>
      </c>
      <c r="G134" t="s">
        <v>715</v>
      </c>
      <c r="H134" t="s">
        <v>547</v>
      </c>
    </row>
    <row r="135" spans="1:8" x14ac:dyDescent="0.35">
      <c r="A135" t="s">
        <v>366</v>
      </c>
      <c r="B135" t="s">
        <v>41</v>
      </c>
      <c r="C135" t="str">
        <f t="shared" si="8"/>
        <v>City/Town</v>
      </c>
      <c r="D135" t="s">
        <v>470</v>
      </c>
      <c r="E135" t="str">
        <f t="shared" si="9"/>
        <v>SCOTT TOWNSHIP FPT - DARMSTADT CIVIL TOWN  (Participant)</v>
      </c>
      <c r="F135" t="s">
        <v>714</v>
      </c>
      <c r="G135" t="s">
        <v>716</v>
      </c>
      <c r="H135" t="s">
        <v>549</v>
      </c>
    </row>
    <row r="136" spans="1:8" x14ac:dyDescent="0.35">
      <c r="A136" t="s">
        <v>366</v>
      </c>
      <c r="B136" t="s">
        <v>51</v>
      </c>
      <c r="C136" t="str">
        <f t="shared" si="8"/>
        <v>Township</v>
      </c>
      <c r="D136" t="s">
        <v>134</v>
      </c>
      <c r="E136" t="str">
        <f t="shared" si="9"/>
        <v>SCOTT TOWNSHIP FPT - ARMSTRONG TOWNSHIP  (Participant)</v>
      </c>
      <c r="F136" t="s">
        <v>714</v>
      </c>
      <c r="G136" t="s">
        <v>717</v>
      </c>
      <c r="H136" t="s">
        <v>549</v>
      </c>
    </row>
    <row r="137" spans="1:8" x14ac:dyDescent="0.35">
      <c r="A137" t="s">
        <v>382</v>
      </c>
      <c r="B137" t="s">
        <v>41</v>
      </c>
      <c r="C137" t="str">
        <f t="shared" si="8"/>
        <v>City/Town</v>
      </c>
      <c r="D137" t="s">
        <v>264</v>
      </c>
      <c r="E137" t="str">
        <f t="shared" si="9"/>
        <v>ELBERFELD FPT - ELBERFELD CIVIL TOWN  (Provider)</v>
      </c>
      <c r="F137" t="s">
        <v>718</v>
      </c>
      <c r="G137" t="s">
        <v>719</v>
      </c>
      <c r="H137" t="s">
        <v>547</v>
      </c>
    </row>
    <row r="138" spans="1:8" x14ac:dyDescent="0.35">
      <c r="A138" t="s">
        <v>382</v>
      </c>
      <c r="B138" t="s">
        <v>51</v>
      </c>
      <c r="C138" t="str">
        <f t="shared" si="8"/>
        <v>Township</v>
      </c>
      <c r="D138" t="s">
        <v>59</v>
      </c>
      <c r="E138" t="str">
        <f t="shared" si="9"/>
        <v>ELBERFELD FPT - GREER TOWNSHIP  (Participant)</v>
      </c>
      <c r="F138" t="s">
        <v>718</v>
      </c>
      <c r="G138" t="s">
        <v>720</v>
      </c>
      <c r="H138" t="s">
        <v>549</v>
      </c>
    </row>
    <row r="139" spans="1:8" x14ac:dyDescent="0.35">
      <c r="A139" t="s">
        <v>382</v>
      </c>
      <c r="B139" t="s">
        <v>41</v>
      </c>
      <c r="C139" t="str">
        <f t="shared" si="8"/>
        <v>City/Town</v>
      </c>
      <c r="D139" t="s">
        <v>356</v>
      </c>
      <c r="E139" t="str">
        <f t="shared" si="9"/>
        <v>LYNNVILLE FPT - LYNNVILLE CIVIL TOWN  (Provider)</v>
      </c>
      <c r="F139" t="s">
        <v>721</v>
      </c>
      <c r="G139" t="s">
        <v>722</v>
      </c>
      <c r="H139" t="s">
        <v>547</v>
      </c>
    </row>
    <row r="140" spans="1:8" x14ac:dyDescent="0.35">
      <c r="A140" t="s">
        <v>382</v>
      </c>
      <c r="B140" t="s">
        <v>51</v>
      </c>
      <c r="C140" t="str">
        <f t="shared" si="8"/>
        <v>Township</v>
      </c>
      <c r="D140" t="s">
        <v>192</v>
      </c>
      <c r="E140" t="str">
        <f t="shared" si="9"/>
        <v>LYNNVILLE FPT - HART TOWNSHIP  (Participant)</v>
      </c>
      <c r="F140" t="s">
        <v>721</v>
      </c>
      <c r="G140" t="s">
        <v>723</v>
      </c>
      <c r="H140" t="s">
        <v>549</v>
      </c>
    </row>
    <row r="141" spans="1:8" x14ac:dyDescent="0.35">
      <c r="A141" t="s">
        <v>382</v>
      </c>
      <c r="B141" t="s">
        <v>41</v>
      </c>
      <c r="C141" t="str">
        <f t="shared" si="8"/>
        <v>City/Town</v>
      </c>
      <c r="D141" t="s">
        <v>127</v>
      </c>
      <c r="E141" t="str">
        <f t="shared" si="9"/>
        <v>BOONVILLE FPT - BOONVILLE CIVIL CITY  (Provider)</v>
      </c>
      <c r="F141" t="s">
        <v>724</v>
      </c>
      <c r="G141" t="s">
        <v>725</v>
      </c>
      <c r="H141" t="s">
        <v>547</v>
      </c>
    </row>
    <row r="142" spans="1:8" x14ac:dyDescent="0.35">
      <c r="A142" t="s">
        <v>382</v>
      </c>
      <c r="B142" t="s">
        <v>51</v>
      </c>
      <c r="C142" t="str">
        <f t="shared" si="8"/>
        <v>Township</v>
      </c>
      <c r="D142" t="s">
        <v>124</v>
      </c>
      <c r="E142" t="str">
        <f t="shared" si="9"/>
        <v>BOONVILLE FPT - BOON TOWNSHIP  (Participant)</v>
      </c>
      <c r="F142" t="s">
        <v>724</v>
      </c>
      <c r="G142" t="s">
        <v>726</v>
      </c>
      <c r="H142" t="s">
        <v>549</v>
      </c>
    </row>
    <row r="143" spans="1:8" x14ac:dyDescent="0.35">
      <c r="A143" t="s">
        <v>382</v>
      </c>
      <c r="B143" t="s">
        <v>51</v>
      </c>
      <c r="C143" t="str">
        <f t="shared" si="8"/>
        <v>Township</v>
      </c>
      <c r="D143" t="s">
        <v>246</v>
      </c>
      <c r="E143" t="str">
        <f t="shared" si="9"/>
        <v>SKELTON TOWNSHIP FPT - SKELTON TOWNSHIP  (Provider)</v>
      </c>
      <c r="F143" t="s">
        <v>727</v>
      </c>
      <c r="G143" t="s">
        <v>728</v>
      </c>
      <c r="H143" t="s">
        <v>547</v>
      </c>
    </row>
    <row r="144" spans="1:8" x14ac:dyDescent="0.35">
      <c r="A144" t="s">
        <v>382</v>
      </c>
      <c r="B144" t="s">
        <v>41</v>
      </c>
      <c r="C144" t="str">
        <f t="shared" si="8"/>
        <v>City/Town</v>
      </c>
      <c r="D144" t="s">
        <v>475</v>
      </c>
      <c r="E144" t="str">
        <f t="shared" si="9"/>
        <v>SKELTON TOWNSHIP FPT - TENNYSON CIVIL TOWN  (Participant)</v>
      </c>
      <c r="F144" t="s">
        <v>727</v>
      </c>
      <c r="G144" t="s">
        <v>729</v>
      </c>
      <c r="H144" t="s">
        <v>549</v>
      </c>
    </row>
    <row r="145" spans="1:8" x14ac:dyDescent="0.35">
      <c r="A145" t="s">
        <v>382</v>
      </c>
      <c r="B145" t="s">
        <v>51</v>
      </c>
      <c r="C145" t="str">
        <f t="shared" si="8"/>
        <v>Township</v>
      </c>
      <c r="D145" t="s">
        <v>142</v>
      </c>
      <c r="E145" t="str">
        <f t="shared" si="9"/>
        <v>SKELTON TOWNSHIP FPT - OWEN TOWNSHIP  (Participant)</v>
      </c>
      <c r="F145" t="s">
        <v>727</v>
      </c>
      <c r="G145" t="s">
        <v>730</v>
      </c>
      <c r="H145" t="s">
        <v>549</v>
      </c>
    </row>
    <row r="146" spans="1:8" x14ac:dyDescent="0.35">
      <c r="A146" t="s">
        <v>38</v>
      </c>
      <c r="B146" t="s">
        <v>41</v>
      </c>
      <c r="C146" t="str">
        <f t="shared" si="8"/>
        <v>City/Town</v>
      </c>
      <c r="D146" t="s">
        <v>272</v>
      </c>
      <c r="E146" t="str">
        <f t="shared" si="9"/>
        <v>FOUNTAIN CITY FPT - FOUNTAIN CITY CIVIL TOWN  (Provider)</v>
      </c>
      <c r="F146" t="s">
        <v>731</v>
      </c>
      <c r="G146" t="s">
        <v>732</v>
      </c>
      <c r="H146" t="s">
        <v>547</v>
      </c>
    </row>
    <row r="147" spans="1:8" x14ac:dyDescent="0.35">
      <c r="A147" t="s">
        <v>38</v>
      </c>
      <c r="B147" t="s">
        <v>51</v>
      </c>
      <c r="C147" t="str">
        <f t="shared" si="8"/>
        <v>Township</v>
      </c>
      <c r="D147" t="s">
        <v>119</v>
      </c>
      <c r="E147" t="str">
        <f t="shared" si="9"/>
        <v>FOUNTAIN CITY FPT - NEW GARDEN TOWNSHIP  (Participant)</v>
      </c>
      <c r="F147" t="s">
        <v>731</v>
      </c>
      <c r="G147" t="s">
        <v>733</v>
      </c>
      <c r="H147" t="s">
        <v>549</v>
      </c>
    </row>
    <row r="148" spans="1:8" x14ac:dyDescent="0.35">
      <c r="A148" t="s">
        <v>2</v>
      </c>
      <c r="B148" t="s">
        <v>51</v>
      </c>
      <c r="C148" t="str">
        <f t="shared" si="8"/>
        <v>Township</v>
      </c>
      <c r="D148" t="s">
        <v>124</v>
      </c>
      <c r="E148" t="str">
        <f t="shared" si="9"/>
        <v>HARRISON TOWNSHIP FPT - HARRISON TOWNSHIP  (Provider)</v>
      </c>
      <c r="F148" t="s">
        <v>734</v>
      </c>
      <c r="G148" t="s">
        <v>735</v>
      </c>
      <c r="H148" t="s">
        <v>547</v>
      </c>
    </row>
    <row r="149" spans="1:8" x14ac:dyDescent="0.35">
      <c r="A149" t="s">
        <v>2</v>
      </c>
      <c r="B149" t="s">
        <v>41</v>
      </c>
      <c r="C149" t="str">
        <f t="shared" si="8"/>
        <v>City/Town</v>
      </c>
      <c r="D149" t="s">
        <v>305</v>
      </c>
      <c r="E149" t="str">
        <f t="shared" si="9"/>
        <v>HARRISON TOWNSHIP FPT - VERA CRUZ CIVIL TOWN  (Participant)</v>
      </c>
      <c r="F149" t="s">
        <v>734</v>
      </c>
      <c r="G149" t="s">
        <v>736</v>
      </c>
      <c r="H149" t="s">
        <v>549</v>
      </c>
    </row>
    <row r="150" spans="1:8" x14ac:dyDescent="0.35">
      <c r="A150" t="s">
        <v>2</v>
      </c>
      <c r="B150" t="s">
        <v>51</v>
      </c>
      <c r="C150" t="str">
        <f t="shared" si="8"/>
        <v>Township</v>
      </c>
      <c r="D150" t="s">
        <v>192</v>
      </c>
      <c r="E150" t="str">
        <f t="shared" si="9"/>
        <v>HARRISON TOWNSHIP FPT - LANCASTER TOWNSHIP  (Participant)</v>
      </c>
      <c r="F150" t="s">
        <v>734</v>
      </c>
      <c r="G150" t="s">
        <v>737</v>
      </c>
      <c r="H150" t="s">
        <v>549</v>
      </c>
    </row>
  </sheetData>
  <sortState xmlns:xlrd2="http://schemas.microsoft.com/office/spreadsheetml/2017/richdata2" ref="A2:I150">
    <sortCondition ref="A2:A150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0564F9A4414A4A94B62627C536D70F" ma:contentTypeVersion="4" ma:contentTypeDescription="Create a new document." ma:contentTypeScope="" ma:versionID="7cd0181458b8b3c59fb323c29f54450b">
  <xsd:schema xmlns:xsd="http://www.w3.org/2001/XMLSchema" xmlns:xs="http://www.w3.org/2001/XMLSchema" xmlns:p="http://schemas.microsoft.com/office/2006/metadata/properties" xmlns:ns2="4498fcad-af25-402b-ba78-edbcef40e3af" targetNamespace="http://schemas.microsoft.com/office/2006/metadata/properties" ma:root="true" ma:fieldsID="28082650ab10aa328bca8962f1d914f8" ns2:_="">
    <xsd:import namespace="4498fcad-af25-402b-ba78-edbcef40e3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8fcad-af25-402b-ba78-edbcef40e3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40E3D6F-61D4-4F1F-906F-E65BD8B6CD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98fcad-af25-402b-ba78-edbcef40e3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29952E7-37C0-41F5-824C-E56DB00E0B6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FC2BF40-86CB-4C0D-A29C-51AB007771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Step 1</vt:lpstr>
      <vt:lpstr>Support I</vt:lpstr>
      <vt:lpstr>Support II</vt:lpstr>
      <vt:lpstr>'Step 1'!Print_Area</vt:lpstr>
      <vt:lpstr>Year</vt:lpstr>
    </vt:vector>
  </TitlesOfParts>
  <Manager/>
  <Company>State of Indiana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VanDorp, Fred (DLGF)</dc:creator>
  <cp:keywords/>
  <dc:description/>
  <cp:lastModifiedBy>Banks, Jenny</cp:lastModifiedBy>
  <cp:revision/>
  <dcterms:created xsi:type="dcterms:W3CDTF">2020-05-14T12:11:27Z</dcterms:created>
  <dcterms:modified xsi:type="dcterms:W3CDTF">2024-03-15T14:58:57Z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0x0101006A0564F9A4414A4A94B62627C536D70F</vt:lpwstr>
  </property>
</Properties>
</file>