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2nd Round NUSA/"/>
    </mc:Choice>
  </mc:AlternateContent>
  <xr:revisionPtr revIDLastSave="139" documentId="8_{3F092160-4FFD-47FD-A3D4-C2F4A444CF40}" xr6:coauthVersionLast="47" xr6:coauthVersionMax="47" xr10:uidLastSave="{E35F7B5F-1ACF-4E23-9912-377BB6697AA0}"/>
  <bookViews>
    <workbookView xWindow="-28920" yWindow="1185" windowWidth="29040" windowHeight="15840" activeTab="2" xr2:uid="{46C4EAC8-B9EE-47F2-82D1-B64784E5E6F0}"/>
  </bookViews>
  <sheets>
    <sheet name="SO2 Unused Allowance Allocation" sheetId="1" r:id="rId1"/>
    <sheet name="NOx Unused Allowance Allocation" sheetId="2" r:id="rId2"/>
    <sheet name="TOTALS" sheetId="3" r:id="rId3"/>
  </sheets>
  <definedNames>
    <definedName name="_xlnm._FilterDatabase" localSheetId="1" hidden="1">'NOx Unused Allowance Allocation'!$B$1:$B$80</definedName>
    <definedName name="_xlnm._FilterDatabase" localSheetId="0" hidden="1">'SO2 Unused Allowance Allocation'!$B$1:$B$47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" l="1"/>
  <c r="C6" i="3" s="1"/>
  <c r="E47" i="1"/>
  <c r="B6" i="3" s="1"/>
  <c r="C7" i="3" l="1"/>
  <c r="B7" i="3"/>
  <c r="C5" i="3"/>
  <c r="B5" i="3"/>
</calcChain>
</file>

<file path=xl/sharedStrings.xml><?xml version="1.0" encoding="utf-8"?>
<sst xmlns="http://schemas.openxmlformats.org/spreadsheetml/2006/main" count="178" uniqueCount="49">
  <si>
    <t>STReserveAcct</t>
  </si>
  <si>
    <t>ReceiveAcct</t>
  </si>
  <si>
    <t>UnitId</t>
  </si>
  <si>
    <t>VintageYears</t>
  </si>
  <si>
    <t>Amount</t>
  </si>
  <si>
    <t>IN0000000100</t>
  </si>
  <si>
    <t>CTG1</t>
  </si>
  <si>
    <t>CTG2</t>
  </si>
  <si>
    <t>1SG1</t>
  </si>
  <si>
    <t>2SG1</t>
  </si>
  <si>
    <t>GT4</t>
  </si>
  <si>
    <t>GT5</t>
  </si>
  <si>
    <t>GT6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</si>
  <si>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</si>
  <si>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</si>
  <si>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</si>
  <si>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</si>
  <si>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</si>
  <si>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</si>
  <si>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</si>
  <si>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</si>
  <si>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</si>
  <si>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</si>
  <si>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</si>
  <si>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</si>
  <si>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MB1</t>
  </si>
  <si>
    <t>MB2</t>
  </si>
  <si>
    <t>CT11</t>
  </si>
  <si>
    <t>CT12</t>
  </si>
  <si>
    <t>EU-01</t>
  </si>
  <si>
    <t>EU-02</t>
  </si>
  <si>
    <t>EU-03</t>
  </si>
  <si>
    <t>EU-04</t>
  </si>
  <si>
    <t>CT1</t>
  </si>
  <si>
    <t>CT2</t>
  </si>
  <si>
    <t>VintageYear</t>
  </si>
  <si>
    <t>TOTAL</t>
  </si>
  <si>
    <t>SO2</t>
  </si>
  <si>
    <t>NOx</t>
  </si>
  <si>
    <t>Remaining NUSA Allowances</t>
  </si>
  <si>
    <t>Total Remaining Allowances</t>
  </si>
  <si>
    <t xml:space="preserve">  </t>
  </si>
  <si>
    <t>Indiana 2024 CSAPR Allocations</t>
  </si>
  <si>
    <t>Total 2024 Regulatory Budget</t>
  </si>
  <si>
    <t>2024 ANNUAL SULFUR DIOXIDE NEW UNIT SET ASIDE ROUND 2 ALLOWANCES (tons)</t>
  </si>
  <si>
    <t>2024 ANNUAL NITROGEN OXIDES NEW UNIT SET ASIDE ROUND 2 ALLOWANCES (tons)</t>
  </si>
  <si>
    <t>2023-2024 Allowances</t>
  </si>
  <si>
    <t>NUSA Allowances July 1, 2024</t>
  </si>
  <si>
    <t>2nd Round Allocations Feb.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</si>
</sst>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/>
    <xf numFmtId="1" fontId="1" fillId="0" borderId="0" xfId="0" applyNumberFormat="1" applyFont="1"/>
    <xf numFmtId="3" fontId="2" fillId="0" borderId="4" xfId="0" applyNumberFormat="1" applyFont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0" borderId="0" xfId="0" applyNumberFormat="1"/>
    <xf numFmtId="3" fontId="0" fillId="0" borderId="5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2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328E-9A1D-4C18-87EE-5CE20F8E7872}">
  <dimension ref="A1:F47"/>
  <sheetViews>
    <sheetView topLeftCell="A39" zoomScale="140" zoomScaleNormal="140" workbookViewId="0">
      <selection activeCell="E47" sqref="E47"/>
    </sheetView>
  </sheetViews>
  <sheetFormatPr defaultRowHeight="15" x14ac:dyDescent="0.25"/>
  <cols>
    <col min="1" max="2" width="15.7109375" customWidth="1"/>
    <col min="3" max="3" width="15.7109375" style="23" customWidth="1"/>
    <col min="4" max="4" width="15.7109375" customWidth="1"/>
    <col min="5" max="5" width="15.7109375" style="10" customWidth="1"/>
    <col min="9" max="9" width="27.5703125" bestFit="1" customWidth="1"/>
    <col min="10" max="10" width="12.85546875" customWidth="1"/>
    <col min="12" max="12" width="27.140625" bestFit="1" customWidth="1"/>
  </cols>
  <sheetData>
    <row r="1" spans="1:5" ht="15.75" thickBot="1" x14ac:dyDescent="0.3">
      <c r="A1" s="20" t="s">
        <v>44</v>
      </c>
      <c r="B1" s="21"/>
      <c r="C1" s="21"/>
      <c r="D1" s="21"/>
      <c r="E1" s="22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9" t="s">
        <v>4</v>
      </c>
    </row>
    <row r="3" spans="1:5" x14ac:dyDescent="0.25">
      <c r="A3" t="s">
        <v>5</v>
      </c>
      <c r="B3">
        <v>6137</v>
      </c>
      <c r="C3" s="23">
        <v>1</v>
      </c>
      <c r="D3">
        <v>2024</v>
      </c>
      <c r="E3">
        <v>108</v>
      </c>
    </row>
    <row r="4" spans="1:5" x14ac:dyDescent="0.25">
      <c r="A4" t="s">
        <v>5</v>
      </c>
      <c r="B4">
        <v>6137</v>
      </c>
      <c r="C4" s="23">
        <v>2</v>
      </c>
      <c r="D4">
        <v>2024</v>
      </c>
      <c r="E4">
        <v>106</v>
      </c>
    </row>
    <row r="5" spans="1:5" x14ac:dyDescent="0.25">
      <c r="A5" t="s">
        <v>5</v>
      </c>
      <c r="B5">
        <v>6705</v>
      </c>
      <c r="C5" s="23">
        <v>4</v>
      </c>
      <c r="D5">
        <v>2024</v>
      </c>
      <c r="E5">
        <v>71</v>
      </c>
    </row>
    <row r="6" spans="1:5" x14ac:dyDescent="0.25">
      <c r="A6" t="s">
        <v>5</v>
      </c>
      <c r="B6">
        <v>995</v>
      </c>
      <c r="C6" s="23">
        <v>7</v>
      </c>
      <c r="D6">
        <v>2024</v>
      </c>
      <c r="E6">
        <v>27</v>
      </c>
    </row>
    <row r="7" spans="1:5" x14ac:dyDescent="0.25">
      <c r="A7" t="s">
        <v>5</v>
      </c>
      <c r="B7">
        <v>995</v>
      </c>
      <c r="C7" s="23">
        <v>8</v>
      </c>
      <c r="D7">
        <v>2024</v>
      </c>
      <c r="E7">
        <v>52</v>
      </c>
    </row>
    <row r="8" spans="1:5" x14ac:dyDescent="0.25">
      <c r="A8" t="s">
        <v>5</v>
      </c>
      <c r="B8">
        <v>1001</v>
      </c>
      <c r="C8" s="23">
        <v>1</v>
      </c>
      <c r="D8">
        <v>2024</v>
      </c>
      <c r="E8">
        <v>73</v>
      </c>
    </row>
    <row r="9" spans="1:5" x14ac:dyDescent="0.25">
      <c r="A9" t="s">
        <v>5</v>
      </c>
      <c r="B9">
        <v>1001</v>
      </c>
      <c r="C9" s="23">
        <v>2</v>
      </c>
      <c r="D9">
        <v>2024</v>
      </c>
      <c r="E9">
        <v>70</v>
      </c>
    </row>
    <row r="10" spans="1:5" x14ac:dyDescent="0.25">
      <c r="A10" t="s">
        <v>5</v>
      </c>
      <c r="B10">
        <v>983</v>
      </c>
      <c r="C10" s="23">
        <v>1</v>
      </c>
      <c r="D10">
        <v>2024</v>
      </c>
      <c r="E10">
        <v>89</v>
      </c>
    </row>
    <row r="11" spans="1:5" x14ac:dyDescent="0.25">
      <c r="A11" t="s">
        <v>5</v>
      </c>
      <c r="B11">
        <v>983</v>
      </c>
      <c r="C11" s="23">
        <v>2</v>
      </c>
      <c r="D11">
        <v>2024</v>
      </c>
      <c r="E11">
        <v>89</v>
      </c>
    </row>
    <row r="12" spans="1:5" x14ac:dyDescent="0.25">
      <c r="A12" t="s">
        <v>5</v>
      </c>
      <c r="B12">
        <v>983</v>
      </c>
      <c r="C12" s="23">
        <v>3</v>
      </c>
      <c r="D12">
        <v>2024</v>
      </c>
      <c r="E12">
        <v>86</v>
      </c>
    </row>
    <row r="13" spans="1:5" x14ac:dyDescent="0.25">
      <c r="A13" t="s">
        <v>5</v>
      </c>
      <c r="B13">
        <v>983</v>
      </c>
      <c r="C13" s="23">
        <v>4</v>
      </c>
      <c r="D13">
        <v>2024</v>
      </c>
      <c r="E13">
        <v>88</v>
      </c>
    </row>
    <row r="14" spans="1:5" x14ac:dyDescent="0.25">
      <c r="A14" t="s">
        <v>5</v>
      </c>
      <c r="B14">
        <v>983</v>
      </c>
      <c r="C14" s="23">
        <v>5</v>
      </c>
      <c r="D14">
        <v>2024</v>
      </c>
      <c r="E14">
        <v>86</v>
      </c>
    </row>
    <row r="15" spans="1:5" x14ac:dyDescent="0.25">
      <c r="A15" t="s">
        <v>5</v>
      </c>
      <c r="B15">
        <v>983</v>
      </c>
      <c r="C15" s="23">
        <v>6</v>
      </c>
      <c r="D15">
        <v>2024</v>
      </c>
      <c r="E15">
        <v>74</v>
      </c>
    </row>
    <row r="16" spans="1:5" x14ac:dyDescent="0.25">
      <c r="A16" t="s">
        <v>5</v>
      </c>
      <c r="B16">
        <v>1004</v>
      </c>
      <c r="C16" s="23" t="s">
        <v>6</v>
      </c>
      <c r="D16">
        <v>2024</v>
      </c>
      <c r="E16">
        <v>3</v>
      </c>
    </row>
    <row r="17" spans="1:5" x14ac:dyDescent="0.25">
      <c r="A17" t="s">
        <v>5</v>
      </c>
      <c r="B17">
        <v>1004</v>
      </c>
      <c r="C17" s="23" t="s">
        <v>7</v>
      </c>
      <c r="D17">
        <v>2024</v>
      </c>
      <c r="E17">
        <v>3</v>
      </c>
    </row>
    <row r="18" spans="1:5" x14ac:dyDescent="0.25">
      <c r="A18" t="s">
        <v>5</v>
      </c>
      <c r="B18">
        <v>1012</v>
      </c>
      <c r="C18" s="23">
        <v>2</v>
      </c>
      <c r="D18">
        <v>2024</v>
      </c>
      <c r="E18">
        <v>11</v>
      </c>
    </row>
    <row r="19" spans="1:5" x14ac:dyDescent="0.25">
      <c r="A19" t="s">
        <v>5</v>
      </c>
      <c r="B19">
        <v>1012</v>
      </c>
      <c r="C19" s="23">
        <v>3</v>
      </c>
      <c r="D19">
        <v>2024</v>
      </c>
      <c r="E19">
        <v>55</v>
      </c>
    </row>
    <row r="20" spans="1:5" x14ac:dyDescent="0.25">
      <c r="A20" t="s">
        <v>5</v>
      </c>
      <c r="B20">
        <v>6113</v>
      </c>
      <c r="C20" s="23">
        <v>1</v>
      </c>
      <c r="D20">
        <v>2024</v>
      </c>
      <c r="E20">
        <v>86</v>
      </c>
    </row>
    <row r="21" spans="1:5" x14ac:dyDescent="0.25">
      <c r="A21" t="s">
        <v>5</v>
      </c>
      <c r="B21">
        <v>6113</v>
      </c>
      <c r="C21" s="23">
        <v>2</v>
      </c>
      <c r="D21">
        <v>2024</v>
      </c>
      <c r="E21">
        <v>72</v>
      </c>
    </row>
    <row r="22" spans="1:5" x14ac:dyDescent="0.25">
      <c r="A22" t="s">
        <v>5</v>
      </c>
      <c r="B22">
        <v>6113</v>
      </c>
      <c r="C22" s="23">
        <v>3</v>
      </c>
      <c r="D22">
        <v>2024</v>
      </c>
      <c r="E22">
        <v>81</v>
      </c>
    </row>
    <row r="23" spans="1:5" x14ac:dyDescent="0.25">
      <c r="A23" t="s">
        <v>5</v>
      </c>
      <c r="B23">
        <v>6113</v>
      </c>
      <c r="C23" s="23">
        <v>4</v>
      </c>
      <c r="D23">
        <v>2024</v>
      </c>
      <c r="E23">
        <v>113</v>
      </c>
    </row>
    <row r="24" spans="1:5" x14ac:dyDescent="0.25">
      <c r="A24" t="s">
        <v>5</v>
      </c>
      <c r="B24">
        <v>6113</v>
      </c>
      <c r="C24" s="23">
        <v>5</v>
      </c>
      <c r="D24">
        <v>2024</v>
      </c>
      <c r="E24">
        <v>234</v>
      </c>
    </row>
    <row r="25" spans="1:5" x14ac:dyDescent="0.25">
      <c r="A25" t="s">
        <v>5</v>
      </c>
      <c r="B25">
        <v>990</v>
      </c>
      <c r="C25" s="23">
        <v>50</v>
      </c>
      <c r="D25">
        <v>2024</v>
      </c>
      <c r="E25">
        <v>45</v>
      </c>
    </row>
    <row r="26" spans="1:5" x14ac:dyDescent="0.25">
      <c r="A26" t="s">
        <v>5</v>
      </c>
      <c r="B26">
        <v>990</v>
      </c>
      <c r="C26" s="23">
        <v>60</v>
      </c>
      <c r="D26">
        <v>2024</v>
      </c>
      <c r="E26">
        <v>44</v>
      </c>
    </row>
    <row r="27" spans="1:5" x14ac:dyDescent="0.25">
      <c r="A27" t="s">
        <v>5</v>
      </c>
      <c r="B27">
        <v>990</v>
      </c>
      <c r="C27" s="23">
        <v>70</v>
      </c>
      <c r="D27">
        <v>2024</v>
      </c>
      <c r="E27">
        <v>108</v>
      </c>
    </row>
    <row r="28" spans="1:5" x14ac:dyDescent="0.25">
      <c r="A28" t="s">
        <v>5</v>
      </c>
      <c r="B28">
        <v>994</v>
      </c>
      <c r="C28" s="23">
        <v>1</v>
      </c>
      <c r="D28">
        <v>2024</v>
      </c>
      <c r="E28">
        <v>127</v>
      </c>
    </row>
    <row r="29" spans="1:5" x14ac:dyDescent="0.25">
      <c r="A29" t="s">
        <v>5</v>
      </c>
      <c r="B29">
        <v>994</v>
      </c>
      <c r="C29" s="23">
        <v>2</v>
      </c>
      <c r="D29">
        <v>2024</v>
      </c>
      <c r="E29">
        <v>190</v>
      </c>
    </row>
    <row r="30" spans="1:5" x14ac:dyDescent="0.25">
      <c r="A30" t="s">
        <v>5</v>
      </c>
      <c r="B30">
        <v>994</v>
      </c>
      <c r="C30" s="23">
        <v>3</v>
      </c>
      <c r="D30">
        <v>2024</v>
      </c>
      <c r="E30">
        <v>244</v>
      </c>
    </row>
    <row r="31" spans="1:5" x14ac:dyDescent="0.25">
      <c r="A31" t="s">
        <v>5</v>
      </c>
      <c r="B31">
        <v>994</v>
      </c>
      <c r="C31" s="23">
        <v>4</v>
      </c>
      <c r="D31">
        <v>2024</v>
      </c>
      <c r="E31">
        <v>260</v>
      </c>
    </row>
    <row r="32" spans="1:5" x14ac:dyDescent="0.25">
      <c r="A32" t="s">
        <v>5</v>
      </c>
      <c r="B32">
        <v>6213</v>
      </c>
      <c r="C32" s="23" t="s">
        <v>8</v>
      </c>
      <c r="D32">
        <v>2024</v>
      </c>
      <c r="E32">
        <v>127</v>
      </c>
    </row>
    <row r="33" spans="1:6" x14ac:dyDescent="0.25">
      <c r="A33" t="s">
        <v>5</v>
      </c>
      <c r="B33">
        <v>6213</v>
      </c>
      <c r="C33" s="23" t="s">
        <v>9</v>
      </c>
      <c r="D33">
        <v>2024</v>
      </c>
      <c r="E33">
        <v>236</v>
      </c>
    </row>
    <row r="34" spans="1:6" x14ac:dyDescent="0.25">
      <c r="A34" t="s">
        <v>5</v>
      </c>
      <c r="B34">
        <v>997</v>
      </c>
      <c r="C34" s="23">
        <v>12</v>
      </c>
      <c r="D34">
        <v>2024</v>
      </c>
      <c r="E34">
        <v>182</v>
      </c>
    </row>
    <row r="35" spans="1:6" x14ac:dyDescent="0.25">
      <c r="A35" t="s">
        <v>5</v>
      </c>
      <c r="B35">
        <v>1008</v>
      </c>
      <c r="C35" s="23">
        <v>2</v>
      </c>
      <c r="D35">
        <v>2024</v>
      </c>
      <c r="E35">
        <v>27</v>
      </c>
    </row>
    <row r="36" spans="1:6" x14ac:dyDescent="0.25">
      <c r="A36" t="s">
        <v>5</v>
      </c>
      <c r="B36">
        <v>1008</v>
      </c>
      <c r="C36" s="23">
        <v>4</v>
      </c>
      <c r="D36">
        <v>2024</v>
      </c>
      <c r="E36">
        <v>23</v>
      </c>
    </row>
    <row r="37" spans="1:6" x14ac:dyDescent="0.25">
      <c r="A37" t="s">
        <v>5</v>
      </c>
      <c r="B37">
        <v>6085</v>
      </c>
      <c r="C37" s="23">
        <v>14</v>
      </c>
      <c r="D37">
        <v>2024</v>
      </c>
      <c r="E37">
        <v>139</v>
      </c>
    </row>
    <row r="38" spans="1:6" x14ac:dyDescent="0.25">
      <c r="A38" t="s">
        <v>5</v>
      </c>
      <c r="B38">
        <v>6085</v>
      </c>
      <c r="C38" s="23">
        <v>15</v>
      </c>
      <c r="D38">
        <v>2024</v>
      </c>
      <c r="E38">
        <v>196</v>
      </c>
    </row>
    <row r="39" spans="1:6" x14ac:dyDescent="0.25">
      <c r="A39" t="s">
        <v>5</v>
      </c>
      <c r="B39">
        <v>6085</v>
      </c>
      <c r="C39" s="23">
        <v>17</v>
      </c>
      <c r="D39">
        <v>2024</v>
      </c>
      <c r="E39">
        <v>40</v>
      </c>
    </row>
    <row r="40" spans="1:6" x14ac:dyDescent="0.25">
      <c r="A40" t="s">
        <v>5</v>
      </c>
      <c r="B40">
        <v>6085</v>
      </c>
      <c r="C40" s="23">
        <v>18</v>
      </c>
      <c r="D40">
        <v>2024</v>
      </c>
      <c r="E40">
        <v>33</v>
      </c>
    </row>
    <row r="41" spans="1:6" x14ac:dyDescent="0.25">
      <c r="A41" t="s">
        <v>5</v>
      </c>
      <c r="B41">
        <v>6166</v>
      </c>
      <c r="C41" s="23" t="s">
        <v>25</v>
      </c>
      <c r="D41">
        <v>2024</v>
      </c>
      <c r="E41">
        <v>635</v>
      </c>
    </row>
    <row r="42" spans="1:6" x14ac:dyDescent="0.25">
      <c r="A42" t="s">
        <v>5</v>
      </c>
      <c r="B42">
        <v>6166</v>
      </c>
      <c r="C42" s="23" t="s">
        <v>26</v>
      </c>
      <c r="D42">
        <v>2024</v>
      </c>
      <c r="E42">
        <v>624</v>
      </c>
    </row>
    <row r="43" spans="1:6" x14ac:dyDescent="0.25">
      <c r="A43" t="s">
        <v>5</v>
      </c>
      <c r="B43">
        <v>57842</v>
      </c>
      <c r="C43" s="23">
        <v>1</v>
      </c>
      <c r="D43">
        <v>2024</v>
      </c>
      <c r="E43">
        <v>16</v>
      </c>
    </row>
    <row r="44" spans="1:6" x14ac:dyDescent="0.25">
      <c r="A44" t="s">
        <v>5</v>
      </c>
      <c r="B44">
        <v>1040</v>
      </c>
      <c r="C44" s="23">
        <v>1</v>
      </c>
      <c r="D44">
        <v>2024</v>
      </c>
      <c r="E44">
        <v>4</v>
      </c>
    </row>
    <row r="45" spans="1:6" x14ac:dyDescent="0.25">
      <c r="A45" t="s">
        <v>5</v>
      </c>
      <c r="B45">
        <v>1040</v>
      </c>
      <c r="C45" s="23">
        <v>2</v>
      </c>
      <c r="D45">
        <v>2024</v>
      </c>
      <c r="E45">
        <v>7</v>
      </c>
    </row>
    <row r="47" spans="1:6" s="2" customFormat="1" x14ac:dyDescent="0.25">
      <c r="A47" s="2" t="s">
        <v>36</v>
      </c>
      <c r="C47" s="24"/>
      <c r="E47" s="3">
        <f>SUM(E3:E45)</f>
        <v>4984</v>
      </c>
      <c r="F47" s="3"/>
    </row>
  </sheetData>
  <autoFilter ref="B1:B47" xr:uid="{5601328E-9A1D-4C18-87EE-5CE20F8E7872}"/>
  <mergeCells count="1">
    <mergeCell ref="A1:E1"/>
  </mergeCells>
  <phoneticPr fontId="4" type="noConversion"/>
  <pageMargins left="0.7" right="0.7" top="0.75" bottom="0.75" header="0.3" footer="0.3"/>
  <pageSetup orientation="portrait" horizontalDpi="204" verticalDpi="1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BA72-890C-48D1-A40A-B2063C5190FA}">
  <dimension ref="A1:E80"/>
  <sheetViews>
    <sheetView topLeftCell="A66" zoomScale="140" zoomScaleNormal="140" workbookViewId="0">
      <selection activeCell="E80" sqref="E80"/>
    </sheetView>
  </sheetViews>
  <sheetFormatPr defaultRowHeight="15" x14ac:dyDescent="0.25"/>
  <cols>
    <col min="1" max="2" width="15.7109375" customWidth="1"/>
    <col min="3" max="3" width="15.7109375" style="23" customWidth="1"/>
    <col min="4" max="4" width="15.7109375" customWidth="1"/>
    <col min="5" max="5" width="15.7109375" style="10" customWidth="1"/>
  </cols>
  <sheetData>
    <row r="1" spans="1:5" ht="15.75" thickBot="1" x14ac:dyDescent="0.3">
      <c r="A1" s="20" t="s">
        <v>45</v>
      </c>
      <c r="B1" s="21"/>
      <c r="C1" s="21"/>
      <c r="D1" s="21"/>
      <c r="E1" s="22"/>
    </row>
    <row r="2" spans="1:5" x14ac:dyDescent="0.25">
      <c r="A2" s="1" t="s">
        <v>0</v>
      </c>
      <c r="B2" s="1" t="s">
        <v>1</v>
      </c>
      <c r="C2" s="1" t="s">
        <v>2</v>
      </c>
      <c r="D2" s="1" t="s">
        <v>35</v>
      </c>
      <c r="E2" s="9" t="s">
        <v>4</v>
      </c>
    </row>
    <row r="3" spans="1:5" x14ac:dyDescent="0.25">
      <c r="A3" t="s">
        <v>5</v>
      </c>
      <c r="B3">
        <v>6137</v>
      </c>
      <c r="C3" s="23">
        <v>1</v>
      </c>
      <c r="D3">
        <v>2024</v>
      </c>
      <c r="E3">
        <v>57</v>
      </c>
    </row>
    <row r="4" spans="1:5" x14ac:dyDescent="0.25">
      <c r="A4" t="s">
        <v>5</v>
      </c>
      <c r="B4">
        <v>6137</v>
      </c>
      <c r="C4" s="23">
        <v>2</v>
      </c>
      <c r="D4">
        <v>2024</v>
      </c>
      <c r="E4">
        <v>56</v>
      </c>
    </row>
    <row r="5" spans="1:5" x14ac:dyDescent="0.25">
      <c r="A5" t="s">
        <v>5</v>
      </c>
      <c r="B5">
        <v>6137</v>
      </c>
      <c r="C5" s="23">
        <v>3</v>
      </c>
      <c r="D5">
        <v>2024</v>
      </c>
      <c r="E5">
        <v>1</v>
      </c>
    </row>
    <row r="6" spans="1:5" x14ac:dyDescent="0.25">
      <c r="A6" t="s">
        <v>5</v>
      </c>
      <c r="B6">
        <v>6705</v>
      </c>
      <c r="C6" s="23">
        <v>4</v>
      </c>
      <c r="D6">
        <v>2024</v>
      </c>
      <c r="E6">
        <v>71</v>
      </c>
    </row>
    <row r="7" spans="1:5" x14ac:dyDescent="0.25">
      <c r="A7" t="s">
        <v>5</v>
      </c>
      <c r="B7">
        <v>995</v>
      </c>
      <c r="C7" s="23">
        <v>7</v>
      </c>
      <c r="D7">
        <v>2024</v>
      </c>
      <c r="E7">
        <v>20</v>
      </c>
    </row>
    <row r="8" spans="1:5" x14ac:dyDescent="0.25">
      <c r="A8" t="s">
        <v>5</v>
      </c>
      <c r="B8">
        <v>995</v>
      </c>
      <c r="C8" s="23">
        <v>8</v>
      </c>
      <c r="D8">
        <v>2024</v>
      </c>
      <c r="E8">
        <v>37</v>
      </c>
    </row>
    <row r="9" spans="1:5" x14ac:dyDescent="0.25">
      <c r="A9" t="s">
        <v>5</v>
      </c>
      <c r="B9">
        <v>1011</v>
      </c>
      <c r="C9" s="23">
        <v>2</v>
      </c>
      <c r="D9">
        <v>2024</v>
      </c>
      <c r="E9">
        <v>1</v>
      </c>
    </row>
    <row r="10" spans="1:5" x14ac:dyDescent="0.25">
      <c r="A10" t="s">
        <v>5</v>
      </c>
      <c r="B10">
        <v>1001</v>
      </c>
      <c r="C10" s="23">
        <v>1</v>
      </c>
      <c r="D10">
        <v>2024</v>
      </c>
      <c r="E10">
        <v>118</v>
      </c>
    </row>
    <row r="11" spans="1:5" x14ac:dyDescent="0.25">
      <c r="A11" t="s">
        <v>5</v>
      </c>
      <c r="B11">
        <v>1001</v>
      </c>
      <c r="C11" s="23">
        <v>2</v>
      </c>
      <c r="D11">
        <v>2024</v>
      </c>
      <c r="E11">
        <v>124</v>
      </c>
    </row>
    <row r="12" spans="1:5" x14ac:dyDescent="0.25">
      <c r="A12" t="s">
        <v>5</v>
      </c>
      <c r="B12">
        <v>983</v>
      </c>
      <c r="C12" s="23">
        <v>1</v>
      </c>
      <c r="D12">
        <v>2024</v>
      </c>
      <c r="E12">
        <v>47</v>
      </c>
    </row>
    <row r="13" spans="1:5" x14ac:dyDescent="0.25">
      <c r="A13" t="s">
        <v>5</v>
      </c>
      <c r="B13">
        <v>983</v>
      </c>
      <c r="C13" s="23">
        <v>2</v>
      </c>
      <c r="D13">
        <v>2024</v>
      </c>
      <c r="E13">
        <v>47</v>
      </c>
    </row>
    <row r="14" spans="1:5" x14ac:dyDescent="0.25">
      <c r="A14" t="s">
        <v>5</v>
      </c>
      <c r="B14">
        <v>983</v>
      </c>
      <c r="C14" s="23">
        <v>3</v>
      </c>
      <c r="D14">
        <v>2024</v>
      </c>
      <c r="E14">
        <v>45</v>
      </c>
    </row>
    <row r="15" spans="1:5" x14ac:dyDescent="0.25">
      <c r="A15" t="s">
        <v>5</v>
      </c>
      <c r="B15">
        <v>983</v>
      </c>
      <c r="C15" s="23">
        <v>4</v>
      </c>
      <c r="D15">
        <v>2024</v>
      </c>
      <c r="E15">
        <v>46</v>
      </c>
    </row>
    <row r="16" spans="1:5" x14ac:dyDescent="0.25">
      <c r="A16" t="s">
        <v>5</v>
      </c>
      <c r="B16">
        <v>983</v>
      </c>
      <c r="C16" s="23">
        <v>5</v>
      </c>
      <c r="D16">
        <v>2024</v>
      </c>
      <c r="E16">
        <v>45</v>
      </c>
    </row>
    <row r="17" spans="1:5" x14ac:dyDescent="0.25">
      <c r="A17" t="s">
        <v>5</v>
      </c>
      <c r="B17">
        <v>983</v>
      </c>
      <c r="C17" s="23">
        <v>6</v>
      </c>
      <c r="D17">
        <v>2024</v>
      </c>
      <c r="E17">
        <v>39</v>
      </c>
    </row>
    <row r="18" spans="1:5" x14ac:dyDescent="0.25">
      <c r="A18" t="s">
        <v>5</v>
      </c>
      <c r="B18">
        <v>1004</v>
      </c>
      <c r="C18" s="23" t="s">
        <v>6</v>
      </c>
      <c r="D18">
        <v>2024</v>
      </c>
      <c r="E18">
        <v>13</v>
      </c>
    </row>
    <row r="19" spans="1:5" x14ac:dyDescent="0.25">
      <c r="A19" t="s">
        <v>5</v>
      </c>
      <c r="B19">
        <v>1004</v>
      </c>
      <c r="C19" s="23" t="s">
        <v>7</v>
      </c>
      <c r="D19">
        <v>2024</v>
      </c>
      <c r="E19">
        <v>13</v>
      </c>
    </row>
    <row r="20" spans="1:5" x14ac:dyDescent="0.25">
      <c r="A20" t="s">
        <v>5</v>
      </c>
      <c r="B20">
        <v>1012</v>
      </c>
      <c r="C20" s="23">
        <v>2</v>
      </c>
      <c r="D20">
        <v>2024</v>
      </c>
      <c r="E20">
        <v>12</v>
      </c>
    </row>
    <row r="21" spans="1:5" x14ac:dyDescent="0.25">
      <c r="A21" t="s">
        <v>5</v>
      </c>
      <c r="B21">
        <v>1012</v>
      </c>
      <c r="C21" s="23">
        <v>3</v>
      </c>
      <c r="D21">
        <v>2024</v>
      </c>
      <c r="E21">
        <v>36</v>
      </c>
    </row>
    <row r="22" spans="1:5" x14ac:dyDescent="0.25">
      <c r="A22" t="s">
        <v>5</v>
      </c>
      <c r="B22">
        <v>6113</v>
      </c>
      <c r="C22" s="23">
        <v>1</v>
      </c>
      <c r="D22">
        <v>2024</v>
      </c>
      <c r="E22">
        <v>76</v>
      </c>
    </row>
    <row r="23" spans="1:5" x14ac:dyDescent="0.25">
      <c r="A23" t="s">
        <v>5</v>
      </c>
      <c r="B23">
        <v>6113</v>
      </c>
      <c r="C23" s="23">
        <v>2</v>
      </c>
      <c r="D23">
        <v>2024</v>
      </c>
      <c r="E23">
        <v>136</v>
      </c>
    </row>
    <row r="24" spans="1:5" x14ac:dyDescent="0.25">
      <c r="A24" t="s">
        <v>5</v>
      </c>
      <c r="B24">
        <v>6113</v>
      </c>
      <c r="C24" s="23">
        <v>3</v>
      </c>
      <c r="D24">
        <v>2024</v>
      </c>
      <c r="E24">
        <v>90</v>
      </c>
    </row>
    <row r="25" spans="1:5" x14ac:dyDescent="0.25">
      <c r="A25" t="s">
        <v>5</v>
      </c>
      <c r="B25">
        <v>6113</v>
      </c>
      <c r="C25" s="23">
        <v>4</v>
      </c>
      <c r="D25">
        <v>2024</v>
      </c>
      <c r="E25">
        <v>74</v>
      </c>
    </row>
    <row r="26" spans="1:5" x14ac:dyDescent="0.25">
      <c r="A26" t="s">
        <v>5</v>
      </c>
      <c r="B26">
        <v>6113</v>
      </c>
      <c r="C26" s="23">
        <v>5</v>
      </c>
      <c r="D26">
        <v>2024</v>
      </c>
      <c r="E26">
        <v>123</v>
      </c>
    </row>
    <row r="27" spans="1:5" x14ac:dyDescent="0.25">
      <c r="A27" t="s">
        <v>5</v>
      </c>
      <c r="B27">
        <v>990</v>
      </c>
      <c r="C27" s="23">
        <v>50</v>
      </c>
      <c r="D27">
        <v>2024</v>
      </c>
      <c r="E27">
        <v>24</v>
      </c>
    </row>
    <row r="28" spans="1:5" x14ac:dyDescent="0.25">
      <c r="A28" t="s">
        <v>5</v>
      </c>
      <c r="B28">
        <v>990</v>
      </c>
      <c r="C28" s="23">
        <v>60</v>
      </c>
      <c r="D28">
        <v>2024</v>
      </c>
      <c r="E28">
        <v>23</v>
      </c>
    </row>
    <row r="29" spans="1:5" x14ac:dyDescent="0.25">
      <c r="A29" t="s">
        <v>5</v>
      </c>
      <c r="B29">
        <v>990</v>
      </c>
      <c r="C29" s="23">
        <v>70</v>
      </c>
      <c r="D29">
        <v>2024</v>
      </c>
      <c r="E29">
        <v>107</v>
      </c>
    </row>
    <row r="30" spans="1:5" x14ac:dyDescent="0.25">
      <c r="A30" t="s">
        <v>5</v>
      </c>
      <c r="B30">
        <v>990</v>
      </c>
      <c r="C30" s="23" t="s">
        <v>10</v>
      </c>
      <c r="D30">
        <v>2024</v>
      </c>
      <c r="E30">
        <v>2</v>
      </c>
    </row>
    <row r="31" spans="1:5" x14ac:dyDescent="0.25">
      <c r="A31" t="s">
        <v>5</v>
      </c>
      <c r="B31">
        <v>990</v>
      </c>
      <c r="C31" s="23" t="s">
        <v>11</v>
      </c>
      <c r="D31">
        <v>2024</v>
      </c>
      <c r="E31">
        <v>2</v>
      </c>
    </row>
    <row r="32" spans="1:5" x14ac:dyDescent="0.25">
      <c r="A32" t="s">
        <v>5</v>
      </c>
      <c r="B32">
        <v>990</v>
      </c>
      <c r="C32" s="23" t="s">
        <v>12</v>
      </c>
      <c r="D32">
        <v>2024</v>
      </c>
      <c r="E32">
        <v>1</v>
      </c>
    </row>
    <row r="33" spans="1:5" x14ac:dyDescent="0.25">
      <c r="A33" t="s">
        <v>5</v>
      </c>
      <c r="B33">
        <v>7763</v>
      </c>
      <c r="C33" s="23">
        <v>1</v>
      </c>
      <c r="D33">
        <v>2024</v>
      </c>
      <c r="E33">
        <v>1</v>
      </c>
    </row>
    <row r="34" spans="1:5" x14ac:dyDescent="0.25">
      <c r="A34" t="s">
        <v>5</v>
      </c>
      <c r="B34">
        <v>7763</v>
      </c>
      <c r="C34" s="23">
        <v>2</v>
      </c>
      <c r="D34">
        <v>2024</v>
      </c>
      <c r="E34">
        <v>1</v>
      </c>
    </row>
    <row r="35" spans="1:5" x14ac:dyDescent="0.25">
      <c r="A35" t="s">
        <v>5</v>
      </c>
      <c r="B35">
        <v>7763</v>
      </c>
      <c r="C35" s="23">
        <v>3</v>
      </c>
      <c r="D35">
        <v>2024</v>
      </c>
      <c r="E35">
        <v>1</v>
      </c>
    </row>
    <row r="36" spans="1:5" x14ac:dyDescent="0.25">
      <c r="A36" t="s">
        <v>5</v>
      </c>
      <c r="B36">
        <v>994</v>
      </c>
      <c r="C36" s="23">
        <v>1</v>
      </c>
      <c r="D36">
        <v>2024</v>
      </c>
      <c r="E36">
        <v>67</v>
      </c>
    </row>
    <row r="37" spans="1:5" x14ac:dyDescent="0.25">
      <c r="A37" t="s">
        <v>5</v>
      </c>
      <c r="B37">
        <v>994</v>
      </c>
      <c r="C37" s="23">
        <v>2</v>
      </c>
      <c r="D37">
        <v>2024</v>
      </c>
      <c r="E37">
        <v>99</v>
      </c>
    </row>
    <row r="38" spans="1:5" x14ac:dyDescent="0.25">
      <c r="A38" t="s">
        <v>5</v>
      </c>
      <c r="B38">
        <v>994</v>
      </c>
      <c r="C38" s="23">
        <v>3</v>
      </c>
      <c r="D38">
        <v>2024</v>
      </c>
      <c r="E38">
        <v>128</v>
      </c>
    </row>
    <row r="39" spans="1:5" x14ac:dyDescent="0.25">
      <c r="A39" t="s">
        <v>5</v>
      </c>
      <c r="B39">
        <v>994</v>
      </c>
      <c r="C39" s="23">
        <v>4</v>
      </c>
      <c r="D39">
        <v>2024</v>
      </c>
      <c r="E39">
        <v>136</v>
      </c>
    </row>
    <row r="40" spans="1:5" x14ac:dyDescent="0.25">
      <c r="A40" t="s">
        <v>5</v>
      </c>
      <c r="B40">
        <v>55502</v>
      </c>
      <c r="C40" s="23">
        <v>1</v>
      </c>
      <c r="D40">
        <v>2024</v>
      </c>
      <c r="E40">
        <v>3</v>
      </c>
    </row>
    <row r="41" spans="1:5" x14ac:dyDescent="0.25">
      <c r="A41" t="s">
        <v>5</v>
      </c>
      <c r="B41">
        <v>55502</v>
      </c>
      <c r="C41" s="23">
        <v>2</v>
      </c>
      <c r="D41">
        <v>2024</v>
      </c>
      <c r="E41">
        <v>3</v>
      </c>
    </row>
    <row r="42" spans="1:5" x14ac:dyDescent="0.25">
      <c r="A42" t="s">
        <v>5</v>
      </c>
      <c r="B42">
        <v>55502</v>
      </c>
      <c r="C42" s="23">
        <v>3</v>
      </c>
      <c r="D42">
        <v>2024</v>
      </c>
      <c r="E42">
        <v>3</v>
      </c>
    </row>
    <row r="43" spans="1:5" x14ac:dyDescent="0.25">
      <c r="A43" t="s">
        <v>5</v>
      </c>
      <c r="B43">
        <v>55502</v>
      </c>
      <c r="C43" s="23">
        <v>4</v>
      </c>
      <c r="D43">
        <v>2024</v>
      </c>
      <c r="E43">
        <v>3</v>
      </c>
    </row>
    <row r="44" spans="1:5" x14ac:dyDescent="0.25">
      <c r="A44" t="s">
        <v>5</v>
      </c>
      <c r="B44">
        <v>6213</v>
      </c>
      <c r="C44" s="23" t="s">
        <v>8</v>
      </c>
      <c r="D44">
        <v>2024</v>
      </c>
      <c r="E44">
        <v>48</v>
      </c>
    </row>
    <row r="45" spans="1:5" x14ac:dyDescent="0.25">
      <c r="A45" t="s">
        <v>5</v>
      </c>
      <c r="B45">
        <v>6213</v>
      </c>
      <c r="C45" s="23" t="s">
        <v>9</v>
      </c>
      <c r="D45">
        <v>2024</v>
      </c>
      <c r="E45">
        <v>48</v>
      </c>
    </row>
    <row r="46" spans="1:5" x14ac:dyDescent="0.25">
      <c r="A46" t="s">
        <v>5</v>
      </c>
      <c r="B46">
        <v>997</v>
      </c>
      <c r="C46" s="23">
        <v>12</v>
      </c>
      <c r="D46">
        <v>2024</v>
      </c>
      <c r="E46">
        <v>42</v>
      </c>
    </row>
    <row r="47" spans="1:5" x14ac:dyDescent="0.25">
      <c r="A47" t="s">
        <v>5</v>
      </c>
      <c r="B47">
        <v>55229</v>
      </c>
      <c r="C47" s="23" t="s">
        <v>13</v>
      </c>
      <c r="D47">
        <v>2024</v>
      </c>
      <c r="E47">
        <v>1</v>
      </c>
    </row>
    <row r="48" spans="1:5" x14ac:dyDescent="0.25">
      <c r="A48" t="s">
        <v>5</v>
      </c>
      <c r="B48">
        <v>55229</v>
      </c>
      <c r="C48" s="23" t="s">
        <v>14</v>
      </c>
      <c r="D48">
        <v>2024</v>
      </c>
      <c r="E48">
        <v>1</v>
      </c>
    </row>
    <row r="49" spans="1:5" x14ac:dyDescent="0.25">
      <c r="A49" t="s">
        <v>5</v>
      </c>
      <c r="B49">
        <v>55229</v>
      </c>
      <c r="C49" s="23" t="s">
        <v>15</v>
      </c>
      <c r="D49">
        <v>2024</v>
      </c>
      <c r="E49">
        <v>1</v>
      </c>
    </row>
    <row r="50" spans="1:5" x14ac:dyDescent="0.25">
      <c r="A50" t="s">
        <v>5</v>
      </c>
      <c r="B50">
        <v>55229</v>
      </c>
      <c r="C50" s="23" t="s">
        <v>16</v>
      </c>
      <c r="D50">
        <v>2024</v>
      </c>
      <c r="E50">
        <v>1</v>
      </c>
    </row>
    <row r="51" spans="1:5" x14ac:dyDescent="0.25">
      <c r="A51" t="s">
        <v>5</v>
      </c>
      <c r="B51">
        <v>55229</v>
      </c>
      <c r="C51" s="23" t="s">
        <v>17</v>
      </c>
      <c r="D51">
        <v>2024</v>
      </c>
      <c r="E51">
        <v>1</v>
      </c>
    </row>
    <row r="52" spans="1:5" x14ac:dyDescent="0.25">
      <c r="A52" t="s">
        <v>5</v>
      </c>
      <c r="B52">
        <v>55229</v>
      </c>
      <c r="C52" s="23" t="s">
        <v>18</v>
      </c>
      <c r="D52">
        <v>2024</v>
      </c>
      <c r="E52">
        <v>1</v>
      </c>
    </row>
    <row r="53" spans="1:5" x14ac:dyDescent="0.25">
      <c r="A53" t="s">
        <v>5</v>
      </c>
      <c r="B53">
        <v>55229</v>
      </c>
      <c r="C53" s="23" t="s">
        <v>19</v>
      </c>
      <c r="D53">
        <v>2024</v>
      </c>
      <c r="E53">
        <v>1</v>
      </c>
    </row>
    <row r="54" spans="1:5" x14ac:dyDescent="0.25">
      <c r="A54" t="s">
        <v>5</v>
      </c>
      <c r="B54">
        <v>1007</v>
      </c>
      <c r="C54" s="23" t="s">
        <v>20</v>
      </c>
      <c r="D54">
        <v>2024</v>
      </c>
      <c r="E54">
        <v>1</v>
      </c>
    </row>
    <row r="55" spans="1:5" x14ac:dyDescent="0.25">
      <c r="A55" t="s">
        <v>5</v>
      </c>
      <c r="B55">
        <v>1007</v>
      </c>
      <c r="C55" s="23" t="s">
        <v>21</v>
      </c>
      <c r="D55">
        <v>2024</v>
      </c>
      <c r="E55">
        <v>1</v>
      </c>
    </row>
    <row r="56" spans="1:5" x14ac:dyDescent="0.25">
      <c r="A56" t="s">
        <v>5</v>
      </c>
      <c r="B56">
        <v>1007</v>
      </c>
      <c r="C56" s="23" t="s">
        <v>22</v>
      </c>
      <c r="D56">
        <v>2024</v>
      </c>
      <c r="E56">
        <v>1</v>
      </c>
    </row>
    <row r="57" spans="1:5" x14ac:dyDescent="0.25">
      <c r="A57" t="s">
        <v>5</v>
      </c>
      <c r="B57">
        <v>1008</v>
      </c>
      <c r="C57" s="23">
        <v>2</v>
      </c>
      <c r="D57">
        <v>2024</v>
      </c>
      <c r="E57">
        <v>14</v>
      </c>
    </row>
    <row r="58" spans="1:5" x14ac:dyDescent="0.25">
      <c r="A58" t="s">
        <v>5</v>
      </c>
      <c r="B58">
        <v>1008</v>
      </c>
      <c r="C58" s="23">
        <v>4</v>
      </c>
      <c r="D58">
        <v>2024</v>
      </c>
      <c r="E58">
        <v>12</v>
      </c>
    </row>
    <row r="59" spans="1:5" x14ac:dyDescent="0.25">
      <c r="A59" t="s">
        <v>5</v>
      </c>
      <c r="B59">
        <v>6085</v>
      </c>
      <c r="C59" s="23">
        <v>14</v>
      </c>
      <c r="D59">
        <v>2024</v>
      </c>
      <c r="E59">
        <v>37</v>
      </c>
    </row>
    <row r="60" spans="1:5" x14ac:dyDescent="0.25">
      <c r="A60" t="s">
        <v>5</v>
      </c>
      <c r="B60">
        <v>6085</v>
      </c>
      <c r="C60" s="23">
        <v>15</v>
      </c>
      <c r="D60">
        <v>2024</v>
      </c>
      <c r="E60">
        <v>69</v>
      </c>
    </row>
    <row r="61" spans="1:5" x14ac:dyDescent="0.25">
      <c r="A61" t="s">
        <v>5</v>
      </c>
      <c r="B61">
        <v>6085</v>
      </c>
      <c r="C61" s="23" t="s">
        <v>23</v>
      </c>
      <c r="D61">
        <v>2024</v>
      </c>
      <c r="E61">
        <v>1</v>
      </c>
    </row>
    <row r="62" spans="1:5" x14ac:dyDescent="0.25">
      <c r="A62" t="s">
        <v>5</v>
      </c>
      <c r="B62">
        <v>6085</v>
      </c>
      <c r="C62" s="23" t="s">
        <v>24</v>
      </c>
      <c r="D62">
        <v>2024</v>
      </c>
      <c r="E62">
        <v>1</v>
      </c>
    </row>
    <row r="63" spans="1:5" x14ac:dyDescent="0.25">
      <c r="A63" t="s">
        <v>5</v>
      </c>
      <c r="B63">
        <v>6085</v>
      </c>
      <c r="C63" s="23">
        <v>17</v>
      </c>
      <c r="D63">
        <v>2024</v>
      </c>
      <c r="E63">
        <v>84</v>
      </c>
    </row>
    <row r="64" spans="1:5" x14ac:dyDescent="0.25">
      <c r="A64" t="s">
        <v>5</v>
      </c>
      <c r="B64">
        <v>6085</v>
      </c>
      <c r="C64" s="23">
        <v>18</v>
      </c>
      <c r="D64">
        <v>2024</v>
      </c>
      <c r="E64">
        <v>59</v>
      </c>
    </row>
    <row r="65" spans="1:5" x14ac:dyDescent="0.25">
      <c r="A65" t="s">
        <v>5</v>
      </c>
      <c r="B65">
        <v>6166</v>
      </c>
      <c r="C65" s="23" t="s">
        <v>25</v>
      </c>
      <c r="D65">
        <v>2024</v>
      </c>
      <c r="E65">
        <v>333</v>
      </c>
    </row>
    <row r="66" spans="1:5" x14ac:dyDescent="0.25">
      <c r="A66" t="s">
        <v>5</v>
      </c>
      <c r="B66">
        <v>6166</v>
      </c>
      <c r="C66" s="23" t="s">
        <v>26</v>
      </c>
      <c r="D66">
        <v>2024</v>
      </c>
      <c r="E66">
        <v>326</v>
      </c>
    </row>
    <row r="67" spans="1:5" x14ac:dyDescent="0.25">
      <c r="A67" t="s">
        <v>5</v>
      </c>
      <c r="B67">
        <v>55364</v>
      </c>
      <c r="C67" s="23" t="s">
        <v>27</v>
      </c>
      <c r="D67">
        <v>2024</v>
      </c>
      <c r="E67">
        <v>2</v>
      </c>
    </row>
    <row r="68" spans="1:5" x14ac:dyDescent="0.25">
      <c r="A68" t="s">
        <v>5</v>
      </c>
      <c r="B68">
        <v>55364</v>
      </c>
      <c r="C68" s="23" t="s">
        <v>28</v>
      </c>
      <c r="D68">
        <v>2024</v>
      </c>
      <c r="E68">
        <v>2</v>
      </c>
    </row>
    <row r="69" spans="1:5" x14ac:dyDescent="0.25">
      <c r="A69" t="s">
        <v>5</v>
      </c>
      <c r="B69">
        <v>57842</v>
      </c>
      <c r="C69" s="23">
        <v>1</v>
      </c>
      <c r="D69">
        <v>2024</v>
      </c>
      <c r="E69">
        <v>13</v>
      </c>
    </row>
    <row r="70" spans="1:5" x14ac:dyDescent="0.25">
      <c r="A70" t="s">
        <v>5</v>
      </c>
      <c r="B70">
        <v>55224</v>
      </c>
      <c r="C70" s="23" t="s">
        <v>29</v>
      </c>
      <c r="D70">
        <v>2024</v>
      </c>
      <c r="E70">
        <v>2</v>
      </c>
    </row>
    <row r="71" spans="1:5" x14ac:dyDescent="0.25">
      <c r="A71" t="s">
        <v>5</v>
      </c>
      <c r="B71">
        <v>55224</v>
      </c>
      <c r="C71" s="23" t="s">
        <v>30</v>
      </c>
      <c r="D71">
        <v>2024</v>
      </c>
      <c r="E71">
        <v>1</v>
      </c>
    </row>
    <row r="72" spans="1:5" x14ac:dyDescent="0.25">
      <c r="A72" t="s">
        <v>5</v>
      </c>
      <c r="B72">
        <v>55224</v>
      </c>
      <c r="C72" s="23" t="s">
        <v>31</v>
      </c>
      <c r="D72">
        <v>2024</v>
      </c>
      <c r="E72">
        <v>2</v>
      </c>
    </row>
    <row r="73" spans="1:5" x14ac:dyDescent="0.25">
      <c r="A73" t="s">
        <v>5</v>
      </c>
      <c r="B73">
        <v>55224</v>
      </c>
      <c r="C73" s="23" t="s">
        <v>32</v>
      </c>
      <c r="D73">
        <v>2024</v>
      </c>
      <c r="E73">
        <v>1</v>
      </c>
    </row>
    <row r="74" spans="1:5" x14ac:dyDescent="0.25">
      <c r="A74" t="s">
        <v>5</v>
      </c>
      <c r="B74">
        <v>1040</v>
      </c>
      <c r="C74" s="23">
        <v>1</v>
      </c>
      <c r="D74">
        <v>2024</v>
      </c>
      <c r="E74">
        <v>2</v>
      </c>
    </row>
    <row r="75" spans="1:5" x14ac:dyDescent="0.25">
      <c r="A75" t="s">
        <v>5</v>
      </c>
      <c r="B75">
        <v>1040</v>
      </c>
      <c r="C75" s="23">
        <v>2</v>
      </c>
      <c r="D75">
        <v>2024</v>
      </c>
      <c r="E75">
        <v>4</v>
      </c>
    </row>
    <row r="76" spans="1:5" x14ac:dyDescent="0.25">
      <c r="A76" t="s">
        <v>5</v>
      </c>
      <c r="B76">
        <v>55259</v>
      </c>
      <c r="C76" s="23" t="s">
        <v>33</v>
      </c>
      <c r="D76">
        <v>2024</v>
      </c>
      <c r="E76">
        <v>2</v>
      </c>
    </row>
    <row r="77" spans="1:5" x14ac:dyDescent="0.25">
      <c r="A77" t="s">
        <v>5</v>
      </c>
      <c r="B77">
        <v>55259</v>
      </c>
      <c r="C77" s="23" t="s">
        <v>34</v>
      </c>
      <c r="D77">
        <v>2024</v>
      </c>
      <c r="E77">
        <v>2</v>
      </c>
    </row>
    <row r="78" spans="1:5" x14ac:dyDescent="0.25">
      <c r="A78" t="s">
        <v>5</v>
      </c>
      <c r="B78">
        <v>55148</v>
      </c>
      <c r="C78" s="23">
        <v>1</v>
      </c>
      <c r="D78">
        <v>2024</v>
      </c>
      <c r="E78">
        <v>1</v>
      </c>
    </row>
    <row r="80" spans="1:5" s="2" customFormat="1" x14ac:dyDescent="0.25">
      <c r="A80" s="2" t="s">
        <v>36</v>
      </c>
      <c r="C80" s="24"/>
      <c r="E80" s="3">
        <f>SUM(E3:E78)</f>
        <v>3049</v>
      </c>
    </row>
  </sheetData>
  <autoFilter ref="B1:B80" xr:uid="{0ACFBA72-890C-48D1-A40A-B2063C5190FA}"/>
  <mergeCells count="1">
    <mergeCell ref="A1:E1"/>
  </mergeCells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5C4-3460-4F67-BDA3-2D7C942C54CC}">
  <dimension ref="A1:E8"/>
  <sheetViews>
    <sheetView tabSelected="1" zoomScale="130" zoomScaleNormal="130" workbookViewId="0">
      <selection activeCell="C7" sqref="C7"/>
    </sheetView>
  </sheetViews>
  <sheetFormatPr defaultRowHeight="15" x14ac:dyDescent="0.25"/>
  <cols>
    <col min="1" max="1" width="32.140625" bestFit="1" customWidth="1"/>
    <col min="2" max="3" width="8.140625" bestFit="1" customWidth="1"/>
    <col min="4" max="4" width="10.85546875" customWidth="1"/>
    <col min="5" max="5" width="9.42578125" customWidth="1"/>
    <col min="6" max="6" width="9.7109375" customWidth="1"/>
  </cols>
  <sheetData>
    <row r="1" spans="1:5" x14ac:dyDescent="0.25">
      <c r="A1" s="5" t="s">
        <v>42</v>
      </c>
      <c r="B1" s="5" t="s">
        <v>37</v>
      </c>
      <c r="C1" s="8" t="s">
        <v>38</v>
      </c>
    </row>
    <row r="2" spans="1:5" x14ac:dyDescent="0.25">
      <c r="A2" s="15" t="s">
        <v>43</v>
      </c>
      <c r="B2" s="4">
        <v>166449</v>
      </c>
      <c r="C2" s="4">
        <v>108424</v>
      </c>
    </row>
    <row r="3" spans="1:5" x14ac:dyDescent="0.25">
      <c r="A3" s="16" t="s">
        <v>46</v>
      </c>
      <c r="B3" s="4">
        <v>161445</v>
      </c>
      <c r="C3" s="4">
        <v>105171</v>
      </c>
    </row>
    <row r="4" spans="1:5" x14ac:dyDescent="0.25">
      <c r="A4" s="15" t="s">
        <v>47</v>
      </c>
      <c r="B4" s="4">
        <v>20</v>
      </c>
      <c r="C4" s="4">
        <v>204</v>
      </c>
    </row>
    <row r="5" spans="1:5" ht="15.75" thickBot="1" x14ac:dyDescent="0.3">
      <c r="A5" s="17" t="s">
        <v>39</v>
      </c>
      <c r="B5" s="11">
        <f>B2-B3-B4</f>
        <v>4984</v>
      </c>
      <c r="C5" s="11">
        <f>C2-C3-C4</f>
        <v>3049</v>
      </c>
    </row>
    <row r="6" spans="1:5" ht="15.75" thickBot="1" x14ac:dyDescent="0.3">
      <c r="A6" s="18" t="s">
        <v>48</v>
      </c>
      <c r="B6" s="12">
        <f>'SO2 Unused Allowance Allocation'!E47</f>
        <v>4984</v>
      </c>
      <c r="C6" s="13">
        <f>'NOx Unused Allowance Allocation'!E80</f>
        <v>3049</v>
      </c>
      <c r="E6" t="s">
        <v>41</v>
      </c>
    </row>
    <row r="7" spans="1:5" x14ac:dyDescent="0.25">
      <c r="A7" s="19" t="s">
        <v>40</v>
      </c>
      <c r="B7" s="14">
        <f>B2-B3-B4-B6</f>
        <v>0</v>
      </c>
      <c r="C7" s="14">
        <f>C2-C3-C4-C6</f>
        <v>0</v>
      </c>
    </row>
    <row r="8" spans="1:5" x14ac:dyDescent="0.25">
      <c r="A8" s="6"/>
      <c r="B8" s="7"/>
      <c r="C8" s="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SO2 Unused Allowance Allocation</vt:lpstr>
      <vt:lpstr>NOx Unused Allowance Allocation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Joanne Ferguson</dc:creator>
  <cp:lastModifiedBy>Ferguson, Leslie</cp:lastModifiedBy>
  <dcterms:created xsi:type="dcterms:W3CDTF">2023-01-24T16:12:43Z</dcterms:created>
  <dcterms:modified xsi:type="dcterms:W3CDTF">2025-02-03T15:45:37Z</dcterms:modified>
</cp:coreProperties>
</file>