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EDEBF46E-9A90-4F56-A33D-4AAD59F6E496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H23" i="1" s="1"/>
  <c r="G21" i="1"/>
  <c r="D23" i="1"/>
  <c r="E23" i="1"/>
  <c r="F23" i="1"/>
  <c r="G23" i="1"/>
  <c r="D43" i="1"/>
  <c r="E43" i="1"/>
  <c r="F43" i="1"/>
  <c r="E45" i="1"/>
  <c r="E48" i="1"/>
  <c r="I23" i="1" l="1"/>
  <c r="J23" i="1"/>
</calcChain>
</file>

<file path=xl/sharedStrings.xml><?xml version="1.0" encoding="utf-8"?>
<sst xmlns="http://schemas.openxmlformats.org/spreadsheetml/2006/main" count="53" uniqueCount="49">
  <si>
    <t>LPG-Propane - Industrial Boilers</t>
  </si>
  <si>
    <t>(Heat input capacity:  &gt; 10 MMBtu/hr and &lt; 100 MMBtu/hr)</t>
  </si>
  <si>
    <t>Heat Input Capacity</t>
  </si>
  <si>
    <t>Potential Throughput</t>
  </si>
  <si>
    <t>SO2 Emission factor = 0.10 x S</t>
  </si>
  <si>
    <t>MMBtu/hr</t>
  </si>
  <si>
    <t>kgals/year</t>
  </si>
  <si>
    <t>S = Sulfur Content  =</t>
  </si>
  <si>
    <t>grains/100ft^3</t>
  </si>
  <si>
    <t>Pollutant</t>
  </si>
  <si>
    <t xml:space="preserve"> </t>
  </si>
  <si>
    <t>PM*</t>
  </si>
  <si>
    <t>PM10*</t>
  </si>
  <si>
    <t>SO2</t>
  </si>
  <si>
    <t>NOx</t>
  </si>
  <si>
    <t>VOC</t>
  </si>
  <si>
    <t>CO</t>
  </si>
  <si>
    <t>Emission Factor in lb/kgal</t>
  </si>
  <si>
    <t>(0.10S)</t>
  </si>
  <si>
    <t>**TOC value</t>
  </si>
  <si>
    <t>Potential Emission in tons/yr</t>
  </si>
  <si>
    <t>**The VOC value given is TOC.  The methane emission factor is 0.2 lb/kgal.</t>
  </si>
  <si>
    <t>Methodology</t>
  </si>
  <si>
    <t>1 gallon of LPG has a heating value of 94,000 Btu</t>
  </si>
  <si>
    <t>1 gallon of propane has a heating value of 91,500 Btu (use this to convert emission factors to an energy basis for propane)</t>
  </si>
  <si>
    <t>(Source - AP-42 (Supplement B 10/96) page 1.5-1)</t>
  </si>
  <si>
    <t>Potential Throughput (kgals/year) = Heat Input Capacity (MMBtu/hr) x 8,760 hrs/yr x 1kgal per 1000 gallon x 1 gal per 0.0915  MMBtu</t>
  </si>
  <si>
    <t>Emission (tons/yr) = Throughput (kgals/yr) x Emission Factor (lb/kgal) / 2,000 lb/ton</t>
  </si>
  <si>
    <t>CO2</t>
  </si>
  <si>
    <t>CH4</t>
  </si>
  <si>
    <t>N2O</t>
  </si>
  <si>
    <t>Summed Potential Emissions in tons/yr</t>
  </si>
  <si>
    <t>Greenhouse Gas</t>
  </si>
  <si>
    <t>Emission (tons/yr) = Throughput (kgals/ yr) x Emission Factor (lb/kgal)/2,000 lb/ton</t>
  </si>
  <si>
    <t>The CO2 Emission Factor for Propane is 12500.  The CO2 Emission Factor for Butane is 14300.</t>
  </si>
  <si>
    <t>Propane Emission Factors shown.  Please see AP-42 for butane.</t>
  </si>
  <si>
    <t>Emission Factors are from AP42 (7/08), Table 1.5-1 (SCC #1-02-010-02)</t>
  </si>
  <si>
    <t xml:space="preserve">Emission Factors are from AP 42 (7/08), Table 1.5-1 (SCC #1-02-010-02) </t>
  </si>
  <si>
    <t>*PM emission factor is filterable PM only.  PM emissions are stated to be all less than 10 microns in aerodynamic equivalent diameter,  footnote in Table 1.5-1, therefore PM10 is based on the filterable and condensable PM emission factors.</t>
  </si>
  <si>
    <t xml:space="preserve">** No direct PM2.5 emission factor was given.  Direct PM2.5 is a subset of PM10.  If one assumes all PM10 to be all direct PM2.5, </t>
  </si>
  <si>
    <t>then a worst case assumption of direct PM2.5 can be made.</t>
  </si>
  <si>
    <t>direct PM2.5**</t>
  </si>
  <si>
    <t>Global Warming Potentials (GWP) from Table A-1 of 40 CFR Part 98 Subpart A.</t>
  </si>
  <si>
    <t>CO2e (tons/yr) = CO2 Potential Emission ton/yr x CO2 GWP (1) + CH4 Potential Emission ton/yr x CH4 GWP (25) + N2O Potential Emission ton/yr x N2O GWP (298).</t>
  </si>
  <si>
    <t xml:space="preserve">CO2e Total in tons/yr </t>
  </si>
  <si>
    <t>Greenhouse Gases (GHGs)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</si>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</sst>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_)"/>
  </numFmts>
  <fonts count="5">
    <font>
      <sz val="12"/>
      <name val="Arial MT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22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65" fontId="2" fillId="0" borderId="16" xfId="0" applyNumberFormat="1" applyFont="1" applyBorder="1" applyAlignment="1" applyProtection="1">
      <protection locked="0"/>
    </xf>
    <xf numFmtId="0" fontId="2" fillId="0" borderId="17" xfId="0" applyFont="1" applyBorder="1" applyAlignment="1" applyProtection="1">
      <protection locked="0"/>
    </xf>
    <xf numFmtId="165" fontId="2" fillId="0" borderId="18" xfId="0" applyNumberFormat="1" applyFont="1" applyBorder="1" applyProtection="1">
      <protection locked="0"/>
    </xf>
    <xf numFmtId="165" fontId="2" fillId="0" borderId="2" xfId="0" applyNumberFormat="1" applyFont="1" applyFill="1" applyBorder="1" applyAlignment="1" applyProtection="1">
      <alignment horizontal="center"/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2" fillId="0" borderId="22" xfId="0" applyNumberFormat="1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165" fontId="2" fillId="0" borderId="19" xfId="0" applyNumberFormat="1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  <protection locked="0"/>
    </xf>
    <xf numFmtId="2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57"/>
  <sheetViews>
    <sheetView tabSelected="1" zoomScale="87" zoomScaleNormal="87" zoomScaleSheetLayoutView="100" workbookViewId="0"/>
  </sheetViews>
  <sheetFormatPr defaultColWidth="9.6640625" defaultRowHeight="12.75"/>
  <cols>
    <col min="1" max="1" width="8.21875" style="11" customWidth="1"/>
    <col min="2" max="2" width="15.33203125" style="9" customWidth="1"/>
    <col min="3" max="3" width="8.109375" style="9" customWidth="1"/>
    <col min="4" max="4" width="10.21875" style="9" customWidth="1"/>
    <col min="5" max="5" width="9.6640625" style="9"/>
    <col min="6" max="6" width="12.33203125" style="9" customWidth="1"/>
    <col min="7" max="8" width="8.6640625" style="9" customWidth="1"/>
    <col min="9" max="9" width="11.109375" style="9" customWidth="1"/>
    <col min="10" max="10" width="8.6640625" style="9" customWidth="1"/>
    <col min="11" max="16384" width="9.6640625" style="9"/>
  </cols>
  <sheetData>
    <row r="1" spans="1:10">
      <c r="A1" s="7"/>
      <c r="B1" s="8"/>
      <c r="E1" s="10" t="s">
        <v>0</v>
      </c>
      <c r="F1" s="11"/>
      <c r="G1" s="11"/>
      <c r="H1" s="8"/>
    </row>
    <row r="2" spans="1:10">
      <c r="A2" s="7"/>
      <c r="B2" s="8"/>
      <c r="E2" s="10" t="s">
        <v>1</v>
      </c>
      <c r="F2" s="11"/>
      <c r="G2" s="11"/>
      <c r="H2" s="8"/>
    </row>
    <row r="3" spans="1:10">
      <c r="A3" s="7"/>
      <c r="B3" s="8"/>
      <c r="D3" s="8"/>
      <c r="E3" s="8"/>
      <c r="F3" s="8"/>
      <c r="G3" s="8"/>
      <c r="H3" s="8"/>
    </row>
    <row r="4" spans="1:10">
      <c r="A4" s="5" t="s">
        <v>46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2"/>
      <c r="B8" s="2"/>
      <c r="C8" s="1"/>
      <c r="D8" s="3"/>
      <c r="E8" s="2"/>
      <c r="F8" s="1"/>
      <c r="G8" s="1"/>
      <c r="H8" s="1"/>
      <c r="I8" s="2"/>
      <c r="J8" s="1"/>
    </row>
    <row r="9" spans="1:10">
      <c r="A9" s="6" t="s">
        <v>47</v>
      </c>
      <c r="B9" s="6"/>
      <c r="C9" s="6"/>
      <c r="D9" s="6"/>
      <c r="E9" s="6"/>
      <c r="F9" s="6"/>
      <c r="G9" s="6"/>
      <c r="H9" s="6"/>
      <c r="I9" s="6"/>
      <c r="J9" s="6"/>
    </row>
    <row r="10" spans="1:10">
      <c r="A10" s="2"/>
      <c r="B10" s="2"/>
      <c r="C10" s="1"/>
      <c r="D10" s="3"/>
      <c r="E10" s="2"/>
      <c r="F10" s="1"/>
      <c r="G10" s="1"/>
      <c r="H10" s="2"/>
      <c r="I10" s="2"/>
      <c r="J10" s="1"/>
    </row>
    <row r="11" spans="1:10">
      <c r="A11" s="5" t="s">
        <v>48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9"/>
      <c r="E14" s="11"/>
    </row>
    <row r="15" spans="1:10">
      <c r="A15" s="9"/>
      <c r="B15" s="14" t="s">
        <v>2</v>
      </c>
      <c r="C15" s="14"/>
      <c r="D15" s="14" t="s">
        <v>3</v>
      </c>
    </row>
    <row r="16" spans="1:10">
      <c r="A16" s="9"/>
      <c r="B16" s="14" t="s">
        <v>5</v>
      </c>
      <c r="C16" s="14"/>
      <c r="D16" s="14" t="s">
        <v>6</v>
      </c>
      <c r="F16" s="11" t="s">
        <v>4</v>
      </c>
      <c r="G16" s="11"/>
      <c r="H16" s="11"/>
    </row>
    <row r="17" spans="1:10">
      <c r="A17" s="9"/>
      <c r="B17" s="4">
        <v>9.99</v>
      </c>
      <c r="C17" s="14"/>
      <c r="D17" s="15">
        <f>B17*1*8760/91.5</f>
        <v>956.41967213114765</v>
      </c>
      <c r="F17" s="11" t="s">
        <v>7</v>
      </c>
      <c r="G17" s="16"/>
      <c r="H17" s="4">
        <v>0</v>
      </c>
      <c r="I17" s="9" t="s">
        <v>8</v>
      </c>
    </row>
    <row r="19" spans="1:10">
      <c r="A19" s="17"/>
      <c r="B19" s="18"/>
      <c r="C19" s="18"/>
      <c r="D19" s="19"/>
      <c r="E19" s="20"/>
      <c r="F19" s="20"/>
      <c r="G19" s="20" t="s">
        <v>9</v>
      </c>
      <c r="H19" s="20"/>
      <c r="I19" s="20"/>
      <c r="J19" s="21"/>
    </row>
    <row r="20" spans="1:10">
      <c r="A20" s="22" t="s">
        <v>10</v>
      </c>
      <c r="B20" s="23" t="s">
        <v>10</v>
      </c>
      <c r="C20" s="24"/>
      <c r="D20" s="25" t="s">
        <v>11</v>
      </c>
      <c r="E20" s="26" t="s">
        <v>12</v>
      </c>
      <c r="F20" s="26" t="s">
        <v>41</v>
      </c>
      <c r="G20" s="26" t="s">
        <v>13</v>
      </c>
      <c r="H20" s="26" t="s">
        <v>14</v>
      </c>
      <c r="I20" s="26" t="s">
        <v>15</v>
      </c>
      <c r="J20" s="26" t="s">
        <v>16</v>
      </c>
    </row>
    <row r="21" spans="1:10">
      <c r="A21" s="27" t="s">
        <v>17</v>
      </c>
      <c r="B21" s="28"/>
      <c r="C21" s="29"/>
      <c r="D21" s="30">
        <v>0.2</v>
      </c>
      <c r="E21" s="31">
        <v>0.7</v>
      </c>
      <c r="F21" s="31">
        <v>0.7</v>
      </c>
      <c r="G21" s="31">
        <f>(0.1*H17)</f>
        <v>0</v>
      </c>
      <c r="H21" s="31">
        <v>13</v>
      </c>
      <c r="I21" s="31">
        <v>1</v>
      </c>
      <c r="J21" s="32">
        <v>7.5</v>
      </c>
    </row>
    <row r="22" spans="1:10">
      <c r="A22" s="33"/>
      <c r="B22" s="34"/>
      <c r="C22" s="35"/>
      <c r="D22" s="36"/>
      <c r="E22" s="37"/>
      <c r="F22" s="37"/>
      <c r="G22" s="38" t="s">
        <v>18</v>
      </c>
      <c r="H22" s="37"/>
      <c r="I22" s="37" t="s">
        <v>19</v>
      </c>
      <c r="J22" s="39"/>
    </row>
    <row r="23" spans="1:10">
      <c r="A23" s="40" t="s">
        <v>20</v>
      </c>
      <c r="B23" s="41"/>
      <c r="C23" s="42"/>
      <c r="D23" s="43">
        <f>D17*D21/2000</f>
        <v>9.564196721311477E-2</v>
      </c>
      <c r="E23" s="44">
        <f>$D$17*E21/2000</f>
        <v>0.33474688524590163</v>
      </c>
      <c r="F23" s="44">
        <f>$D$17*F21/2000</f>
        <v>0.33474688524590163</v>
      </c>
      <c r="G23" s="44">
        <f>D17*G21/2000</f>
        <v>0</v>
      </c>
      <c r="H23" s="44">
        <f>D17*H21/2000</f>
        <v>6.216727868852459</v>
      </c>
      <c r="I23" s="44">
        <f>D17*I21/2000</f>
        <v>0.47820983606557382</v>
      </c>
      <c r="J23" s="44">
        <f>D17*J21/2000</f>
        <v>3.5865737704918037</v>
      </c>
    </row>
    <row r="24" spans="1:10" ht="12.75" customHeight="1">
      <c r="A24" s="45" t="s">
        <v>38</v>
      </c>
      <c r="B24" s="45"/>
      <c r="C24" s="45"/>
      <c r="D24" s="45"/>
      <c r="E24" s="45"/>
      <c r="F24" s="45"/>
      <c r="G24" s="45"/>
      <c r="H24" s="45"/>
      <c r="I24" s="45"/>
      <c r="J24" s="46"/>
    </row>
    <row r="25" spans="1:10">
      <c r="A25" s="47"/>
      <c r="B25" s="47"/>
      <c r="C25" s="47"/>
      <c r="D25" s="47"/>
      <c r="E25" s="47"/>
      <c r="F25" s="47"/>
      <c r="G25" s="47"/>
      <c r="H25" s="47"/>
      <c r="I25" s="47"/>
      <c r="J25" s="48"/>
    </row>
    <row r="26" spans="1:10">
      <c r="A26" s="13" t="s">
        <v>39</v>
      </c>
      <c r="B26" s="49"/>
      <c r="C26" s="49"/>
      <c r="D26" s="49"/>
      <c r="E26" s="49"/>
      <c r="F26" s="49"/>
      <c r="G26" s="49"/>
      <c r="H26" s="49"/>
      <c r="I26" s="49"/>
    </row>
    <row r="27" spans="1:10">
      <c r="A27" s="13" t="s">
        <v>40</v>
      </c>
      <c r="B27" s="49"/>
      <c r="C27" s="49"/>
      <c r="D27" s="49"/>
      <c r="E27" s="49"/>
      <c r="F27" s="49"/>
      <c r="G27" s="49"/>
      <c r="H27" s="49"/>
      <c r="I27" s="49"/>
    </row>
    <row r="28" spans="1:10">
      <c r="A28" s="11" t="s">
        <v>21</v>
      </c>
      <c r="B28" s="11"/>
      <c r="C28" s="11"/>
      <c r="D28" s="11"/>
      <c r="E28" s="11"/>
      <c r="F28" s="11"/>
      <c r="G28" s="11"/>
      <c r="H28" s="11"/>
    </row>
    <row r="30" spans="1:10">
      <c r="A30" s="7" t="s">
        <v>22</v>
      </c>
    </row>
    <row r="31" spans="1:10">
      <c r="A31" s="11" t="s">
        <v>23</v>
      </c>
      <c r="B31" s="11"/>
      <c r="C31" s="11"/>
      <c r="D31" s="11"/>
      <c r="E31" s="11"/>
    </row>
    <row r="32" spans="1:10">
      <c r="A32" s="11" t="s">
        <v>24</v>
      </c>
      <c r="B32" s="11"/>
      <c r="C32" s="11"/>
      <c r="D32" s="11"/>
      <c r="E32" s="11"/>
      <c r="F32" s="11"/>
      <c r="G32" s="11"/>
      <c r="H32" s="11"/>
      <c r="I32" s="11"/>
    </row>
    <row r="33" spans="1:10">
      <c r="A33" s="11" t="s">
        <v>25</v>
      </c>
      <c r="B33" s="11"/>
      <c r="C33" s="11"/>
      <c r="D33" s="11"/>
      <c r="E33" s="11"/>
      <c r="F33" s="11"/>
      <c r="G33" s="11"/>
    </row>
    <row r="34" spans="1:10">
      <c r="A34" s="11" t="s">
        <v>26</v>
      </c>
      <c r="B34" s="50"/>
      <c r="C34" s="50"/>
      <c r="D34" s="50"/>
      <c r="E34" s="50"/>
      <c r="F34" s="50"/>
      <c r="G34" s="50"/>
      <c r="H34" s="50"/>
      <c r="I34" s="50"/>
    </row>
    <row r="35" spans="1:10">
      <c r="A35" s="11" t="s">
        <v>36</v>
      </c>
      <c r="B35" s="11"/>
      <c r="C35" s="11"/>
      <c r="D35" s="11"/>
      <c r="E35" s="11"/>
      <c r="F35" s="11"/>
      <c r="G35" s="11"/>
    </row>
    <row r="36" spans="1:10">
      <c r="A36" s="11" t="s">
        <v>35</v>
      </c>
    </row>
    <row r="37" spans="1:10">
      <c r="A37" s="11" t="s">
        <v>27</v>
      </c>
      <c r="B37" s="11"/>
      <c r="C37" s="11"/>
      <c r="D37" s="11"/>
      <c r="E37" s="11"/>
      <c r="F37" s="11"/>
      <c r="G37" s="11"/>
      <c r="J37" s="51"/>
    </row>
    <row r="38" spans="1:10">
      <c r="B38" s="11"/>
      <c r="C38" s="11"/>
      <c r="D38" s="11"/>
      <c r="E38" s="11"/>
      <c r="F38" s="11"/>
      <c r="G38" s="11"/>
      <c r="J38" s="51"/>
    </row>
    <row r="39" spans="1:10">
      <c r="A39" s="52" t="s">
        <v>45</v>
      </c>
      <c r="B39" s="53"/>
      <c r="C39" s="53"/>
      <c r="D39" s="53"/>
      <c r="E39" s="54"/>
      <c r="F39" s="11"/>
      <c r="G39" s="11"/>
      <c r="J39" s="55"/>
    </row>
    <row r="40" spans="1:10" ht="15" customHeight="1">
      <c r="A40" s="13"/>
      <c r="B40" s="13"/>
      <c r="C40" s="13"/>
      <c r="D40" s="56" t="s">
        <v>32</v>
      </c>
      <c r="E40" s="57"/>
      <c r="F40" s="58"/>
    </row>
    <row r="41" spans="1:10">
      <c r="A41" s="59"/>
      <c r="B41" s="60"/>
      <c r="C41" s="60"/>
      <c r="D41" s="61" t="s">
        <v>28</v>
      </c>
      <c r="E41" s="61" t="s">
        <v>29</v>
      </c>
      <c r="F41" s="61" t="s">
        <v>30</v>
      </c>
    </row>
    <row r="42" spans="1:10">
      <c r="A42" s="62" t="s">
        <v>17</v>
      </c>
      <c r="B42" s="63"/>
      <c r="C42" s="64"/>
      <c r="D42" s="65">
        <v>12500</v>
      </c>
      <c r="E42" s="61">
        <v>0.2</v>
      </c>
      <c r="F42" s="61">
        <v>0.9</v>
      </c>
    </row>
    <row r="43" spans="1:10">
      <c r="A43" s="62" t="s">
        <v>20</v>
      </c>
      <c r="B43" s="63"/>
      <c r="C43" s="64"/>
      <c r="D43" s="65">
        <f>D42*$D$17/2000</f>
        <v>5977.622950819673</v>
      </c>
      <c r="E43" s="66">
        <f>E42*$D$17/2000</f>
        <v>9.564196721311477E-2</v>
      </c>
      <c r="F43" s="66">
        <f>F42*$D$17/2000</f>
        <v>0.43038885245901642</v>
      </c>
    </row>
    <row r="44" spans="1:10">
      <c r="A44" s="67"/>
      <c r="B44" s="68"/>
      <c r="C44" s="68"/>
      <c r="D44" s="69"/>
      <c r="E44" s="70"/>
      <c r="F44" s="71"/>
    </row>
    <row r="45" spans="1:10">
      <c r="A45" s="67" t="s">
        <v>31</v>
      </c>
      <c r="B45" s="68"/>
      <c r="C45" s="68"/>
      <c r="D45" s="69"/>
      <c r="E45" s="72">
        <f>F43+E43+D43</f>
        <v>5978.148981639345</v>
      </c>
      <c r="F45" s="73"/>
    </row>
    <row r="46" spans="1:10">
      <c r="A46" s="74"/>
      <c r="B46" s="75"/>
      <c r="C46" s="75"/>
      <c r="D46" s="76"/>
      <c r="E46" s="77"/>
      <c r="F46" s="78"/>
    </row>
    <row r="47" spans="1:10">
      <c r="A47" s="59"/>
      <c r="B47" s="60"/>
      <c r="C47" s="60"/>
      <c r="D47" s="79"/>
      <c r="E47" s="80"/>
      <c r="F47" s="81"/>
    </row>
    <row r="48" spans="1:10">
      <c r="A48" s="67" t="s">
        <v>44</v>
      </c>
      <c r="B48" s="68"/>
      <c r="C48" s="68"/>
      <c r="D48" s="69"/>
      <c r="E48" s="72">
        <f>D43*1+E43*25+F43*298</f>
        <v>6108.2698780327883</v>
      </c>
      <c r="F48" s="73"/>
    </row>
    <row r="49" spans="1:10">
      <c r="A49" s="74"/>
      <c r="B49" s="82"/>
      <c r="C49" s="82"/>
      <c r="D49" s="83"/>
      <c r="E49" s="82"/>
      <c r="F49" s="84"/>
    </row>
    <row r="51" spans="1:10">
      <c r="A51" s="12" t="s">
        <v>22</v>
      </c>
      <c r="B51" s="12"/>
      <c r="C51" s="13"/>
      <c r="D51" s="13"/>
      <c r="E51" s="13"/>
      <c r="F51" s="13"/>
      <c r="G51" s="13"/>
      <c r="H51" s="13"/>
      <c r="I51" s="13"/>
    </row>
    <row r="52" spans="1:10">
      <c r="A52" s="13" t="s">
        <v>34</v>
      </c>
      <c r="B52" s="13"/>
      <c r="C52" s="13"/>
      <c r="D52" s="13"/>
      <c r="E52" s="13"/>
      <c r="F52" s="13"/>
      <c r="G52" s="13"/>
      <c r="H52" s="13"/>
      <c r="I52" s="13"/>
    </row>
    <row r="53" spans="1:10">
      <c r="A53" s="13" t="s">
        <v>37</v>
      </c>
      <c r="B53" s="85"/>
      <c r="C53" s="85"/>
      <c r="D53" s="85"/>
      <c r="E53" s="85"/>
      <c r="F53" s="85"/>
      <c r="G53" s="85"/>
      <c r="H53" s="85"/>
      <c r="I53" s="85"/>
    </row>
    <row r="54" spans="1:10">
      <c r="A54" s="86" t="s">
        <v>42</v>
      </c>
      <c r="B54" s="86"/>
      <c r="C54" s="86"/>
      <c r="D54" s="86"/>
      <c r="E54" s="86"/>
      <c r="F54" s="86"/>
      <c r="G54" s="86"/>
      <c r="H54" s="86"/>
      <c r="I54" s="13"/>
    </row>
    <row r="55" spans="1:10">
      <c r="A55" s="13" t="s">
        <v>33</v>
      </c>
      <c r="B55" s="13"/>
      <c r="C55" s="13"/>
      <c r="D55" s="13"/>
      <c r="E55" s="13"/>
      <c r="F55" s="13"/>
      <c r="G55" s="13"/>
      <c r="H55" s="13"/>
      <c r="I55" s="13"/>
      <c r="J55" s="51"/>
    </row>
    <row r="56" spans="1:10" ht="12.75" customHeight="1">
      <c r="A56" s="87" t="s">
        <v>43</v>
      </c>
      <c r="B56" s="87"/>
      <c r="C56" s="87"/>
      <c r="D56" s="87"/>
      <c r="E56" s="87"/>
      <c r="F56" s="87"/>
      <c r="G56" s="87"/>
      <c r="H56" s="87"/>
      <c r="J56" s="55"/>
    </row>
    <row r="57" spans="1:10">
      <c r="A57" s="87"/>
      <c r="B57" s="87"/>
      <c r="C57" s="87"/>
      <c r="D57" s="87"/>
      <c r="E57" s="87"/>
      <c r="F57" s="87"/>
      <c r="G57" s="87"/>
      <c r="H57" s="87"/>
    </row>
  </sheetData>
  <sheetProtection algorithmName="SHA-512" hashValue="eRIpkaQZ+1Gj7r+EtRp9mt6RX8pvcVjzU4oK2iDM+s0IU0acy+jfMJeBHC8rM/paeEVfdU2EUPDPq497ruur3w==" saltValue="WRT38VtHQDp2tOJ0qHrPAg==" spinCount="100000" sheet="1" objects="1" scenarios="1"/>
  <mergeCells count="6">
    <mergeCell ref="D40:F40"/>
    <mergeCell ref="A56:H57"/>
    <mergeCell ref="A24:I25"/>
    <mergeCell ref="A4:J7"/>
    <mergeCell ref="A9:J9"/>
    <mergeCell ref="A11:J13"/>
  </mergeCells>
  <phoneticPr fontId="0" type="noConversion"/>
  <pageMargins left="1" right="1" top="1" bottom="1" header="0.5" footer="0.5"/>
  <pageSetup scale="6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LPG-Propane Boiler &lt; 100 MMBtu/hr</RoutingRuleDescription>
    <Confidentiality_x0020_Status xmlns="157d2481-7646-4106-b82b-066a865f8875">Can be shared with public as necessary</Confidentiality_x0020_Status>
  </documentManagement>
</p:properties>
</file>

<file path=customXml/itemProps1.xml><?xml version="1.0" encoding="utf-8"?>
<ds:datastoreItem xmlns:ds="http://schemas.openxmlformats.org/officeDocument/2006/customXml" ds:itemID="{3D7AE603-345A-49B2-8037-B57EF913C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9301D-173D-46E6-9554-131755704543}"/>
</file>

<file path=customXml/itemProps3.xml><?xml version="1.0" encoding="utf-8"?>
<ds:datastoreItem xmlns:ds="http://schemas.openxmlformats.org/officeDocument/2006/customXml" ds:itemID="{694C79B2-3837-4408-8F68-5DF2993DC178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157d2481-7646-4106-b82b-066a865f8875"/>
    <ds:schemaRef ds:uri="http://schemas.microsoft.com/sharepoint/v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LPG-Propane Boiler &lt; 100 MMBtu/hr</dc:title>
  <dc:creator/>
  <cp:lastModifiedBy>Bell, Nathan</cp:lastModifiedBy>
  <cp:lastPrinted>2003-08-20T16:03:10Z</cp:lastPrinted>
  <dcterms:created xsi:type="dcterms:W3CDTF">2002-01-21T16:50:07Z</dcterms:created>
  <dcterms:modified xsi:type="dcterms:W3CDTF">2022-03-10T21:41:02Z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9700</vt:r8>
  </property>
  <property fmtid="{D5CDD505-2E9C-101B-9397-08002B2CF9AE}" pid="4" name="Author">
    <vt:lpwstr>3;#;UserInfo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2014-01-11T02:23:24Z</vt:filetime>
  </property>
  <property fmtid="{D5CDD505-2E9C-101B-9397-08002B2CF9AE}" pid="9" name="Modified">
    <vt:filetime>2015-06-02T04:42:40Z</vt:filetime>
  </property>
  <property fmtid="{D5CDD505-2E9C-101B-9397-08002B2CF9AE}" pid="10" name="Editor">
    <vt:lpwstr>5;#;UserInfo</vt:lpwstr>
  </property>
  <property fmtid="{D5CDD505-2E9C-101B-9397-08002B2CF9AE}" pid="11" name="_ShortcutUrl">
    <vt:lpwstr/>
  </property>
</Properties>
</file>