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4" documentId="8_{3EF5F223-349E-4BF0-A7F0-28C97204F8B7}" xr6:coauthVersionLast="47" xr6:coauthVersionMax="47" xr10:uidLastSave="{4EA884C0-DB4F-4518-AFED-79DEDC644A56}"/>
  <bookViews>
    <workbookView xWindow="-120" yWindow="-120" windowWidth="24240" windowHeight="13140" firstSheet="3" activeTab="9" xr2:uid="{9B90C21F-36CF-4D18-988A-CDBF8470B7A0}"/>
  </bookViews>
  <sheets>
    <sheet name="AES Indiana" sheetId="17" r:id="rId1"/>
    <sheet name="AES Indiana LIHEAP" sheetId="18" r:id="rId2"/>
    <sheet name="CEI North" sheetId="14" r:id="rId3"/>
    <sheet name="CEI South" sheetId="15" r:id="rId4"/>
    <sheet name="CEI LIHEAP" sheetId="16" r:id="rId5"/>
    <sheet name="Duke Energy" sheetId="20" r:id="rId6"/>
    <sheet name="I&amp;M September" sheetId="23" r:id="rId7"/>
    <sheet name="&amp;M October" sheetId="22" r:id="rId8"/>
    <sheet name="I&amp;M November" sheetId="21" r:id="rId9"/>
    <sheet name="NIPSCO " sheetId="24" r:id="rId10"/>
  </sheets>
  <externalReferences>
    <externalReference r:id="rId11"/>
  </externalReferences>
  <definedNames>
    <definedName name="_xlnm.Print_Area" localSheetId="7">'&amp;M October'!$A$1:$G$23</definedName>
    <definedName name="_xlnm.Print_Area" localSheetId="8">'I&amp;M November'!$A$1:$G$23</definedName>
    <definedName name="_xlnm.Print_Area" localSheetId="6">'I&amp;M September'!$A$1:$G$23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6" l="1"/>
  <c r="H16" i="15"/>
  <c r="H14" i="15"/>
  <c r="H13" i="15"/>
  <c r="H12" i="15"/>
  <c r="H11" i="15"/>
  <c r="H10" i="15"/>
  <c r="H9" i="15"/>
  <c r="H8" i="15"/>
  <c r="H7" i="15"/>
  <c r="H6" i="15"/>
  <c r="H5" i="15"/>
  <c r="B5" i="15"/>
  <c r="H4" i="15"/>
  <c r="G16" i="14"/>
  <c r="G14" i="14"/>
  <c r="G13" i="14"/>
  <c r="G12" i="14"/>
  <c r="G11" i="14"/>
  <c r="G10" i="14"/>
  <c r="G9" i="14"/>
  <c r="G8" i="14"/>
  <c r="G7" i="14"/>
  <c r="G6" i="14"/>
  <c r="G5" i="14"/>
  <c r="B5" i="14"/>
  <c r="G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494CA8B-EE17-4895-8EEC-84A9BD4AE67C}">
      <text>
        <r>
          <rPr>
            <b/>
            <sz val="9"/>
            <color indexed="81"/>
            <rFont val="Tahoma"/>
            <family val="2"/>
          </rPr>
          <t>Jett, Tim:</t>
        </r>
        <r>
          <rPr>
            <sz val="9"/>
            <color indexed="81"/>
            <rFont val="Tahoma"/>
            <family val="2"/>
          </rPr>
          <t xml:space="preserve">
Verified new information during validation</t>
        </r>
      </text>
    </comment>
    <comment ref="C10" authorId="0" shapeId="0" xr:uid="{24E94219-AA72-4D75-B483-D3BCD7F8D999}">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<sst xmlns="http://schemas.openxmlformats.org/spreadsheetml/2006/main" count="184" uniqueCount="110">
  <si>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</si>
  <si>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</si>
  <si>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</si>
  <si>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</si>
  <si>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</si>
  <si>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</si>
  <si>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</si>
  <si>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</si>
  <si>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</si>
  <si>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</si>
  <si>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</si>
  <si>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</si>
  <si>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</si>
  <si>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</si>
  <si>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</si>
  <si>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</si>
  <si>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</si>
  <si>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</si>
  <si>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</si>
  <si>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</si>
  <si>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</si>
  <si>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</si>
  <si>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</si>
  <si>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</si>
  <si>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</si>
  <si>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</si>
  <si>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</si>
  <si>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</si>
  <si>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</si>
  <si>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</si>
  <si>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</si>
  <si>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</si>
  <si>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</si>
  <si>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</si>
  <si>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</si>
  <si>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</si>
  <si>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</si>
  <si>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</si>
  <si>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</si>
  <si>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</si>
  <si>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</si>
  <si>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</si>
  <si>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</si>
  <si>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</si>
  <si>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</si>
  <si>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</si>
  <si>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</si>
  <si>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</si>
  <si>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</si>
  <si>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</si>
  <si>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</si>
  <si>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</si>
  <si>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</si>
  <si>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</si>
  <si>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</si>
  <si>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</si>
  <si>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</si>
  <si>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</si>
  <si>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</si>
  <si>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</si>
  <si>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</si>
  <si>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</si>
  <si>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</si>
  <si>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</si>
  <si>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</si>
  <si>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</si>
  <si>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</si>
  <si>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</si>
  <si>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</si>
  <si>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</si>
  <si>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</si>
  <si>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</si>
  <si>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</si>
  <si>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</si>
  <si>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</si>
  <si>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</si>
  <si>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</si>
  <si>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</si>
  <si>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</si>
  <si>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</si>
  <si>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</si>
  <si>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</si>
  <si>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</si>
  <si>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</si>
  <si>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</si>
  <si>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</si>
  <si>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</si>
  <si>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</si>
  <si>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</si>
  <si>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</si>
  <si>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</si>
  <si>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</si>
  <si>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</si>
  <si>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</si>
  <si>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</si>
  <si>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</si>
  <si>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</si>
  <si>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</si>
  <si>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</si>
  <si>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</si>
  <si>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Total Centerpoint Energy Indiana LIHEAP Account Data as of 9/30/2023</t>
  </si>
  <si>
    <t>Feb 2023</t>
  </si>
  <si>
    <t>Mar 2023</t>
  </si>
  <si>
    <t>Apr 2023</t>
  </si>
  <si>
    <t>May 2023</t>
  </si>
  <si>
    <t>Sep 2023</t>
  </si>
  <si>
    <t>Oct 2023</t>
  </si>
  <si>
    <t>Nov 2023</t>
  </si>
  <si>
    <t>n/a*</t>
  </si>
  <si>
    <t>*New Energy Assistance Enrollments per month.  The number "resets" each October for the subsequent program year. Due to timing of when the data is cleared, data is not available for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</si>
</sst>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0" fillId="5" borderId="5" xfId="0" applyNumberFormat="1" applyFill="1" applyBorder="1" applyAlignment="1">
      <alignment vertical="center"/>
    </xf>
    <xf numFmtId="164" fontId="0" fillId="5" borderId="5" xfId="0" applyNumberFormat="1" applyFill="1" applyBorder="1" applyAlignment="1">
      <alignment vertical="center"/>
    </xf>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xf numFmtId="164" fontId="0" fillId="0" borderId="5" xfId="0" applyNumberFormat="1" applyBorder="1"/>
    <xf numFmtId="4" fontId="0" fillId="0" borderId="5" xfId="0" applyNumberFormat="1" applyBorder="1"/>
    <xf numFmtId="3" fontId="4" fillId="2" borderId="0" xfId="0" applyNumberFormat="1" applyFont="1" applyFill="1" applyAlignment="1">
      <alignment horizontal="center" wrapText="1"/>
    </xf>
    <xf numFmtId="0" fontId="12" fillId="0" borderId="5" xfId="0" applyFont="1" applyBorder="1" applyAlignment="1">
      <alignment horizontal="left" vertical="center"/>
    </xf>
    <xf numFmtId="0" fontId="12" fillId="7" borderId="5" xfId="0" applyFont="1" applyFill="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3" fontId="4" fillId="2" borderId="4"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77E351F-C58E-4A7E-B1E1-7A13E252D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94C8057-74AF-40F1-A6E1-F020ED1ACC6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AE1E284-D709-4020-97B4-079FA9A5E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46F64DD-7ECD-437A-913E-528B8064F825}"/>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4BDCC9-D36E-405B-B894-C41594F27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6A7CA92-F71D-40C7-AB83-59281DDF9F2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9754-AA0B-41AA-BE9F-75CD46ADB90D}">
  <dimension ref="A1:K25"/>
  <sheetViews>
    <sheetView zoomScaleNormal="100" workbookViewId="0">
      <pane ySplit="2" topLeftCell="A3" activePane="bottomLeft" state="frozen"/>
      <selection pane="bottomLeft" activeCell="F30" sqref="F3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77" t="s">
        <v>0</v>
      </c>
      <c r="B1" s="77"/>
      <c r="C1" s="77"/>
      <c r="D1" s="77"/>
      <c r="E1" s="77"/>
      <c r="F1" s="77"/>
      <c r="G1" s="77"/>
      <c r="H1" s="77"/>
      <c r="I1" s="77"/>
      <c r="J1" s="77"/>
      <c r="K1" s="77"/>
    </row>
    <row r="2" spans="1:11" ht="105" x14ac:dyDescent="0.25">
      <c r="A2" s="4" t="s">
        <v>1</v>
      </c>
      <c r="B2" s="4" t="s">
        <v>2</v>
      </c>
      <c r="C2" s="5" t="s">
        <v>3</v>
      </c>
      <c r="D2" s="6" t="s">
        <v>4</v>
      </c>
      <c r="E2" s="6" t="s">
        <v>5</v>
      </c>
      <c r="F2" s="6" t="s">
        <v>6</v>
      </c>
      <c r="G2" s="6" t="s">
        <v>7</v>
      </c>
      <c r="H2" s="6" t="s">
        <v>8</v>
      </c>
      <c r="I2" s="6" t="s">
        <v>9</v>
      </c>
      <c r="J2" s="6" t="s">
        <v>10</v>
      </c>
      <c r="K2" s="6" t="s">
        <v>11</v>
      </c>
    </row>
    <row r="3" spans="1:11" x14ac:dyDescent="0.25">
      <c r="A3">
        <v>2022</v>
      </c>
      <c r="B3" s="21">
        <v>9</v>
      </c>
      <c r="C3" s="22">
        <v>420149</v>
      </c>
      <c r="D3" s="22">
        <v>38756</v>
      </c>
      <c r="E3" s="23">
        <v>3930584.69</v>
      </c>
      <c r="F3" s="22">
        <v>17312</v>
      </c>
      <c r="G3" s="23">
        <v>7117300.5199999996</v>
      </c>
      <c r="H3" s="24"/>
      <c r="I3" s="22">
        <v>5937</v>
      </c>
      <c r="J3" s="22">
        <v>5066</v>
      </c>
      <c r="K3" s="22">
        <v>65727</v>
      </c>
    </row>
    <row r="4" spans="1:11" x14ac:dyDescent="0.25">
      <c r="A4">
        <v>2022</v>
      </c>
      <c r="B4" s="60">
        <v>10</v>
      </c>
      <c r="C4" s="25">
        <v>420415</v>
      </c>
      <c r="D4" s="25">
        <v>36855</v>
      </c>
      <c r="E4" s="26">
        <v>3583330</v>
      </c>
      <c r="F4" s="25">
        <v>17310</v>
      </c>
      <c r="G4" s="26">
        <v>6421490</v>
      </c>
      <c r="H4" s="60"/>
      <c r="I4" s="25">
        <v>6156</v>
      </c>
      <c r="J4" s="25">
        <v>5212</v>
      </c>
      <c r="K4" s="25">
        <v>66735</v>
      </c>
    </row>
    <row r="5" spans="1:11" x14ac:dyDescent="0.25">
      <c r="A5">
        <v>2022</v>
      </c>
      <c r="B5" s="24">
        <v>11</v>
      </c>
      <c r="C5" s="22">
        <v>419087</v>
      </c>
      <c r="D5" s="22">
        <v>44603</v>
      </c>
      <c r="E5" s="23">
        <v>4746527</v>
      </c>
      <c r="F5" s="22">
        <v>17417</v>
      </c>
      <c r="G5" s="23">
        <v>6404987</v>
      </c>
      <c r="H5" s="24"/>
      <c r="I5" s="22">
        <v>6204</v>
      </c>
      <c r="J5" s="22">
        <v>5366</v>
      </c>
      <c r="K5" s="22">
        <v>64733</v>
      </c>
    </row>
    <row r="6" spans="1:11" x14ac:dyDescent="0.25">
      <c r="A6">
        <v>2022</v>
      </c>
      <c r="B6" s="60">
        <v>12</v>
      </c>
      <c r="C6" s="25">
        <v>419012</v>
      </c>
      <c r="D6" s="25">
        <v>43076</v>
      </c>
      <c r="E6" s="26">
        <v>3897222</v>
      </c>
      <c r="F6" s="25">
        <v>17236</v>
      </c>
      <c r="G6" s="26">
        <v>7186907</v>
      </c>
      <c r="H6" s="60"/>
      <c r="I6" s="25">
        <v>5123</v>
      </c>
      <c r="J6" s="25">
        <v>4556</v>
      </c>
      <c r="K6" s="25">
        <v>61578</v>
      </c>
    </row>
    <row r="7" spans="1:11" x14ac:dyDescent="0.25">
      <c r="A7">
        <v>2023</v>
      </c>
      <c r="B7" s="24">
        <v>1</v>
      </c>
      <c r="C7" s="22">
        <v>419045</v>
      </c>
      <c r="D7" s="22">
        <v>38257</v>
      </c>
      <c r="E7" s="23">
        <v>3517308</v>
      </c>
      <c r="F7" s="22">
        <v>17381</v>
      </c>
      <c r="G7" s="23">
        <v>8096243</v>
      </c>
      <c r="H7" s="24"/>
      <c r="I7" s="22">
        <v>5160</v>
      </c>
      <c r="J7" s="22">
        <v>4332</v>
      </c>
      <c r="K7" s="22">
        <v>61494</v>
      </c>
    </row>
    <row r="8" spans="1:11" x14ac:dyDescent="0.25">
      <c r="A8">
        <v>2023</v>
      </c>
      <c r="B8" s="60">
        <v>2</v>
      </c>
      <c r="C8" s="25">
        <v>419377</v>
      </c>
      <c r="D8" s="25">
        <v>39950</v>
      </c>
      <c r="E8" s="26">
        <v>5124898</v>
      </c>
      <c r="F8" s="25">
        <v>18087</v>
      </c>
      <c r="G8" s="26">
        <v>8997531</v>
      </c>
      <c r="H8" s="60"/>
      <c r="I8" s="25">
        <v>5208</v>
      </c>
      <c r="J8" s="25">
        <v>4218</v>
      </c>
      <c r="K8" s="25">
        <v>64717</v>
      </c>
    </row>
    <row r="9" spans="1:11" x14ac:dyDescent="0.25">
      <c r="A9">
        <v>2023</v>
      </c>
      <c r="B9" s="24">
        <v>3</v>
      </c>
      <c r="C9" s="22">
        <v>419225</v>
      </c>
      <c r="D9" s="22">
        <v>44916</v>
      </c>
      <c r="E9" s="23">
        <v>6493248</v>
      </c>
      <c r="F9" s="22">
        <v>18875</v>
      </c>
      <c r="G9" s="23">
        <v>9488606</v>
      </c>
      <c r="H9" s="24"/>
      <c r="I9" s="22">
        <v>6910</v>
      </c>
      <c r="J9" s="22">
        <v>5894</v>
      </c>
      <c r="K9" s="22">
        <v>65643</v>
      </c>
    </row>
    <row r="10" spans="1:11" x14ac:dyDescent="0.25">
      <c r="A10">
        <v>2023</v>
      </c>
      <c r="B10" s="60">
        <v>4</v>
      </c>
      <c r="C10" s="25">
        <v>420016</v>
      </c>
      <c r="D10" s="25">
        <v>46978</v>
      </c>
      <c r="E10" s="26">
        <v>6673877</v>
      </c>
      <c r="F10" s="25">
        <v>18923</v>
      </c>
      <c r="G10" s="26">
        <v>9728816</v>
      </c>
      <c r="H10" s="60"/>
      <c r="I10" s="25">
        <v>6111</v>
      </c>
      <c r="J10" s="25">
        <v>5119</v>
      </c>
      <c r="K10" s="25">
        <v>63574</v>
      </c>
    </row>
    <row r="11" spans="1:11" x14ac:dyDescent="0.25">
      <c r="A11">
        <v>2023</v>
      </c>
      <c r="B11" s="24">
        <v>5</v>
      </c>
      <c r="C11" s="22">
        <v>421196</v>
      </c>
      <c r="D11" s="22">
        <v>46402</v>
      </c>
      <c r="E11" s="23">
        <v>5923597</v>
      </c>
      <c r="F11" s="22">
        <v>19124</v>
      </c>
      <c r="G11" s="23">
        <v>9127958</v>
      </c>
      <c r="H11" s="24"/>
      <c r="I11" s="22">
        <v>6650</v>
      </c>
      <c r="J11" s="22">
        <v>5444</v>
      </c>
      <c r="K11" s="22">
        <v>69533</v>
      </c>
    </row>
    <row r="12" spans="1:11" x14ac:dyDescent="0.25">
      <c r="A12">
        <v>2023</v>
      </c>
      <c r="B12" s="60">
        <v>6</v>
      </c>
      <c r="C12" s="25">
        <v>420504</v>
      </c>
      <c r="D12" s="25">
        <v>44310</v>
      </c>
      <c r="E12" s="26">
        <v>5195227</v>
      </c>
      <c r="F12" s="25">
        <v>19373</v>
      </c>
      <c r="G12" s="26">
        <v>8409704</v>
      </c>
      <c r="H12" s="60"/>
      <c r="I12" s="25">
        <v>7284</v>
      </c>
      <c r="J12" s="25">
        <v>6417</v>
      </c>
      <c r="K12" s="25">
        <v>64894</v>
      </c>
    </row>
    <row r="13" spans="1:11" x14ac:dyDescent="0.25">
      <c r="A13">
        <v>2023</v>
      </c>
      <c r="B13" s="24">
        <v>7</v>
      </c>
      <c r="C13" s="22">
        <v>421406</v>
      </c>
      <c r="D13" s="22">
        <v>41292</v>
      </c>
      <c r="E13" s="23">
        <v>4093547</v>
      </c>
      <c r="F13" s="22">
        <v>18581</v>
      </c>
      <c r="G13" s="23">
        <v>7565216</v>
      </c>
      <c r="H13" s="27"/>
      <c r="I13" s="22">
        <v>5017</v>
      </c>
      <c r="J13" s="22">
        <v>4168</v>
      </c>
      <c r="K13" s="22">
        <v>67645</v>
      </c>
    </row>
    <row r="14" spans="1:11" x14ac:dyDescent="0.25">
      <c r="A14">
        <v>2023</v>
      </c>
      <c r="B14" s="60">
        <v>8</v>
      </c>
      <c r="C14" s="25">
        <v>420604</v>
      </c>
      <c r="D14" s="25">
        <v>34548</v>
      </c>
      <c r="E14" s="26">
        <v>3035647</v>
      </c>
      <c r="F14" s="25">
        <v>17623</v>
      </c>
      <c r="G14" s="26">
        <v>6866352</v>
      </c>
      <c r="H14" s="60"/>
      <c r="I14" s="25">
        <v>6508</v>
      </c>
      <c r="J14" s="25">
        <v>5443</v>
      </c>
      <c r="K14" s="25">
        <v>70012</v>
      </c>
    </row>
    <row r="15" spans="1:11" x14ac:dyDescent="0.25">
      <c r="A15">
        <v>2023</v>
      </c>
      <c r="B15" s="24">
        <v>9</v>
      </c>
      <c r="C15" s="22">
        <v>421198</v>
      </c>
      <c r="D15" s="22">
        <v>35402</v>
      </c>
      <c r="E15" s="23">
        <v>3240631</v>
      </c>
      <c r="F15" s="22">
        <v>17393</v>
      </c>
      <c r="G15" s="23">
        <v>6402209</v>
      </c>
      <c r="H15" s="24"/>
      <c r="I15" s="22">
        <v>5980</v>
      </c>
      <c r="J15" s="22">
        <v>5029</v>
      </c>
      <c r="K15" s="22">
        <v>70146</v>
      </c>
    </row>
    <row r="16" spans="1:11" x14ac:dyDescent="0.25">
      <c r="A16">
        <v>2023</v>
      </c>
      <c r="B16" s="60">
        <v>10</v>
      </c>
      <c r="C16" s="25">
        <v>425675</v>
      </c>
      <c r="D16" s="25">
        <v>44935</v>
      </c>
      <c r="E16" s="26">
        <v>4773946</v>
      </c>
      <c r="F16" s="25">
        <v>11616</v>
      </c>
      <c r="G16" s="26">
        <v>3575151</v>
      </c>
      <c r="H16" s="60"/>
      <c r="I16" s="25">
        <v>201</v>
      </c>
      <c r="J16" s="25">
        <v>217</v>
      </c>
      <c r="K16" s="25">
        <v>77899</v>
      </c>
    </row>
    <row r="17" spans="3:11" x14ac:dyDescent="0.25">
      <c r="C17" s="25"/>
      <c r="D17" s="25"/>
      <c r="E17" s="60"/>
      <c r="F17" s="25"/>
      <c r="G17" s="60"/>
      <c r="H17" s="60"/>
      <c r="I17" s="25"/>
      <c r="J17" s="25"/>
      <c r="K17" s="25"/>
    </row>
    <row r="18" spans="3:11" x14ac:dyDescent="0.25">
      <c r="I18" s="14"/>
      <c r="J18" s="14"/>
      <c r="K18" s="14"/>
    </row>
    <row r="19" spans="3:11" x14ac:dyDescent="0.25">
      <c r="I19" s="14"/>
      <c r="J19" s="14"/>
      <c r="K19" s="14"/>
    </row>
    <row r="20" spans="3:11" x14ac:dyDescent="0.25">
      <c r="I20" s="14"/>
      <c r="J20" s="14"/>
      <c r="K20" s="14"/>
    </row>
    <row r="21" spans="3:11" x14ac:dyDescent="0.25">
      <c r="I21" s="14"/>
      <c r="J21" s="14"/>
      <c r="K21" s="14"/>
    </row>
    <row r="22" spans="3:11" x14ac:dyDescent="0.25">
      <c r="I22" s="14"/>
      <c r="J22" s="14"/>
      <c r="K22" s="14"/>
    </row>
    <row r="23" spans="3:11" x14ac:dyDescent="0.25">
      <c r="I23" s="14"/>
      <c r="J23" s="14"/>
      <c r="K23" s="14"/>
    </row>
    <row r="24" spans="3:11" x14ac:dyDescent="0.25">
      <c r="I24" s="14"/>
      <c r="J24" s="14"/>
      <c r="K24" s="14"/>
    </row>
    <row r="25" spans="3:11" x14ac:dyDescent="0.2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E4A2-540A-464D-B8AA-A1A0E2ABD455}">
  <dimension ref="A1:U30"/>
  <sheetViews>
    <sheetView tabSelected="1" workbookViewId="0">
      <pane ySplit="2" topLeftCell="A12" activePane="bottomLeft" state="frozen"/>
      <selection activeCell="I1" sqref="I1"/>
      <selection pane="bottomLeft" activeCell="J30" sqref="J30"/>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6" t="s">
        <v>68</v>
      </c>
      <c r="B1" s="77"/>
      <c r="C1" s="77"/>
      <c r="D1" s="77"/>
      <c r="E1" s="77"/>
      <c r="F1" s="77"/>
      <c r="G1" s="77"/>
      <c r="H1" s="77"/>
      <c r="I1" s="77"/>
      <c r="J1" s="77"/>
      <c r="K1" s="77"/>
      <c r="L1" s="77"/>
      <c r="M1" s="77"/>
      <c r="N1" s="77"/>
      <c r="O1" s="77"/>
      <c r="P1" s="77"/>
      <c r="Q1" s="77"/>
      <c r="R1" s="77"/>
      <c r="S1" s="77"/>
      <c r="T1" s="77"/>
      <c r="U1" s="77"/>
    </row>
    <row r="2" spans="1:21" ht="105" x14ac:dyDescent="0.2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v>790365</v>
      </c>
      <c r="D21" s="32">
        <v>425549</v>
      </c>
      <c r="E21" s="33">
        <v>9850169</v>
      </c>
      <c r="F21" s="32">
        <v>113407</v>
      </c>
      <c r="G21" s="32">
        <v>10685</v>
      </c>
      <c r="H21" s="32">
        <v>1517</v>
      </c>
      <c r="I21" s="32">
        <v>4429</v>
      </c>
      <c r="J21" s="34">
        <v>8944431.1199999992</v>
      </c>
      <c r="K21" s="35">
        <v>1036364.44</v>
      </c>
      <c r="L21" s="35">
        <v>1826924.37</v>
      </c>
      <c r="M21" s="32">
        <v>979</v>
      </c>
      <c r="N21" s="36">
        <v>246</v>
      </c>
      <c r="O21" s="32">
        <v>47806</v>
      </c>
      <c r="P21" s="32">
        <v>3</v>
      </c>
      <c r="Q21" s="32">
        <v>182</v>
      </c>
      <c r="R21" s="32">
        <v>14982</v>
      </c>
      <c r="S21" s="32">
        <v>10551</v>
      </c>
      <c r="T21" s="32">
        <v>4431</v>
      </c>
      <c r="U21" s="35">
        <v>4474842</v>
      </c>
    </row>
    <row r="22" spans="1:21" x14ac:dyDescent="0.25">
      <c r="A22" s="37">
        <v>2023</v>
      </c>
      <c r="B22" s="37">
        <v>8</v>
      </c>
      <c r="C22" s="44">
        <v>790590</v>
      </c>
      <c r="D22" s="44">
        <v>425805</v>
      </c>
      <c r="E22" s="39">
        <v>8778505</v>
      </c>
      <c r="F22" s="40">
        <v>106506</v>
      </c>
      <c r="G22" s="40">
        <v>9594</v>
      </c>
      <c r="H22" s="40">
        <v>1393</v>
      </c>
      <c r="I22" s="40">
        <v>3478</v>
      </c>
      <c r="J22" s="41">
        <v>7824024.3799999999</v>
      </c>
      <c r="K22" s="42">
        <v>923295.51</v>
      </c>
      <c r="L22" s="42">
        <v>1421085.85</v>
      </c>
      <c r="M22" s="40">
        <v>1118</v>
      </c>
      <c r="N22" s="43">
        <v>297</v>
      </c>
      <c r="O22" s="40">
        <v>47235</v>
      </c>
      <c r="P22" s="40">
        <v>3</v>
      </c>
      <c r="Q22" s="40">
        <v>847</v>
      </c>
      <c r="R22" s="40">
        <v>15466</v>
      </c>
      <c r="S22" s="40">
        <v>10858</v>
      </c>
      <c r="T22" s="40">
        <v>4608</v>
      </c>
      <c r="U22" s="42">
        <v>4598804</v>
      </c>
    </row>
    <row r="23" spans="1:21" x14ac:dyDescent="0.25">
      <c r="A23" s="31">
        <v>2023</v>
      </c>
      <c r="B23" s="31">
        <v>9</v>
      </c>
      <c r="C23" s="32">
        <v>790913</v>
      </c>
      <c r="D23" s="32">
        <v>426055</v>
      </c>
      <c r="E23" s="33">
        <v>8165176</v>
      </c>
      <c r="F23" s="32">
        <v>108192</v>
      </c>
      <c r="G23" s="32">
        <v>9594</v>
      </c>
      <c r="H23" s="32">
        <v>1417</v>
      </c>
      <c r="I23" s="32">
        <v>2874</v>
      </c>
      <c r="J23" s="34">
        <v>7542220.9199999999</v>
      </c>
      <c r="K23" s="35">
        <v>886408.9</v>
      </c>
      <c r="L23" s="35">
        <v>1170046.06</v>
      </c>
      <c r="M23" s="32">
        <v>985</v>
      </c>
      <c r="N23" s="36">
        <v>264</v>
      </c>
      <c r="O23" s="32">
        <v>50352</v>
      </c>
      <c r="P23" s="32">
        <v>110</v>
      </c>
      <c r="Q23" s="32">
        <v>36</v>
      </c>
      <c r="R23" s="32" t="s">
        <v>108</v>
      </c>
      <c r="S23" s="32" t="s">
        <v>108</v>
      </c>
      <c r="T23" s="32" t="s">
        <v>108</v>
      </c>
      <c r="U23" s="35" t="s">
        <v>108</v>
      </c>
    </row>
    <row r="24" spans="1:21" x14ac:dyDescent="0.25">
      <c r="A24" s="37">
        <v>2023</v>
      </c>
      <c r="B24" s="37">
        <v>10</v>
      </c>
      <c r="C24" s="44"/>
      <c r="D24" s="44"/>
      <c r="E24" s="39"/>
      <c r="F24" s="40"/>
      <c r="G24" s="40"/>
      <c r="H24" s="40"/>
      <c r="I24" s="40"/>
      <c r="J24" s="41"/>
      <c r="K24" s="42"/>
      <c r="L24" s="42"/>
      <c r="M24" s="45"/>
      <c r="N24" s="43"/>
      <c r="O24" s="45"/>
      <c r="P24" s="40"/>
      <c r="Q24" s="40"/>
      <c r="R24" s="40"/>
      <c r="S24" s="40"/>
      <c r="T24" s="40"/>
      <c r="U24" s="42"/>
    </row>
    <row r="25" spans="1:21" x14ac:dyDescent="0.25">
      <c r="A25" s="31">
        <v>2023</v>
      </c>
      <c r="B25" s="31">
        <v>11</v>
      </c>
      <c r="C25" s="32"/>
      <c r="D25" s="32"/>
      <c r="E25" s="33"/>
      <c r="F25" s="32"/>
      <c r="G25" s="32"/>
      <c r="H25" s="32"/>
      <c r="I25" s="32"/>
      <c r="J25" s="34"/>
      <c r="K25" s="34"/>
      <c r="L25" s="35"/>
      <c r="M25" s="32"/>
      <c r="N25" s="36"/>
      <c r="O25" s="32"/>
      <c r="P25" s="32"/>
      <c r="Q25" s="32"/>
      <c r="R25" s="32"/>
      <c r="S25" s="32"/>
      <c r="T25" s="32"/>
      <c r="U25" s="35"/>
    </row>
    <row r="26" spans="1:21" x14ac:dyDescent="0.25">
      <c r="A26" s="37">
        <v>2023</v>
      </c>
      <c r="B26" s="37">
        <v>12</v>
      </c>
      <c r="C26" s="44"/>
      <c r="D26" s="44"/>
      <c r="E26" s="39"/>
      <c r="F26" s="40"/>
      <c r="G26" s="40"/>
      <c r="H26" s="40"/>
      <c r="I26" s="40"/>
      <c r="J26" s="41"/>
      <c r="K26" s="41"/>
      <c r="L26" s="42"/>
      <c r="M26" s="40"/>
      <c r="N26" s="43"/>
      <c r="O26" s="40"/>
      <c r="P26" s="40"/>
      <c r="Q26" s="40"/>
      <c r="R26" s="40"/>
      <c r="S26" s="40"/>
      <c r="T26" s="40"/>
      <c r="U26" s="42"/>
    </row>
    <row r="27" spans="1:21" x14ac:dyDescent="0.25">
      <c r="A27" t="s">
        <v>109</v>
      </c>
    </row>
    <row r="28" spans="1:21" x14ac:dyDescent="0.25">
      <c r="A28" t="s">
        <v>90</v>
      </c>
    </row>
    <row r="29" spans="1:21" x14ac:dyDescent="0.25">
      <c r="A29" t="s">
        <v>91</v>
      </c>
    </row>
    <row r="30" spans="1:21" x14ac:dyDescent="0.25">
      <c r="A30" t="s">
        <v>92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E01F-7506-43D0-A2E3-0681598E92D4}">
  <dimension ref="A1:F27"/>
  <sheetViews>
    <sheetView workbookViewId="0">
      <pane ySplit="2" topLeftCell="A3" activePane="bottomLeft" state="frozen"/>
      <selection pane="bottomLeft" activeCell="N20" sqref="N2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style="13" customWidth="1"/>
    <col min="6" max="6" width="15.140625" customWidth="1"/>
  </cols>
  <sheetData>
    <row r="1" spans="1:6" ht="18.600000000000001" customHeight="1" x14ac:dyDescent="0.3">
      <c r="A1" s="77" t="s">
        <v>12</v>
      </c>
      <c r="B1" s="77"/>
      <c r="C1" s="77"/>
      <c r="D1" s="77"/>
      <c r="E1" s="77"/>
      <c r="F1" s="77"/>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60">
        <v>10</v>
      </c>
      <c r="C4" s="25">
        <v>15241</v>
      </c>
      <c r="D4" s="25">
        <v>3089</v>
      </c>
      <c r="E4" s="26">
        <v>432262</v>
      </c>
      <c r="F4" s="60">
        <v>265</v>
      </c>
    </row>
    <row r="5" spans="1:6" x14ac:dyDescent="0.25">
      <c r="A5">
        <v>2022</v>
      </c>
      <c r="B5" s="24">
        <v>11</v>
      </c>
      <c r="C5" s="22">
        <v>14524</v>
      </c>
      <c r="D5" s="22">
        <v>4180</v>
      </c>
      <c r="E5" s="23">
        <v>483129</v>
      </c>
      <c r="F5" s="24">
        <v>323</v>
      </c>
    </row>
    <row r="6" spans="1:6" x14ac:dyDescent="0.25">
      <c r="A6">
        <v>2022</v>
      </c>
      <c r="B6" s="60">
        <v>12</v>
      </c>
      <c r="C6" s="25">
        <v>14434</v>
      </c>
      <c r="D6" s="25">
        <v>5110</v>
      </c>
      <c r="E6" s="26">
        <v>629046</v>
      </c>
      <c r="F6" s="60">
        <v>156</v>
      </c>
    </row>
    <row r="7" spans="1:6" x14ac:dyDescent="0.25">
      <c r="A7">
        <v>2023</v>
      </c>
      <c r="B7" s="24">
        <v>1</v>
      </c>
      <c r="C7" s="22">
        <v>11533</v>
      </c>
      <c r="D7" s="22">
        <v>5099</v>
      </c>
      <c r="E7" s="23">
        <v>896215</v>
      </c>
      <c r="F7" s="24">
        <v>125</v>
      </c>
    </row>
    <row r="8" spans="1:6" x14ac:dyDescent="0.25">
      <c r="A8">
        <v>2023</v>
      </c>
      <c r="B8" s="60">
        <v>2</v>
      </c>
      <c r="C8" s="25">
        <v>11457</v>
      </c>
      <c r="D8" s="25">
        <v>5139</v>
      </c>
      <c r="E8" s="26">
        <v>1028272</v>
      </c>
      <c r="F8" s="60">
        <v>110</v>
      </c>
    </row>
    <row r="9" spans="1:6" x14ac:dyDescent="0.25">
      <c r="A9">
        <v>2023</v>
      </c>
      <c r="B9" s="24">
        <v>3</v>
      </c>
      <c r="C9" s="22">
        <v>13814</v>
      </c>
      <c r="D9" s="22">
        <v>6494</v>
      </c>
      <c r="E9" s="23">
        <v>1251859</v>
      </c>
      <c r="F9" s="24">
        <v>82</v>
      </c>
    </row>
    <row r="10" spans="1:6" x14ac:dyDescent="0.25">
      <c r="A10">
        <v>2023</v>
      </c>
      <c r="B10" s="60">
        <v>4</v>
      </c>
      <c r="C10" s="25">
        <v>15529</v>
      </c>
      <c r="D10" s="25">
        <v>7853</v>
      </c>
      <c r="E10" s="26">
        <v>1280867</v>
      </c>
      <c r="F10" s="60">
        <v>182</v>
      </c>
    </row>
    <row r="11" spans="1:6" x14ac:dyDescent="0.25">
      <c r="A11">
        <v>2023</v>
      </c>
      <c r="B11" s="24">
        <v>5</v>
      </c>
      <c r="C11" s="22">
        <v>16849</v>
      </c>
      <c r="D11" s="22">
        <v>8723</v>
      </c>
      <c r="E11" s="23">
        <v>1323657</v>
      </c>
      <c r="F11" s="24">
        <v>433</v>
      </c>
    </row>
    <row r="12" spans="1:6" x14ac:dyDescent="0.25">
      <c r="A12">
        <v>2023</v>
      </c>
      <c r="B12" s="60">
        <v>6</v>
      </c>
      <c r="C12" s="25">
        <v>17267</v>
      </c>
      <c r="D12" s="25">
        <v>8553</v>
      </c>
      <c r="E12" s="26">
        <v>1078392</v>
      </c>
      <c r="F12" s="60">
        <v>633</v>
      </c>
    </row>
    <row r="13" spans="1:6" x14ac:dyDescent="0.25">
      <c r="A13">
        <v>2023</v>
      </c>
      <c r="B13" s="24">
        <v>7</v>
      </c>
      <c r="C13" s="22">
        <v>17040</v>
      </c>
      <c r="D13" s="22">
        <v>8720</v>
      </c>
      <c r="E13" s="23">
        <v>990652</v>
      </c>
      <c r="F13" s="24">
        <v>393</v>
      </c>
    </row>
    <row r="14" spans="1:6" x14ac:dyDescent="0.25">
      <c r="A14">
        <v>2023</v>
      </c>
      <c r="B14" s="60">
        <v>8</v>
      </c>
      <c r="C14" s="25">
        <v>14831</v>
      </c>
      <c r="D14" s="25">
        <v>8047</v>
      </c>
      <c r="E14" s="26">
        <v>968990</v>
      </c>
      <c r="F14" s="60">
        <v>500</v>
      </c>
    </row>
    <row r="15" spans="1:6" x14ac:dyDescent="0.25">
      <c r="A15">
        <v>2023</v>
      </c>
      <c r="B15" s="24">
        <v>9</v>
      </c>
      <c r="C15" s="22">
        <v>16466</v>
      </c>
      <c r="D15" s="22">
        <v>8852</v>
      </c>
      <c r="E15" s="23">
        <v>1123319</v>
      </c>
      <c r="F15" s="24">
        <v>432</v>
      </c>
    </row>
    <row r="16" spans="1:6" x14ac:dyDescent="0.25">
      <c r="A16">
        <v>2023</v>
      </c>
      <c r="B16" s="60">
        <v>10</v>
      </c>
      <c r="C16" s="25">
        <v>16499</v>
      </c>
      <c r="D16" s="25">
        <v>9562</v>
      </c>
      <c r="E16" s="26">
        <v>1127707</v>
      </c>
      <c r="F16" s="60">
        <v>0</v>
      </c>
    </row>
    <row r="17" spans="3:3" x14ac:dyDescent="0.25">
      <c r="C17" s="14"/>
    </row>
    <row r="18" spans="3:3" x14ac:dyDescent="0.25">
      <c r="C18" s="14"/>
    </row>
    <row r="19" spans="3:3" x14ac:dyDescent="0.25">
      <c r="C19" s="14"/>
    </row>
    <row r="20" spans="3:3" x14ac:dyDescent="0.25">
      <c r="C20" s="14"/>
    </row>
    <row r="21" spans="3:3" x14ac:dyDescent="0.25">
      <c r="C21" s="14"/>
    </row>
    <row r="22" spans="3:3" x14ac:dyDescent="0.25">
      <c r="C22" s="14"/>
    </row>
    <row r="23" spans="3:3" x14ac:dyDescent="0.25">
      <c r="C23" s="14"/>
    </row>
    <row r="24" spans="3:3" x14ac:dyDescent="0.25">
      <c r="C24" s="14"/>
    </row>
    <row r="25" spans="3:3" x14ac:dyDescent="0.25">
      <c r="C25" s="14"/>
    </row>
    <row r="26" spans="3:3" x14ac:dyDescent="0.25">
      <c r="C26" s="14"/>
    </row>
    <row r="27" spans="3:3" x14ac:dyDescent="0.2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84F8-5B46-4AA9-934F-DA665C9B5529}">
  <sheetPr>
    <pageSetUpPr fitToPage="1"/>
  </sheetPr>
  <dimension ref="A1:J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16" sqref="C16"/>
    </sheetView>
  </sheetViews>
  <sheetFormatPr defaultRowHeight="15" x14ac:dyDescent="0.25"/>
  <cols>
    <col min="1" max="1" width="4.85546875" bestFit="1" customWidth="1"/>
    <col min="2" max="2" width="6.5703125" bestFit="1" customWidth="1"/>
    <col min="3" max="3" width="13.5703125" style="13" customWidth="1"/>
    <col min="4" max="4" width="13.5703125" customWidth="1"/>
    <col min="5" max="6" width="13.5703125" style="14" customWidth="1"/>
    <col min="7" max="7" width="13.5703125" customWidth="1"/>
    <col min="8" max="8" width="14.140625" customWidth="1"/>
    <col min="9" max="9" width="14.28515625" customWidth="1"/>
    <col min="10" max="10" width="13.5703125" customWidth="1"/>
    <col min="13" max="13" width="11.5703125" bestFit="1" customWidth="1"/>
  </cols>
  <sheetData>
    <row r="1" spans="1:10" ht="18.75" customHeight="1" x14ac:dyDescent="0.3">
      <c r="A1" s="77" t="s">
        <v>16</v>
      </c>
      <c r="B1" s="77"/>
      <c r="C1" s="77"/>
      <c r="D1" s="77"/>
      <c r="E1" s="77"/>
      <c r="F1" s="77"/>
      <c r="G1" s="77"/>
      <c r="H1" s="77"/>
      <c r="I1" s="77"/>
      <c r="J1" s="77"/>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1948</v>
      </c>
      <c r="I13" s="11">
        <v>757</v>
      </c>
      <c r="J13" s="11">
        <v>24184</v>
      </c>
    </row>
    <row r="14" spans="1:10" x14ac:dyDescent="0.25">
      <c r="A14" s="7">
        <v>2023</v>
      </c>
      <c r="B14" s="7">
        <v>7</v>
      </c>
      <c r="C14" s="8">
        <v>587353</v>
      </c>
      <c r="D14" s="8">
        <v>19945</v>
      </c>
      <c r="E14" s="9">
        <v>3485362.4112147749</v>
      </c>
      <c r="F14" s="8">
        <v>799</v>
      </c>
      <c r="G14" s="9">
        <f>+F14*239</f>
        <v>190961</v>
      </c>
      <c r="H14" s="8">
        <v>752</v>
      </c>
      <c r="I14" s="8">
        <v>555</v>
      </c>
      <c r="J14" s="8">
        <v>20392</v>
      </c>
    </row>
    <row r="15" spans="1:10" x14ac:dyDescent="0.25">
      <c r="A15" s="10">
        <v>2023</v>
      </c>
      <c r="B15" s="10">
        <v>8</v>
      </c>
      <c r="C15" s="11">
        <v>586551</v>
      </c>
      <c r="D15" s="11">
        <v>20843</v>
      </c>
      <c r="E15" s="12">
        <v>2885554.71</v>
      </c>
      <c r="F15" s="11">
        <v>657</v>
      </c>
      <c r="G15" s="12">
        <v>148482</v>
      </c>
      <c r="H15" s="11">
        <v>936</v>
      </c>
      <c r="I15" s="11">
        <v>795</v>
      </c>
      <c r="J15" s="11">
        <v>15630</v>
      </c>
    </row>
    <row r="16" spans="1:10" x14ac:dyDescent="0.25">
      <c r="A16" s="7">
        <v>2023</v>
      </c>
      <c r="B16" s="7">
        <v>9</v>
      </c>
      <c r="C16" s="8">
        <v>586945</v>
      </c>
      <c r="D16" s="8">
        <v>20640</v>
      </c>
      <c r="E16" s="9">
        <v>2131196.19</v>
      </c>
      <c r="F16" s="8">
        <v>591</v>
      </c>
      <c r="G16" s="9">
        <f>F16*209</f>
        <v>123519</v>
      </c>
      <c r="H16" s="8">
        <v>838</v>
      </c>
      <c r="I16" s="8">
        <v>728</v>
      </c>
      <c r="J16" s="8">
        <v>14740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2030-AB1F-4311-A5B9-3A5FB0DAD3B9}">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4" sqref="I4"/>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77" t="s">
        <v>33</v>
      </c>
      <c r="B1" s="77"/>
      <c r="C1" s="77"/>
      <c r="D1" s="77"/>
      <c r="E1" s="77"/>
      <c r="F1" s="77"/>
      <c r="G1" s="77"/>
      <c r="H1" s="77"/>
      <c r="I1" s="77"/>
      <c r="J1" s="77"/>
      <c r="K1" s="77"/>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x14ac:dyDescent="0.25">
      <c r="A8" s="7">
        <v>2023</v>
      </c>
      <c r="B8" s="7">
        <v>1</v>
      </c>
      <c r="C8" s="8">
        <v>104541</v>
      </c>
      <c r="D8" s="8">
        <v>132404</v>
      </c>
      <c r="E8" s="8">
        <v>5080</v>
      </c>
      <c r="F8" s="9">
        <v>2252769.101005964</v>
      </c>
      <c r="G8" s="8">
        <v>1251</v>
      </c>
      <c r="H8" s="9">
        <f>G8*673</f>
        <v>841923</v>
      </c>
      <c r="I8" s="8">
        <v>360</v>
      </c>
      <c r="J8" s="8">
        <v>194</v>
      </c>
      <c r="K8" s="8">
        <v>20057</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A14" s="7">
        <v>2023</v>
      </c>
      <c r="B14" s="7">
        <v>7</v>
      </c>
      <c r="C14" s="8">
        <v>103456</v>
      </c>
      <c r="D14" s="8">
        <v>132413</v>
      </c>
      <c r="E14" s="8">
        <v>4966</v>
      </c>
      <c r="F14" s="9">
        <v>2209872.2985631991</v>
      </c>
      <c r="G14" s="8">
        <v>1098</v>
      </c>
      <c r="H14" s="9">
        <f>G14*590</f>
        <v>647820</v>
      </c>
      <c r="I14" s="8">
        <v>342</v>
      </c>
      <c r="J14" s="8">
        <v>299</v>
      </c>
      <c r="K14" s="8">
        <v>17557</v>
      </c>
    </row>
    <row r="15" spans="1:11" x14ac:dyDescent="0.25">
      <c r="A15" s="10">
        <v>2023</v>
      </c>
      <c r="B15" s="10">
        <v>8</v>
      </c>
      <c r="C15" s="11">
        <v>103340</v>
      </c>
      <c r="D15" s="11">
        <v>132427</v>
      </c>
      <c r="E15" s="11">
        <v>4692</v>
      </c>
      <c r="F15" s="12">
        <v>1890059.12</v>
      </c>
      <c r="G15" s="11">
        <v>1436</v>
      </c>
      <c r="H15" s="12">
        <v>886012</v>
      </c>
      <c r="I15" s="11">
        <v>318</v>
      </c>
      <c r="J15" s="11">
        <v>415</v>
      </c>
      <c r="K15" s="11">
        <v>18936</v>
      </c>
    </row>
    <row r="16" spans="1:11" x14ac:dyDescent="0.25">
      <c r="A16" s="7">
        <v>2023</v>
      </c>
      <c r="B16" s="7">
        <v>9</v>
      </c>
      <c r="C16" s="8">
        <v>103344</v>
      </c>
      <c r="D16" s="8">
        <v>132470</v>
      </c>
      <c r="E16" s="8">
        <v>4644</v>
      </c>
      <c r="F16" s="9">
        <v>1727539.76</v>
      </c>
      <c r="G16" s="8">
        <v>1362</v>
      </c>
      <c r="H16" s="9">
        <f>G16*650</f>
        <v>885300</v>
      </c>
      <c r="I16" s="8">
        <v>700</v>
      </c>
      <c r="J16" s="8">
        <v>540</v>
      </c>
      <c r="K16" s="8">
        <v>18997</v>
      </c>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988C-9CF1-41AE-8092-9092798E04A5}">
  <dimension ref="A1:E18"/>
  <sheetViews>
    <sheetView workbookViewId="0">
      <selection activeCell="G35" sqref="G35"/>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7" t="s">
        <v>100</v>
      </c>
      <c r="B1" s="77"/>
      <c r="C1" s="77"/>
      <c r="D1" s="77"/>
      <c r="E1" s="77"/>
    </row>
    <row r="2" spans="1:5" ht="18.75" x14ac:dyDescent="0.3">
      <c r="A2" s="1"/>
      <c r="B2" s="1"/>
      <c r="C2" s="2" t="s">
        <v>37</v>
      </c>
      <c r="D2" s="2" t="s">
        <v>38</v>
      </c>
      <c r="E2" s="2" t="s">
        <v>39</v>
      </c>
    </row>
    <row r="3" spans="1:5" ht="30" x14ac:dyDescent="0.25">
      <c r="A3" s="5" t="s">
        <v>1</v>
      </c>
      <c r="B3" s="5" t="s">
        <v>2</v>
      </c>
      <c r="C3" s="5" t="s">
        <v>40</v>
      </c>
      <c r="D3" s="5" t="s">
        <v>41</v>
      </c>
      <c r="E3" s="5" t="s">
        <v>42</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43</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4" spans="1:5" x14ac:dyDescent="0.25">
      <c r="A14" s="7">
        <v>2023</v>
      </c>
      <c r="B14" s="19">
        <v>7</v>
      </c>
      <c r="C14" s="15">
        <v>25070</v>
      </c>
      <c r="D14" s="15">
        <v>7087</v>
      </c>
      <c r="E14" s="16">
        <v>1535622.53</v>
      </c>
    </row>
    <row r="15" spans="1:5" x14ac:dyDescent="0.25">
      <c r="A15" s="10">
        <v>2023</v>
      </c>
      <c r="B15" s="10">
        <v>8</v>
      </c>
      <c r="C15" s="17">
        <v>25161</v>
      </c>
      <c r="D15" s="17">
        <v>7205</v>
      </c>
      <c r="E15" s="18">
        <v>1571804.74</v>
      </c>
    </row>
    <row r="16" spans="1:5" x14ac:dyDescent="0.25">
      <c r="A16" s="7">
        <v>2023</v>
      </c>
      <c r="B16" s="19">
        <v>9</v>
      </c>
      <c r="C16" s="15">
        <v>27349</v>
      </c>
      <c r="D16" s="15">
        <v>7296</v>
      </c>
      <c r="E16" s="16">
        <v>1566997.8</v>
      </c>
    </row>
    <row r="18" spans="1:1" ht="17.25" x14ac:dyDescent="0.25">
      <c r="A18"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B5A-11B3-45FE-9F78-A99F60AF47C3}">
  <dimension ref="A1:O16"/>
  <sheetViews>
    <sheetView workbookViewId="0">
      <pane xSplit="1" topLeftCell="M1" activePane="topRight" state="frozen"/>
      <selection pane="topRight" activeCell="A22" sqref="A22"/>
    </sheetView>
  </sheetViews>
  <sheetFormatPr defaultColWidth="8.7109375" defaultRowHeight="15" x14ac:dyDescent="0.25"/>
  <cols>
    <col min="1" max="1" width="93.42578125" style="59" bestFit="1" customWidth="1"/>
    <col min="2" max="2" width="11.140625" style="48" bestFit="1" customWidth="1"/>
    <col min="3" max="3" width="11.85546875" style="48" bestFit="1" customWidth="1"/>
    <col min="4" max="4" width="10.85546875" style="48" bestFit="1" customWidth="1"/>
    <col min="5" max="5" width="12.7109375" style="48" bestFit="1" customWidth="1"/>
    <col min="6" max="6" width="11.140625" style="48" bestFit="1" customWidth="1"/>
    <col min="7" max="7" width="11.42578125" style="48" customWidth="1"/>
    <col min="8" max="9" width="11.140625" style="48" bestFit="1" customWidth="1"/>
    <col min="10" max="13" width="10.85546875" style="48" bestFit="1" customWidth="1"/>
    <col min="14" max="14" width="11.140625" style="48" bestFit="1" customWidth="1"/>
    <col min="15" max="15" width="11.7109375" style="48" bestFit="1" customWidth="1"/>
    <col min="16" max="16384" width="8.7109375" style="48"/>
  </cols>
  <sheetData>
    <row r="1" spans="1:15" ht="52.5" x14ac:dyDescent="0.4">
      <c r="A1" s="47" t="s">
        <v>45</v>
      </c>
    </row>
    <row r="2" spans="1:15" x14ac:dyDescent="0.25">
      <c r="A2" s="49"/>
    </row>
    <row r="3" spans="1:15" ht="18.75" x14ac:dyDescent="0.3">
      <c r="A3" s="50" t="s">
        <v>46</v>
      </c>
      <c r="B3" s="51" t="s">
        <v>93</v>
      </c>
      <c r="C3" s="51" t="s">
        <v>94</v>
      </c>
      <c r="D3" s="51" t="s">
        <v>95</v>
      </c>
      <c r="E3" s="51" t="s">
        <v>96</v>
      </c>
      <c r="F3" s="51" t="s">
        <v>97</v>
      </c>
      <c r="G3" s="51" t="s">
        <v>101</v>
      </c>
      <c r="H3" s="51" t="s">
        <v>102</v>
      </c>
      <c r="I3" s="51" t="s">
        <v>103</v>
      </c>
      <c r="J3" s="70" t="s">
        <v>104</v>
      </c>
      <c r="K3" s="70" t="s">
        <v>98</v>
      </c>
      <c r="L3" s="70" t="s">
        <v>99</v>
      </c>
      <c r="M3" s="70" t="s">
        <v>105</v>
      </c>
      <c r="N3" s="70" t="s">
        <v>106</v>
      </c>
      <c r="O3" s="70" t="s">
        <v>107</v>
      </c>
    </row>
    <row r="4" spans="1:15" x14ac:dyDescent="0.25">
      <c r="A4" s="52" t="s">
        <v>47</v>
      </c>
      <c r="B4" s="54">
        <v>882803</v>
      </c>
      <c r="C4" s="54">
        <v>881310</v>
      </c>
      <c r="D4" s="54">
        <v>749236</v>
      </c>
      <c r="E4" s="53">
        <v>751566</v>
      </c>
      <c r="F4" s="53">
        <v>750037</v>
      </c>
      <c r="G4" s="53">
        <v>748034</v>
      </c>
      <c r="H4" s="53">
        <v>745955</v>
      </c>
      <c r="I4" s="53">
        <v>745013</v>
      </c>
      <c r="J4" s="54">
        <v>745337</v>
      </c>
      <c r="K4" s="54">
        <v>746245</v>
      </c>
      <c r="L4" s="54">
        <v>747888</v>
      </c>
      <c r="M4" s="53">
        <v>784562</v>
      </c>
      <c r="N4" s="53">
        <v>786247</v>
      </c>
      <c r="O4" s="53">
        <v>756915</v>
      </c>
    </row>
    <row r="5" spans="1:15" x14ac:dyDescent="0.25">
      <c r="A5" s="55" t="s">
        <v>48</v>
      </c>
      <c r="B5" s="54">
        <v>48560</v>
      </c>
      <c r="C5" s="54">
        <v>30503</v>
      </c>
      <c r="D5" s="54">
        <v>24057</v>
      </c>
      <c r="E5" s="53">
        <v>24009</v>
      </c>
      <c r="F5" s="53">
        <v>25843</v>
      </c>
      <c r="G5" s="53">
        <v>23157</v>
      </c>
      <c r="H5" s="53">
        <v>23957</v>
      </c>
      <c r="I5" s="53">
        <v>23192</v>
      </c>
      <c r="J5" s="54">
        <v>26489</v>
      </c>
      <c r="K5" s="54">
        <v>25569</v>
      </c>
      <c r="L5" s="54">
        <v>26477</v>
      </c>
      <c r="M5" s="54">
        <v>26316</v>
      </c>
      <c r="N5" s="53">
        <v>32290</v>
      </c>
      <c r="O5" s="53">
        <v>57047</v>
      </c>
    </row>
    <row r="6" spans="1:15" x14ac:dyDescent="0.25">
      <c r="A6" s="55" t="s">
        <v>49</v>
      </c>
      <c r="B6" s="54">
        <v>4218</v>
      </c>
      <c r="C6" s="54">
        <v>2572</v>
      </c>
      <c r="D6" s="54">
        <v>1840</v>
      </c>
      <c r="E6" s="53">
        <v>2230</v>
      </c>
      <c r="F6" s="53">
        <v>1709</v>
      </c>
      <c r="G6" s="53">
        <v>2588</v>
      </c>
      <c r="H6" s="53">
        <v>2637</v>
      </c>
      <c r="I6" s="53">
        <v>2418</v>
      </c>
      <c r="J6" s="54">
        <v>3247</v>
      </c>
      <c r="K6" s="54">
        <v>2570</v>
      </c>
      <c r="L6" s="54">
        <v>2545</v>
      </c>
      <c r="M6" s="54">
        <v>2476</v>
      </c>
      <c r="N6" s="53">
        <v>2668</v>
      </c>
      <c r="O6" s="53">
        <v>2880</v>
      </c>
    </row>
    <row r="7" spans="1:15" x14ac:dyDescent="0.25">
      <c r="A7" s="55" t="s">
        <v>50</v>
      </c>
      <c r="B7" s="54">
        <v>2366</v>
      </c>
      <c r="C7" s="54">
        <v>1549</v>
      </c>
      <c r="D7" s="54">
        <v>1107</v>
      </c>
      <c r="E7" s="53">
        <v>1359</v>
      </c>
      <c r="F7" s="53">
        <v>1066</v>
      </c>
      <c r="G7" s="53">
        <v>1395</v>
      </c>
      <c r="H7" s="53">
        <v>1564</v>
      </c>
      <c r="I7" s="53">
        <v>1493</v>
      </c>
      <c r="J7" s="54">
        <v>1979</v>
      </c>
      <c r="K7" s="54">
        <v>1674</v>
      </c>
      <c r="L7" s="54">
        <v>1557</v>
      </c>
      <c r="M7" s="54">
        <v>1684</v>
      </c>
      <c r="N7" s="53">
        <v>1731</v>
      </c>
      <c r="O7" s="53">
        <v>1966</v>
      </c>
    </row>
    <row r="8" spans="1:15" x14ac:dyDescent="0.25">
      <c r="A8" s="55" t="s">
        <v>51</v>
      </c>
      <c r="B8" s="71">
        <v>48316</v>
      </c>
      <c r="C8" s="54">
        <v>49644</v>
      </c>
      <c r="D8" s="54">
        <v>65303</v>
      </c>
      <c r="E8" s="56">
        <v>71720</v>
      </c>
      <c r="F8" s="56">
        <v>58069</v>
      </c>
      <c r="G8" s="56">
        <v>52661</v>
      </c>
      <c r="H8" s="56">
        <v>22163</v>
      </c>
      <c r="I8" s="56">
        <v>52388</v>
      </c>
      <c r="J8" s="54">
        <v>46023</v>
      </c>
      <c r="K8" s="54">
        <v>46953</v>
      </c>
      <c r="L8" s="54">
        <v>44539</v>
      </c>
      <c r="M8" s="54">
        <v>45805</v>
      </c>
      <c r="N8" s="53">
        <v>41376</v>
      </c>
      <c r="O8" s="53">
        <v>39686</v>
      </c>
    </row>
    <row r="9" spans="1:15" x14ac:dyDescent="0.25">
      <c r="A9" s="55" t="s">
        <v>52</v>
      </c>
      <c r="B9" s="72">
        <v>38766511</v>
      </c>
      <c r="C9" s="58">
        <v>22938876</v>
      </c>
      <c r="D9" s="58">
        <v>23802556</v>
      </c>
      <c r="E9" s="57">
        <v>22972085</v>
      </c>
      <c r="F9" s="57">
        <v>21126876</v>
      </c>
      <c r="G9" s="57">
        <v>19756349</v>
      </c>
      <c r="H9" s="57">
        <v>18712539</v>
      </c>
      <c r="I9" s="57">
        <v>19116769</v>
      </c>
      <c r="J9" s="58">
        <v>17255942</v>
      </c>
      <c r="K9" s="58">
        <v>18994010</v>
      </c>
      <c r="L9" s="58">
        <v>20696541</v>
      </c>
      <c r="M9" s="58">
        <v>25325448</v>
      </c>
      <c r="N9" s="58">
        <v>25998694</v>
      </c>
      <c r="O9" s="75">
        <v>27957751.850000001</v>
      </c>
    </row>
    <row r="10" spans="1:15" x14ac:dyDescent="0.25">
      <c r="A10" s="55" t="s">
        <v>53</v>
      </c>
      <c r="B10" s="54">
        <v>25866</v>
      </c>
      <c r="C10" s="54">
        <v>25340</v>
      </c>
      <c r="D10" s="54">
        <v>26224</v>
      </c>
      <c r="E10" s="53">
        <v>25743</v>
      </c>
      <c r="F10" s="54">
        <v>23371</v>
      </c>
      <c r="G10" s="54">
        <v>22264</v>
      </c>
      <c r="H10" s="54">
        <v>22163</v>
      </c>
      <c r="I10" s="54">
        <v>18513</v>
      </c>
      <c r="J10" s="54">
        <v>15606</v>
      </c>
      <c r="K10" s="54">
        <v>13392</v>
      </c>
      <c r="L10" s="54">
        <v>11798</v>
      </c>
      <c r="M10" s="54">
        <v>17114</v>
      </c>
      <c r="N10" s="54">
        <v>11858</v>
      </c>
      <c r="O10" s="53">
        <v>12067</v>
      </c>
    </row>
    <row r="11" spans="1:15" x14ac:dyDescent="0.25">
      <c r="A11" s="55" t="s">
        <v>54</v>
      </c>
      <c r="B11" s="58">
        <v>17338784.739999998</v>
      </c>
      <c r="C11" s="58">
        <v>17558650.789999999</v>
      </c>
      <c r="D11" s="58">
        <v>18262125.73</v>
      </c>
      <c r="E11" s="75">
        <v>16860806.710000001</v>
      </c>
      <c r="F11" s="58">
        <v>14935408</v>
      </c>
      <c r="G11" s="58">
        <v>14766172</v>
      </c>
      <c r="H11" s="58">
        <v>15349982</v>
      </c>
      <c r="I11" s="58">
        <v>12710389</v>
      </c>
      <c r="J11" s="58">
        <v>10270035</v>
      </c>
      <c r="K11" s="58">
        <v>7804986</v>
      </c>
      <c r="L11" s="58">
        <v>6251161</v>
      </c>
      <c r="M11" s="58">
        <v>8756595</v>
      </c>
      <c r="N11" s="58">
        <v>5239546.0999999996</v>
      </c>
      <c r="O11" s="76">
        <v>5117103.66</v>
      </c>
    </row>
    <row r="12" spans="1:15" x14ac:dyDescent="0.25">
      <c r="C12" s="54"/>
    </row>
    <row r="13" spans="1:15" ht="18.75" x14ac:dyDescent="0.3">
      <c r="A13" s="50" t="s">
        <v>55</v>
      </c>
      <c r="B13" s="51" t="s">
        <v>93</v>
      </c>
      <c r="C13" s="73" t="s">
        <v>94</v>
      </c>
      <c r="D13" s="51" t="s">
        <v>95</v>
      </c>
      <c r="E13" s="51" t="s">
        <v>96</v>
      </c>
      <c r="F13" s="51" t="s">
        <v>97</v>
      </c>
      <c r="G13" s="51" t="s">
        <v>101</v>
      </c>
      <c r="H13" s="51" t="s">
        <v>102</v>
      </c>
      <c r="I13" s="51" t="s">
        <v>103</v>
      </c>
      <c r="J13" s="70" t="s">
        <v>104</v>
      </c>
      <c r="K13" s="70" t="s">
        <v>98</v>
      </c>
      <c r="L13" s="70" t="s">
        <v>99</v>
      </c>
      <c r="M13" s="70" t="s">
        <v>105</v>
      </c>
      <c r="N13" s="70" t="s">
        <v>106</v>
      </c>
      <c r="O13" s="70" t="s">
        <v>107</v>
      </c>
    </row>
    <row r="14" spans="1:15" x14ac:dyDescent="0.25">
      <c r="A14" s="49" t="s">
        <v>47</v>
      </c>
      <c r="B14" s="54">
        <v>1860</v>
      </c>
      <c r="C14" s="54">
        <v>4011</v>
      </c>
      <c r="D14" s="54">
        <v>21157</v>
      </c>
      <c r="E14" s="53">
        <v>4490</v>
      </c>
      <c r="F14" s="53">
        <v>7416</v>
      </c>
      <c r="G14" s="53">
        <v>6423</v>
      </c>
      <c r="H14" s="53">
        <v>6235</v>
      </c>
      <c r="I14" s="53">
        <v>3066</v>
      </c>
      <c r="J14" s="54">
        <v>1702</v>
      </c>
      <c r="K14" s="54">
        <v>2299</v>
      </c>
      <c r="L14" s="54">
        <v>230</v>
      </c>
      <c r="M14" s="54">
        <v>20</v>
      </c>
      <c r="N14" s="54">
        <v>19</v>
      </c>
      <c r="O14" s="53">
        <v>5896</v>
      </c>
    </row>
    <row r="15" spans="1:15" x14ac:dyDescent="0.25">
      <c r="A15" s="59" t="s">
        <v>51</v>
      </c>
      <c r="B15" s="54">
        <v>333</v>
      </c>
      <c r="C15" s="54">
        <v>582</v>
      </c>
      <c r="D15" s="54">
        <v>6821</v>
      </c>
      <c r="E15" s="53">
        <v>6865</v>
      </c>
      <c r="F15" s="53">
        <v>7572</v>
      </c>
      <c r="G15" s="53">
        <v>8013</v>
      </c>
      <c r="H15" s="53">
        <v>9808</v>
      </c>
      <c r="I15" s="53">
        <v>11875</v>
      </c>
      <c r="J15" s="54">
        <v>11913</v>
      </c>
      <c r="K15" s="54">
        <v>11816</v>
      </c>
      <c r="L15" s="54">
        <v>10977</v>
      </c>
      <c r="M15" s="54">
        <v>8831</v>
      </c>
      <c r="N15" s="54">
        <v>7536</v>
      </c>
      <c r="O15" s="53">
        <v>7759</v>
      </c>
    </row>
    <row r="16" spans="1:15" x14ac:dyDescent="0.25">
      <c r="A16" s="55" t="s">
        <v>52</v>
      </c>
      <c r="B16" s="72">
        <v>162378</v>
      </c>
      <c r="C16" s="58">
        <v>328179</v>
      </c>
      <c r="D16" s="58">
        <v>3444125</v>
      </c>
      <c r="E16" s="75">
        <v>3441093.03</v>
      </c>
      <c r="F16" s="57">
        <v>4124167</v>
      </c>
      <c r="G16" s="57">
        <v>4547887</v>
      </c>
      <c r="H16" s="57">
        <v>5850742</v>
      </c>
      <c r="I16" s="57">
        <v>7467326</v>
      </c>
      <c r="J16" s="58">
        <v>7436905</v>
      </c>
      <c r="K16" s="58">
        <v>6850590</v>
      </c>
      <c r="L16" s="58">
        <v>5915537</v>
      </c>
      <c r="M16" s="58">
        <v>4073080</v>
      </c>
      <c r="N16" s="58">
        <v>3351631</v>
      </c>
      <c r="O16" s="75">
        <v>3199541.08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1CC0-E705-4FFC-BB58-70D8665A1901}">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1" t="s">
        <v>56</v>
      </c>
    </row>
    <row r="12" spans="1:12" ht="24.95" customHeight="1" x14ac:dyDescent="0.25">
      <c r="A12" s="62">
        <v>1</v>
      </c>
      <c r="B12" s="79" t="s">
        <v>57</v>
      </c>
      <c r="C12" s="79"/>
      <c r="D12" s="79"/>
      <c r="E12" s="79"/>
      <c r="F12" s="79"/>
      <c r="G12" s="63">
        <v>418991</v>
      </c>
    </row>
    <row r="13" spans="1:12" ht="24.95" customHeight="1" x14ac:dyDescent="0.25">
      <c r="A13" s="62">
        <v>2</v>
      </c>
      <c r="B13" s="64" t="s">
        <v>58</v>
      </c>
      <c r="C13" s="65"/>
      <c r="D13" s="65"/>
      <c r="E13" s="65"/>
      <c r="F13" s="65"/>
      <c r="G13" s="63">
        <v>12428</v>
      </c>
    </row>
    <row r="14" spans="1:12" ht="24.95" customHeight="1" x14ac:dyDescent="0.25">
      <c r="A14" s="66"/>
      <c r="B14" s="78" t="s">
        <v>59</v>
      </c>
      <c r="C14" s="78"/>
      <c r="D14" s="78"/>
      <c r="E14" s="78"/>
      <c r="F14" s="78"/>
      <c r="G14" s="67">
        <v>1163092</v>
      </c>
    </row>
    <row r="15" spans="1:12" ht="24.95" customHeight="1" x14ac:dyDescent="0.25">
      <c r="A15" s="62">
        <v>3</v>
      </c>
      <c r="B15" s="79" t="s">
        <v>60</v>
      </c>
      <c r="C15" s="79"/>
      <c r="D15" s="79"/>
      <c r="E15" s="79"/>
      <c r="F15" s="79"/>
      <c r="G15" s="63">
        <v>4279</v>
      </c>
    </row>
    <row r="16" spans="1:12" ht="24.95" customHeight="1" x14ac:dyDescent="0.25">
      <c r="A16" s="66"/>
      <c r="B16" s="78" t="s">
        <v>59</v>
      </c>
      <c r="C16" s="78"/>
      <c r="D16" s="78"/>
      <c r="E16" s="78"/>
      <c r="F16" s="78"/>
      <c r="G16" s="67">
        <v>1948301.9</v>
      </c>
    </row>
    <row r="17" spans="1:7" ht="24.95" customHeight="1" x14ac:dyDescent="0.25">
      <c r="A17" s="62">
        <v>4</v>
      </c>
      <c r="B17" s="64" t="s">
        <v>61</v>
      </c>
      <c r="C17" s="65"/>
      <c r="D17" s="65"/>
      <c r="E17" s="65"/>
      <c r="F17" s="65"/>
      <c r="G17" s="63">
        <v>5826</v>
      </c>
    </row>
    <row r="18" spans="1:7" ht="24.95" customHeight="1" x14ac:dyDescent="0.25">
      <c r="A18" s="62">
        <v>5</v>
      </c>
      <c r="B18" s="79" t="s">
        <v>62</v>
      </c>
      <c r="C18" s="79"/>
      <c r="D18" s="79"/>
      <c r="E18" s="79"/>
      <c r="F18" s="79"/>
      <c r="G18" s="63">
        <v>5150</v>
      </c>
    </row>
    <row r="19" spans="1:7" ht="24.95" customHeight="1" x14ac:dyDescent="0.25">
      <c r="A19" s="62">
        <v>6</v>
      </c>
      <c r="B19" s="79" t="s">
        <v>63</v>
      </c>
      <c r="C19" s="79"/>
      <c r="D19" s="79"/>
      <c r="E19" s="79"/>
      <c r="F19" s="79"/>
      <c r="G19" s="63">
        <v>41300</v>
      </c>
    </row>
    <row r="20" spans="1:7" ht="24.95" customHeight="1" x14ac:dyDescent="0.25">
      <c r="A20" s="62">
        <v>7</v>
      </c>
      <c r="B20" s="64" t="s">
        <v>64</v>
      </c>
      <c r="C20" s="65"/>
      <c r="D20" s="65"/>
      <c r="E20" s="65"/>
      <c r="F20" s="65"/>
      <c r="G20" s="63">
        <v>0</v>
      </c>
    </row>
    <row r="21" spans="1:7" ht="24.95" customHeight="1" x14ac:dyDescent="0.25">
      <c r="A21" s="80"/>
      <c r="B21" s="78" t="s">
        <v>65</v>
      </c>
      <c r="C21" s="78"/>
      <c r="D21" s="78"/>
      <c r="E21" s="78"/>
      <c r="F21" s="78"/>
      <c r="G21" s="74">
        <v>312</v>
      </c>
    </row>
    <row r="22" spans="1:7" ht="24.95" customHeight="1" x14ac:dyDescent="0.25">
      <c r="A22" s="81"/>
      <c r="B22" s="78" t="s">
        <v>66</v>
      </c>
      <c r="C22" s="78"/>
      <c r="D22" s="78"/>
      <c r="E22" s="78"/>
      <c r="F22" s="78"/>
      <c r="G22" s="68">
        <v>66</v>
      </c>
    </row>
    <row r="23" spans="1:7" ht="24.95" customHeight="1" x14ac:dyDescent="0.25">
      <c r="A23" s="82"/>
      <c r="B23" s="78" t="s">
        <v>67</v>
      </c>
      <c r="C23" s="78"/>
      <c r="D23" s="78"/>
      <c r="E23" s="78"/>
      <c r="F23" s="78"/>
      <c r="G23" s="69">
        <v>87564.41</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24BE-B63E-48F1-A12A-919F4ACF57FA}">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1" t="s">
        <v>56</v>
      </c>
    </row>
    <row r="12" spans="1:12" ht="24.95" customHeight="1" x14ac:dyDescent="0.25">
      <c r="A12" s="62">
        <v>1</v>
      </c>
      <c r="B12" s="79" t="s">
        <v>57</v>
      </c>
      <c r="C12" s="79"/>
      <c r="D12" s="79"/>
      <c r="E12" s="79"/>
      <c r="F12" s="79"/>
      <c r="G12" s="63">
        <v>419554</v>
      </c>
    </row>
    <row r="13" spans="1:12" ht="24.95" customHeight="1" x14ac:dyDescent="0.25">
      <c r="A13" s="62">
        <v>2</v>
      </c>
      <c r="B13" s="64" t="s">
        <v>58</v>
      </c>
      <c r="C13" s="65"/>
      <c r="D13" s="65"/>
      <c r="E13" s="65"/>
      <c r="F13" s="65"/>
      <c r="G13" s="63">
        <v>12668</v>
      </c>
    </row>
    <row r="14" spans="1:12" ht="24.95" customHeight="1" x14ac:dyDescent="0.25">
      <c r="A14" s="66"/>
      <c r="B14" s="78" t="s">
        <v>59</v>
      </c>
      <c r="C14" s="78"/>
      <c r="D14" s="78"/>
      <c r="E14" s="78"/>
      <c r="F14" s="78"/>
      <c r="G14" s="67">
        <v>1193387</v>
      </c>
    </row>
    <row r="15" spans="1:12" ht="24.95" customHeight="1" x14ac:dyDescent="0.25">
      <c r="A15" s="62">
        <v>3</v>
      </c>
      <c r="B15" s="79" t="s">
        <v>60</v>
      </c>
      <c r="C15" s="79"/>
      <c r="D15" s="79"/>
      <c r="E15" s="79"/>
      <c r="F15" s="79"/>
      <c r="G15" s="63">
        <v>4060</v>
      </c>
    </row>
    <row r="16" spans="1:12" ht="24.95" customHeight="1" x14ac:dyDescent="0.25">
      <c r="A16" s="66"/>
      <c r="B16" s="78" t="s">
        <v>59</v>
      </c>
      <c r="C16" s="78"/>
      <c r="D16" s="78"/>
      <c r="E16" s="78"/>
      <c r="F16" s="78"/>
      <c r="G16" s="67">
        <v>1686703.6</v>
      </c>
    </row>
    <row r="17" spans="1:7" ht="24.95" customHeight="1" x14ac:dyDescent="0.25">
      <c r="A17" s="62">
        <v>4</v>
      </c>
      <c r="B17" s="64" t="s">
        <v>61</v>
      </c>
      <c r="C17" s="65"/>
      <c r="D17" s="65"/>
      <c r="E17" s="65"/>
      <c r="F17" s="65"/>
      <c r="G17" s="63">
        <v>6221</v>
      </c>
    </row>
    <row r="18" spans="1:7" ht="24.95" customHeight="1" x14ac:dyDescent="0.25">
      <c r="A18" s="62">
        <v>5</v>
      </c>
      <c r="B18" s="79" t="s">
        <v>62</v>
      </c>
      <c r="C18" s="79"/>
      <c r="D18" s="79"/>
      <c r="E18" s="79"/>
      <c r="F18" s="79"/>
      <c r="G18" s="63">
        <v>5452</v>
      </c>
    </row>
    <row r="19" spans="1:7" ht="24.95" customHeight="1" x14ac:dyDescent="0.25">
      <c r="A19" s="62">
        <v>6</v>
      </c>
      <c r="B19" s="79" t="s">
        <v>63</v>
      </c>
      <c r="C19" s="79"/>
      <c r="D19" s="79"/>
      <c r="E19" s="79"/>
      <c r="F19" s="79"/>
      <c r="G19" s="63">
        <v>43821</v>
      </c>
    </row>
    <row r="20" spans="1:7" ht="24.95" customHeight="1" x14ac:dyDescent="0.25">
      <c r="A20" s="62">
        <v>7</v>
      </c>
      <c r="B20" s="64" t="s">
        <v>64</v>
      </c>
      <c r="C20" s="65"/>
      <c r="D20" s="65"/>
      <c r="E20" s="65"/>
      <c r="F20" s="65"/>
      <c r="G20" s="63">
        <v>6975</v>
      </c>
    </row>
    <row r="21" spans="1:7" ht="24.95" customHeight="1" x14ac:dyDescent="0.25">
      <c r="A21" s="80"/>
      <c r="B21" s="78" t="s">
        <v>65</v>
      </c>
      <c r="C21" s="78"/>
      <c r="D21" s="78"/>
      <c r="E21" s="78"/>
      <c r="F21" s="78"/>
      <c r="G21" s="74">
        <v>666</v>
      </c>
    </row>
    <row r="22" spans="1:7" ht="24.95" customHeight="1" x14ac:dyDescent="0.25">
      <c r="A22" s="81"/>
      <c r="B22" s="78" t="s">
        <v>66</v>
      </c>
      <c r="C22" s="78"/>
      <c r="D22" s="78"/>
      <c r="E22" s="78"/>
      <c r="F22" s="78"/>
      <c r="G22" s="68">
        <v>79</v>
      </c>
    </row>
    <row r="23" spans="1:7" ht="24.95" customHeight="1" x14ac:dyDescent="0.25">
      <c r="A23" s="82"/>
      <c r="B23" s="78" t="s">
        <v>67</v>
      </c>
      <c r="C23" s="78"/>
      <c r="D23" s="78"/>
      <c r="E23" s="78"/>
      <c r="F23" s="78"/>
      <c r="G23" s="69">
        <v>169520.97</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48D1-9D55-48FC-8DE4-6C3977719B6E}">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1" t="s">
        <v>56</v>
      </c>
    </row>
    <row r="12" spans="1:12" ht="24.95" customHeight="1" x14ac:dyDescent="0.25">
      <c r="A12" s="62">
        <v>1</v>
      </c>
      <c r="B12" s="79" t="s">
        <v>57</v>
      </c>
      <c r="C12" s="79"/>
      <c r="D12" s="79"/>
      <c r="E12" s="79"/>
      <c r="F12" s="79"/>
      <c r="G12" s="63">
        <v>420038</v>
      </c>
    </row>
    <row r="13" spans="1:12" ht="24.95" customHeight="1" x14ac:dyDescent="0.25">
      <c r="A13" s="62">
        <v>2</v>
      </c>
      <c r="B13" s="64" t="s">
        <v>58</v>
      </c>
      <c r="C13" s="65"/>
      <c r="D13" s="65"/>
      <c r="E13" s="65"/>
      <c r="F13" s="65"/>
      <c r="G13" s="63">
        <v>14178</v>
      </c>
    </row>
    <row r="14" spans="1:12" ht="24.95" customHeight="1" x14ac:dyDescent="0.25">
      <c r="A14" s="66"/>
      <c r="B14" s="78" t="s">
        <v>59</v>
      </c>
      <c r="C14" s="78"/>
      <c r="D14" s="78"/>
      <c r="E14" s="78"/>
      <c r="F14" s="78"/>
      <c r="G14" s="67">
        <v>1448095.93</v>
      </c>
    </row>
    <row r="15" spans="1:12" ht="24.95" customHeight="1" x14ac:dyDescent="0.25">
      <c r="A15" s="62">
        <v>3</v>
      </c>
      <c r="B15" s="79" t="s">
        <v>60</v>
      </c>
      <c r="C15" s="79"/>
      <c r="D15" s="79"/>
      <c r="E15" s="79"/>
      <c r="F15" s="79"/>
      <c r="G15" s="63">
        <v>2842</v>
      </c>
    </row>
    <row r="16" spans="1:12" ht="24.95" customHeight="1" x14ac:dyDescent="0.25">
      <c r="A16" s="66"/>
      <c r="B16" s="78" t="s">
        <v>59</v>
      </c>
      <c r="C16" s="78"/>
      <c r="D16" s="78"/>
      <c r="E16" s="78"/>
      <c r="F16" s="78"/>
      <c r="G16" s="67">
        <v>1277228.93</v>
      </c>
    </row>
    <row r="17" spans="1:7" ht="24.95" customHeight="1" x14ac:dyDescent="0.25">
      <c r="A17" s="62">
        <v>4</v>
      </c>
      <c r="B17" s="64" t="s">
        <v>61</v>
      </c>
      <c r="C17" s="65"/>
      <c r="D17" s="65"/>
      <c r="E17" s="65"/>
      <c r="F17" s="65"/>
      <c r="G17" s="63">
        <v>6711</v>
      </c>
    </row>
    <row r="18" spans="1:7" ht="24.95" customHeight="1" x14ac:dyDescent="0.25">
      <c r="A18" s="62">
        <v>5</v>
      </c>
      <c r="B18" s="79" t="s">
        <v>62</v>
      </c>
      <c r="C18" s="79"/>
      <c r="D18" s="79"/>
      <c r="E18" s="79"/>
      <c r="F18" s="79"/>
      <c r="G18" s="63">
        <v>6249</v>
      </c>
    </row>
    <row r="19" spans="1:7" ht="24.95" customHeight="1" x14ac:dyDescent="0.25">
      <c r="A19" s="62">
        <v>6</v>
      </c>
      <c r="B19" s="79" t="s">
        <v>63</v>
      </c>
      <c r="C19" s="79"/>
      <c r="D19" s="79"/>
      <c r="E19" s="79"/>
      <c r="F19" s="79"/>
      <c r="G19" s="63">
        <v>37500</v>
      </c>
    </row>
    <row r="20" spans="1:7" ht="24.95" customHeight="1" x14ac:dyDescent="0.25">
      <c r="A20" s="62">
        <v>7</v>
      </c>
      <c r="B20" s="64" t="s">
        <v>64</v>
      </c>
      <c r="C20" s="65"/>
      <c r="D20" s="65"/>
      <c r="E20" s="65"/>
      <c r="F20" s="65"/>
      <c r="G20" s="63">
        <v>7433</v>
      </c>
    </row>
    <row r="21" spans="1:7" ht="24.95" customHeight="1" x14ac:dyDescent="0.25">
      <c r="A21" s="80"/>
      <c r="B21" s="78" t="s">
        <v>65</v>
      </c>
      <c r="C21" s="78"/>
      <c r="D21" s="78"/>
      <c r="E21" s="78"/>
      <c r="F21" s="78"/>
      <c r="G21" s="74">
        <v>959</v>
      </c>
    </row>
    <row r="22" spans="1:7" ht="24.95" customHeight="1" x14ac:dyDescent="0.25">
      <c r="A22" s="81"/>
      <c r="B22" s="78" t="s">
        <v>66</v>
      </c>
      <c r="C22" s="78"/>
      <c r="D22" s="78"/>
      <c r="E22" s="78"/>
      <c r="F22" s="78"/>
      <c r="G22" s="68">
        <v>138</v>
      </c>
    </row>
    <row r="23" spans="1:7" ht="24.95" customHeight="1" x14ac:dyDescent="0.25">
      <c r="A23" s="82"/>
      <c r="B23" s="78" t="s">
        <v>67</v>
      </c>
      <c r="C23" s="78"/>
      <c r="D23" s="78"/>
      <c r="E23" s="78"/>
      <c r="F23" s="78"/>
      <c r="G23" s="69">
        <v>235417.75</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September</vt:lpstr>
      <vt:lpstr>&amp;M October</vt:lpstr>
      <vt:lpstr>I&amp;M November</vt:lpstr>
      <vt:lpstr>NIPSCO </vt:lpstr>
      <vt:lpstr>'&amp;M October'!Print_Area</vt:lpstr>
      <vt:lpstr>'I&amp;M November'!Print_Area</vt:lpstr>
      <vt:lpstr>'I&amp;M September'!Print_Area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2024-01-05T18:34:22Z</dcterms:modified>
  <cp:category/>
  <cp:contentStatus/>
</cp:coreProperties>
</file>