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345" windowWidth="16440" windowHeight="9690" tabRatio="342" activeTab="0"/>
  </bookViews>
  <sheets>
    <sheet name="Table 6" sheetId="1" r:id="rId1"/>
    <sheet name="Summary" sheetId="2" r:id="rId2"/>
    <sheet name="Per Capita" sheetId="3" r:id="rId3"/>
  </sheets>
  <definedNames>
    <definedName name="_xlnm.Print_Area" localSheetId="0">'Table 6'!$A$1:$AQ$239</definedName>
    <definedName name="_xlnm.Print_Titles" localSheetId="2">'Per Capita'!$2:$2</definedName>
    <definedName name="_xlnm.Print_Titles" localSheetId="1">'Summary'!$A:$C</definedName>
    <definedName name="_xlnm.Print_Titles" localSheetId="0">'Table 6'!$A:$A,'Table 6'!$2:$2</definedName>
  </definedNames>
  <calcPr fullCalcOnLoad="1"/>
</workbook>
</file>

<file path=xl/sharedStrings.xml><?xml version="1.0" encoding="utf-8"?>
<sst xmlns="http://schemas.openxmlformats.org/spreadsheetml/2006/main" count="1241" uniqueCount="407">
  <si>
    <t xml:space="preserve">Library </t>
  </si>
  <si>
    <t>County</t>
  </si>
  <si>
    <t>Budget Category 1 - Personal Services</t>
  </si>
  <si>
    <t xml:space="preserve"> Salaries/ Wages</t>
  </si>
  <si>
    <t>Benefits (Social Security, Medicare, Insurance, etc.)</t>
  </si>
  <si>
    <t xml:space="preserve">Other Personal Services </t>
  </si>
  <si>
    <t>Budget Category 2 - Supplies</t>
  </si>
  <si>
    <t xml:space="preserve">Supplies </t>
  </si>
  <si>
    <t>Budget Category 3 - Other Services and Charges</t>
  </si>
  <si>
    <t>Printing and Advertising</t>
  </si>
  <si>
    <t>Insurance</t>
  </si>
  <si>
    <t>Utlility services</t>
  </si>
  <si>
    <t>Rental</t>
  </si>
  <si>
    <t>Debt Service</t>
  </si>
  <si>
    <t>Lease Rental</t>
  </si>
  <si>
    <t>Other (exclude LIRF)</t>
  </si>
  <si>
    <t>Budget Category 4 - Capital Outlays</t>
  </si>
  <si>
    <t>Land</t>
  </si>
  <si>
    <t>Buildings</t>
  </si>
  <si>
    <t>Books (include Book Lease)</t>
  </si>
  <si>
    <t>Periodicals and Newspapers</t>
  </si>
  <si>
    <t>Public Access Computers, electronic reading and electronic media devices from all funds except operating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</si>
  <si>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</si>
  <si>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</si>
  <si>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</si>
  <si>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</si>
  <si>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</si>
  <si>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</si>
  <si>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</si>
  <si>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</si>
  <si>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</si>
  <si>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</si>
  <si>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</si>
  <si>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</si>
  <si>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</si>
  <si>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</si>
  <si>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</si>
  <si>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</si>
  <si>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</si>
  <si>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</si>
  <si>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</si>
  <si>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</si>
  <si>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</si>
  <si>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</si>
  <si>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</si>
  <si>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</si>
  <si>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</si>
  <si>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</si>
  <si>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</si>
  <si>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</si>
  <si>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</si>
  <si>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</si>
  <si>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</si>
  <si>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</si>
  <si>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</si>
  <si>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</si>
  <si>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</si>
  <si>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</si>
  <si>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</si>
  <si>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</si>
  <si>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</si>
  <si>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</si>
  <si>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</si>
  <si>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</si>
  <si>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</si>
  <si>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</si>
  <si>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</si>
  <si>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</si>
  <si>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</si>
  <si>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</si>
  <si>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</si>
  <si>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</si>
  <si>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</si>
  <si>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</si>
  <si>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</si>
  <si>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</si>
  <si>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</si>
  <si>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</si>
  <si>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</si>
  <si>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</si>
  <si>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</si>
  <si>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</si>
  <si>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</si>
  <si>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</si>
  <si>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</si>
  <si>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</si>
  <si>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</si>
  <si>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</si>
  <si>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</si>
  <si>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</si>
  <si>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</si>
  <si>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</si>
  <si>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</si>
  <si>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</si>
  <si>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</si>
  <si>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</si>
  <si>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</si>
  <si>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</si>
  <si>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</si>
  <si>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</si>
  <si>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</si>
  <si>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</si>
  <si>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</si>
  <si>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</si>
  <si>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</si>
  <si>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</si>
  <si>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</si>
  <si>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</si>
  <si>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</si>
  <si>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</si>
  <si>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</si>
  <si>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</si>
  <si>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</si>
  <si>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</si>
  <si>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</si>
  <si>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</si>
  <si>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</si>
  <si>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</si>
  <si>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</si>
  <si>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</si>
  <si>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</si>
  <si>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</si>
  <si>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</si>
  <si>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</si>
  <si>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</si>
  <si>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</si>
  <si>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</si>
  <si>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</si>
  <si>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</si>
  <si>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</si>
  <si>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</si>
  <si>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</si>
  <si>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</si>
  <si>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</si>
  <si>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</si>
  <si>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</si>
  <si>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</si>
  <si>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</si>
  <si>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</si>
  <si>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</si>
  <si>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</si>
  <si>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</si>
  <si>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</si>
  <si>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</si>
  <si>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</si>
  <si>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</si>
  <si>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</si>
  <si>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</si>
  <si>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</si>
  <si>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</si>
  <si>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</si>
  <si>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</si>
  <si>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</si>
  <si>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</si>
  <si>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</si>
  <si>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</si>
  <si>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</si>
  <si>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</si>
  <si>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</si>
  <si>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</si>
  <si>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</si>
  <si>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</si>
  <si>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</si>
  <si>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</si>
  <si>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</si>
  <si>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</si>
  <si>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</si>
  <si>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</si>
  <si>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</si>
  <si>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</si>
  <si>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</si>
  <si>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</si>
  <si>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</si>
  <si>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</si>
  <si>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</si>
  <si>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</si>
  <si>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</si>
  <si>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</si>
  <si>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</si>
  <si>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</si>
  <si>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</si>
  <si>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</si>
  <si>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</si>
  <si>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</si>
  <si>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</si>
  <si>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</si>
  <si>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</si>
  <si>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</si>
  <si>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</si>
  <si>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</si>
  <si>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</si>
  <si>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</si>
  <si>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</si>
  <si>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</si>
  <si>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</si>
  <si>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</si>
  <si>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</si>
  <si>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</si>
  <si>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</si>
  <si>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</si>
  <si>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</si>
  <si>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</si>
  <si>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</si>
  <si>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</si>
  <si>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</si>
  <si>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</si>
  <si>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</si>
  <si>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</si>
  <si>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</si>
  <si>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</si>
  <si>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</si>
  <si>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</si>
  <si>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</si>
  <si>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</si>
  <si>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</si>
  <si>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</si>
  <si>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</si>
  <si>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</si>
  <si>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</si>
  <si>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</si>
  <si>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</si>
  <si>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</si>
  <si>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</si>
  <si>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</si>
  <si>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</si>
  <si>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</si>
  <si>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</si>
  <si>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</si>
  <si>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</si>
  <si>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</si>
  <si>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</si>
  <si>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</si>
  <si>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</si>
  <si>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</si>
  <si>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</si>
  <si>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</si>
  <si>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</si>
  <si>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</si>
  <si>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</si>
  <si>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</si>
  <si>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</si>
  <si>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</si>
  <si>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</si>
  <si>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</si>
  <si>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</si>
  <si>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</si>
  <si>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</si>
  <si>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</si>
  <si>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</si>
  <si>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</si>
  <si>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</si>
  <si>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</si>
  <si>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</si>
  <si>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</si>
  <si>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</si>
  <si>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</si>
  <si>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</si>
  <si>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</si>
  <si>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</si>
  <si>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</si>
  <si>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</si>
  <si>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</si>
  <si>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</si>
  <si>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</si>
  <si>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</si>
  <si>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</si>
  <si>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</si>
  <si>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</si>
  <si>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</si>
  <si>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</si>
  <si>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</si>
  <si>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</si>
  <si>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</si>
  <si>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</si>
  <si>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</si>
  <si>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</si>
  <si>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</si>
  <si>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</si>
  <si>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</si>
  <si>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</si>
  <si>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</si>
  <si>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</si>
  <si>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</si>
  <si>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</si>
  <si>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</si>
  <si>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</si>
  <si>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</si>
  <si>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</si>
  <si>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</si>
  <si>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</si>
  <si>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</si>
  <si>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</si>
  <si>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</si>
  <si>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</si>
  <si>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</si>
  <si>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</si>
  <si>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</si>
  <si>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</si>
  <si>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</si>
  <si>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</si>
  <si>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</si>
  <si>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</si>
  <si>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</si>
  <si>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</si>
  <si>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</si>
  <si>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</si>
  <si>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</si>
  <si>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</si>
  <si>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</si>
  <si>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</si>
  <si>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</si>
  <si>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</si>
  <si>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</si>
  <si>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</si>
  <si>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</si>
  <si>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</si>
  <si>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</si>
  <si>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</si>
  <si>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</si>
  <si>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</si>
  <si>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</si>
  <si>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</si>
  <si>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</si>
  <si>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</si>
  <si>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</si>
  <si>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</si>
  <si>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</si>
  <si>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</si>
  <si>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</si>
  <si>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</si>
  <si>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</si>
  <si>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</si>
  <si>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</si>
  <si>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</si>
  <si>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</si>
  <si>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</si>
  <si>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</si>
  <si>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</si>
  <si>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</si>
  <si>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</si>
  <si>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</si>
  <si>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</si>
  <si>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</si>
  <si>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</si>
  <si>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</si>
  <si>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</si>
  <si>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</si>
  <si>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</si>
  <si>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</si>
  <si>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</si>
  <si>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</si>
  <si>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</si>
  <si>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</si>
  <si>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</si>
  <si>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</si>
  <si>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</si>
  <si>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</si>
  <si>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</si>
  <si>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Total Personal Services</t>
  </si>
  <si>
    <t>Professional Services</t>
  </si>
  <si>
    <t xml:space="preserve"> Communication and Transportation</t>
  </si>
  <si>
    <t>Total Other</t>
  </si>
  <si>
    <t>Public Access Computers</t>
  </si>
  <si>
    <t>Nonprinted (Physical) Materials, Microforms &amp; AV, not Electronic</t>
  </si>
  <si>
    <t>Electronic Physical Format, including playaways and Ebook readers</t>
  </si>
  <si>
    <t xml:space="preserve"> Improvements Other than Buildings</t>
  </si>
  <si>
    <t>Furniture and Equipment</t>
  </si>
  <si>
    <t>Repairs and maintenance</t>
  </si>
  <si>
    <t>Non-Operating Fund Library Materials Expenditure Data</t>
  </si>
  <si>
    <t>Books (Includes book lease)</t>
  </si>
  <si>
    <t>Operating Fund Expenditures</t>
  </si>
  <si>
    <t>Total Capital Outlays</t>
  </si>
  <si>
    <t>Total Operating Fund Expenditures</t>
  </si>
  <si>
    <t>Operating Expenditure per Capita</t>
  </si>
  <si>
    <t>Indiana Total*</t>
  </si>
  <si>
    <t>N=237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</si>
  <si>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</si>
  <si>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</si>
  <si>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</si>
  <si>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</si>
  <si>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</si>
  <si>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</si>
  <si>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</si>
  <si>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</si>
  <si>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</si>
  <si>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</si>
  <si>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</si>
  <si>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</si>
  <si>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</si>
  <si>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</si>
  <si>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</si>
  <si>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</si>
  <si>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N/A</t>
  </si>
  <si>
    <t>Ebook and Electronic database licensing/purchase/lease expenditures</t>
  </si>
  <si>
    <t>Total Non-Operating Fund Expenditures for Collection Development</t>
  </si>
  <si>
    <t>Total Operating Fund Expenditures (IN)</t>
  </si>
  <si>
    <t>Total Staff Expenditures (PLS)</t>
  </si>
  <si>
    <t>Total Collection Expenditure (PLS) [Does not include PCs]</t>
  </si>
  <si>
    <t>Total Operating Expenditures (All Funds) (PLS)</t>
  </si>
  <si>
    <t>PLS Totals</t>
  </si>
  <si>
    <t>Operating Fund Expenditures for Collection Development [IN]</t>
  </si>
  <si>
    <t>Other Operating Expenditures [includes PCs, Other Personal Services] (PLS)</t>
  </si>
  <si>
    <t>2015 Indiana Public Library Statistics 
Library Operating Expenditures</t>
  </si>
  <si>
    <t>2015 Indiana Public Library Statistics
Summary of Library Operating Expenditures</t>
  </si>
  <si>
    <t>2015 Indiana Public Library Statistics 
Library Operating Expenditure per Capita</t>
  </si>
  <si>
    <t>$0,281</t>
  </si>
  <si>
    <t xml:space="preserve">0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</si>
</sst>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0"/>
    <numFmt numFmtId="167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/>
    </xf>
    <xf numFmtId="0" fontId="4" fillId="0" borderId="0" xfId="63" applyFont="1" applyFill="1" applyBorder="1">
      <alignment/>
      <protection/>
    </xf>
    <xf numFmtId="0" fontId="4" fillId="0" borderId="0" xfId="63" applyFont="1" applyFill="1" applyBorder="1" applyAlignment="1">
      <alignment horizontal="right"/>
      <protection/>
    </xf>
    <xf numFmtId="3" fontId="4" fillId="0" borderId="0" xfId="63" applyNumberFormat="1" applyFont="1" applyFill="1" applyBorder="1">
      <alignment/>
      <protection/>
    </xf>
    <xf numFmtId="0" fontId="3" fillId="0" borderId="11" xfId="0" applyFont="1" applyBorder="1" applyAlignment="1">
      <alignment horizontal="center" wrapText="1"/>
    </xf>
    <xf numFmtId="165" fontId="44" fillId="0" borderId="0" xfId="0" applyNumberFormat="1" applyFont="1" applyFill="1" applyBorder="1" applyAlignment="1">
      <alignment/>
    </xf>
    <xf numFmtId="165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44" fontId="44" fillId="0" borderId="12" xfId="45" applyFont="1" applyFill="1" applyBorder="1" applyAlignment="1">
      <alignment/>
    </xf>
    <xf numFmtId="167" fontId="4" fillId="0" borderId="0" xfId="60" applyNumberFormat="1" applyFont="1" applyFill="1">
      <alignment/>
      <protection/>
    </xf>
    <xf numFmtId="167" fontId="4" fillId="0" borderId="0" xfId="60" applyNumberFormat="1" applyFont="1" applyFill="1" applyAlignment="1">
      <alignment wrapText="1"/>
      <protection/>
    </xf>
    <xf numFmtId="44" fontId="44" fillId="0" borderId="0" xfId="0" applyNumberFormat="1" applyFont="1" applyFill="1" applyAlignment="1">
      <alignment/>
    </xf>
    <xf numFmtId="0" fontId="45" fillId="0" borderId="0" xfId="0" applyFont="1" applyBorder="1" applyAlignment="1">
      <alignment horizontal="center" wrapText="1"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165" fontId="4" fillId="0" borderId="12" xfId="60" applyNumberFormat="1" applyFont="1" applyFill="1" applyBorder="1">
      <alignment/>
      <protection/>
    </xf>
    <xf numFmtId="166" fontId="4" fillId="0" borderId="12" xfId="60" applyNumberFormat="1" applyFont="1" applyFill="1" applyBorder="1">
      <alignment/>
      <protection/>
    </xf>
    <xf numFmtId="165" fontId="4" fillId="0" borderId="12" xfId="60" applyNumberFormat="1" applyFont="1" applyFill="1" applyBorder="1" applyAlignment="1">
      <alignment wrapText="1"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/>
    </xf>
    <xf numFmtId="3" fontId="44" fillId="0" borderId="0" xfId="63" applyNumberFormat="1" applyFont="1" applyFill="1" applyBorder="1">
      <alignment/>
      <protection/>
    </xf>
    <xf numFmtId="0" fontId="24" fillId="0" borderId="0" xfId="63" applyFont="1" applyBorder="1">
      <alignment/>
      <protection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5" fillId="0" borderId="17" xfId="0" applyFont="1" applyFill="1" applyBorder="1" applyAlignment="1">
      <alignment horizontal="center" wrapText="1"/>
    </xf>
    <xf numFmtId="0" fontId="45" fillId="0" borderId="14" xfId="0" applyFont="1" applyFill="1" applyBorder="1" applyAlignment="1">
      <alignment horizontal="center" wrapText="1"/>
    </xf>
    <xf numFmtId="0" fontId="45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45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45" fillId="0" borderId="11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center" wrapText="1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" fillId="0" borderId="0" xfId="63" applyFont="1" applyBorder="1" applyAlignment="1">
      <alignment horizontal="left" wrapText="1"/>
      <protection/>
    </xf>
    <xf numFmtId="0" fontId="44" fillId="0" borderId="0" xfId="0" applyFont="1" applyBorder="1" applyAlignment="1">
      <alignment wrapText="1"/>
    </xf>
    <xf numFmtId="0" fontId="45" fillId="0" borderId="0" xfId="0" applyFont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21" xfId="0" applyFont="1" applyFill="1" applyBorder="1" applyAlignment="1">
      <alignment horizontal="center" wrapText="1"/>
    </xf>
    <xf numFmtId="0" fontId="45" fillId="0" borderId="20" xfId="0" applyFont="1" applyFill="1" applyBorder="1" applyAlignment="1">
      <alignment horizontal="center" wrapText="1"/>
    </xf>
    <xf numFmtId="0" fontId="45" fillId="0" borderId="22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45" fillId="0" borderId="23" xfId="0" applyFont="1" applyFill="1" applyBorder="1" applyAlignment="1">
      <alignment horizontal="center" wrapText="1"/>
    </xf>
    <xf numFmtId="0" fontId="45" fillId="0" borderId="12" xfId="0" applyFont="1" applyFill="1" applyBorder="1" applyAlignment="1">
      <alignment horizontal="center" wrapText="1"/>
    </xf>
    <xf numFmtId="165" fontId="4" fillId="0" borderId="23" xfId="60" applyNumberFormat="1" applyFont="1" applyFill="1" applyBorder="1">
      <alignment/>
      <protection/>
    </xf>
    <xf numFmtId="0" fontId="44" fillId="0" borderId="10" xfId="0" applyFont="1" applyFill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165" fontId="4" fillId="0" borderId="12" xfId="67" applyNumberFormat="1" applyFont="1" applyBorder="1">
      <alignment/>
      <protection/>
    </xf>
    <xf numFmtId="166" fontId="4" fillId="0" borderId="12" xfId="67" applyNumberFormat="1" applyFont="1" applyBorder="1">
      <alignment/>
      <protection/>
    </xf>
    <xf numFmtId="1" fontId="4" fillId="0" borderId="12" xfId="67" applyNumberFormat="1" applyFont="1" applyBorder="1">
      <alignment/>
      <protection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" fillId="0" borderId="12" xfId="67" applyFont="1" applyBorder="1">
      <alignment/>
      <protection/>
    </xf>
    <xf numFmtId="0" fontId="45" fillId="0" borderId="12" xfId="0" applyFont="1" applyFill="1" applyBorder="1" applyAlignment="1">
      <alignment wrapText="1"/>
    </xf>
    <xf numFmtId="165" fontId="44" fillId="0" borderId="12" xfId="0" applyNumberFormat="1" applyFont="1" applyFill="1" applyBorder="1" applyAlignment="1">
      <alignment/>
    </xf>
    <xf numFmtId="165" fontId="4" fillId="0" borderId="12" xfId="67" applyNumberFormat="1" applyFont="1" applyBorder="1" applyAlignment="1">
      <alignment wrapText="1"/>
      <protection/>
    </xf>
    <xf numFmtId="166" fontId="4" fillId="0" borderId="12" xfId="67" applyNumberFormat="1" applyFont="1" applyBorder="1" applyAlignment="1">
      <alignment wrapText="1"/>
      <protection/>
    </xf>
    <xf numFmtId="0" fontId="4" fillId="0" borderId="12" xfId="67" applyFont="1" applyBorder="1" applyAlignment="1">
      <alignment wrapText="1"/>
      <protection/>
    </xf>
    <xf numFmtId="1" fontId="4" fillId="0" borderId="12" xfId="67" applyNumberFormat="1" applyFont="1" applyBorder="1" applyAlignment="1">
      <alignment wrapText="1"/>
      <protection/>
    </xf>
    <xf numFmtId="165" fontId="4" fillId="0" borderId="23" xfId="67" applyNumberFormat="1" applyFont="1" applyBorder="1" applyAlignment="1">
      <alignment wrapText="1"/>
      <protection/>
    </xf>
    <xf numFmtId="165" fontId="4" fillId="0" borderId="23" xfId="67" applyNumberFormat="1" applyFont="1" applyBorder="1">
      <alignment/>
      <protection/>
    </xf>
    <xf numFmtId="165" fontId="4" fillId="0" borderId="24" xfId="67" applyNumberFormat="1" applyFont="1" applyBorder="1">
      <alignment/>
      <protection/>
    </xf>
    <xf numFmtId="165" fontId="4" fillId="0" borderId="24" xfId="67" applyNumberFormat="1" applyFont="1" applyBorder="1" applyAlignment="1">
      <alignment wrapText="1"/>
      <protection/>
    </xf>
    <xf numFmtId="1" fontId="4" fillId="0" borderId="24" xfId="67" applyNumberFormat="1" applyFont="1" applyBorder="1">
      <alignment/>
      <protection/>
    </xf>
    <xf numFmtId="0" fontId="44" fillId="0" borderId="13" xfId="0" applyFont="1" applyFill="1" applyBorder="1" applyAlignment="1">
      <alignment/>
    </xf>
    <xf numFmtId="166" fontId="4" fillId="0" borderId="23" xfId="67" applyNumberFormat="1" applyFont="1" applyBorder="1">
      <alignment/>
      <protection/>
    </xf>
    <xf numFmtId="0" fontId="4" fillId="0" borderId="23" xfId="67" applyFont="1" applyBorder="1">
      <alignment/>
      <protection/>
    </xf>
    <xf numFmtId="166" fontId="4" fillId="0" borderId="23" xfId="67" applyNumberFormat="1" applyFont="1" applyBorder="1" applyAlignment="1">
      <alignment wrapText="1"/>
      <protection/>
    </xf>
    <xf numFmtId="1" fontId="4" fillId="0" borderId="23" xfId="67" applyNumberFormat="1" applyFont="1" applyBorder="1" applyAlignment="1">
      <alignment wrapText="1"/>
      <protection/>
    </xf>
    <xf numFmtId="0" fontId="45" fillId="0" borderId="24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45" fillId="0" borderId="25" xfId="0" applyFont="1" applyFill="1" applyBorder="1" applyAlignment="1">
      <alignment/>
    </xf>
    <xf numFmtId="0" fontId="0" fillId="0" borderId="0" xfId="0" applyAlignment="1">
      <alignment/>
    </xf>
    <xf numFmtId="0" fontId="45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wrapText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Currency 4 2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7 2" xfId="68"/>
    <cellStyle name="Note" xfId="69"/>
    <cellStyle name="Output" xfId="70"/>
    <cellStyle name="Percent" xfId="71"/>
    <cellStyle name="Percent 2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6.421875" style="59" customWidth="1"/>
    <col min="2" max="2" width="14.57421875" style="59" customWidth="1"/>
    <col min="3" max="3" width="12.00390625" style="59" customWidth="1"/>
    <col min="4" max="4" width="12.140625" style="59" customWidth="1"/>
    <col min="5" max="5" width="14.00390625" style="59" customWidth="1"/>
    <col min="6" max="6" width="12.00390625" style="59" customWidth="1"/>
    <col min="7" max="7" width="13.8515625" style="65" customWidth="1"/>
    <col min="8" max="8" width="18.7109375" style="87" customWidth="1"/>
    <col min="9" max="9" width="12.140625" style="59" customWidth="1"/>
    <col min="10" max="10" width="15.00390625" style="59" customWidth="1"/>
    <col min="11" max="11" width="10.8515625" style="59" customWidth="1"/>
    <col min="12" max="12" width="9.8515625" style="59" bestFit="1" customWidth="1"/>
    <col min="13" max="13" width="10.00390625" style="59" customWidth="1"/>
    <col min="14" max="14" width="11.57421875" style="59" customWidth="1"/>
    <col min="15" max="15" width="8.7109375" style="59" customWidth="1"/>
    <col min="16" max="16" width="12.28125" style="59" customWidth="1"/>
    <col min="17" max="17" width="10.421875" style="59" customWidth="1"/>
    <col min="18" max="18" width="11.28125" style="59" bestFit="1" customWidth="1"/>
    <col min="19" max="19" width="11.7109375" style="65" customWidth="1"/>
    <col min="20" max="20" width="8.421875" style="59" customWidth="1"/>
    <col min="21" max="21" width="9.57421875" style="59" bestFit="1" customWidth="1"/>
    <col min="22" max="22" width="12.7109375" style="59" customWidth="1"/>
    <col min="23" max="23" width="10.140625" style="59" bestFit="1" customWidth="1"/>
    <col min="24" max="24" width="11.7109375" style="59" customWidth="1"/>
    <col min="25" max="25" width="11.140625" style="59" customWidth="1"/>
    <col min="26" max="26" width="11.8515625" style="59" customWidth="1"/>
    <col min="27" max="27" width="13.8515625" style="59" customWidth="1"/>
    <col min="28" max="28" width="15.140625" style="59" customWidth="1"/>
    <col min="29" max="29" width="17.421875" style="59" customWidth="1"/>
    <col min="30" max="30" width="12.7109375" style="65" bestFit="1" customWidth="1"/>
    <col min="31" max="31" width="13.00390625" style="59" customWidth="1"/>
    <col min="32" max="32" width="13.8515625" style="59" customWidth="1"/>
    <col min="33" max="33" width="15.7109375" style="59" customWidth="1"/>
    <col min="34" max="34" width="15.421875" style="59" customWidth="1"/>
    <col min="35" max="35" width="15.57421875" style="59" customWidth="1"/>
    <col min="36" max="36" width="18.7109375" style="59" customWidth="1"/>
    <col min="37" max="37" width="16.00390625" style="59" customWidth="1"/>
    <col min="38" max="38" width="19.421875" style="65" customWidth="1"/>
    <col min="39" max="39" width="13.421875" style="87" customWidth="1"/>
    <col min="40" max="40" width="13.8515625" style="59" customWidth="1"/>
    <col min="41" max="41" width="14.28125" style="59" customWidth="1"/>
    <col min="42" max="42" width="13.421875" style="59" customWidth="1"/>
    <col min="43" max="43" width="13.7109375" style="65" customWidth="1"/>
    <col min="44" max="16384" width="9.140625" style="59" customWidth="1"/>
  </cols>
  <sheetData>
    <row r="1" spans="1:44" ht="26.25">
      <c r="A1" s="96" t="s">
        <v>402</v>
      </c>
      <c r="B1" s="97"/>
      <c r="C1" s="97"/>
      <c r="D1" s="54" t="s">
        <v>2</v>
      </c>
      <c r="E1" s="54"/>
      <c r="F1" s="54"/>
      <c r="G1" s="53"/>
      <c r="H1" s="98" t="s">
        <v>6</v>
      </c>
      <c r="I1" s="55" t="s">
        <v>8</v>
      </c>
      <c r="J1" s="54"/>
      <c r="K1" s="54"/>
      <c r="L1" s="54"/>
      <c r="M1" s="54"/>
      <c r="N1" s="54"/>
      <c r="O1" s="54"/>
      <c r="P1" s="54"/>
      <c r="Q1" s="54"/>
      <c r="R1" s="54"/>
      <c r="S1" s="53"/>
      <c r="T1" s="55" t="s">
        <v>16</v>
      </c>
      <c r="U1" s="54"/>
      <c r="V1" s="54"/>
      <c r="W1" s="54"/>
      <c r="X1" s="54"/>
      <c r="Y1" s="54"/>
      <c r="Z1" s="54"/>
      <c r="AA1" s="54"/>
      <c r="AB1" s="54"/>
      <c r="AC1" s="54"/>
      <c r="AD1" s="53"/>
      <c r="AE1" s="58" t="s">
        <v>368</v>
      </c>
      <c r="AF1" s="56"/>
      <c r="AG1" s="56"/>
      <c r="AH1" s="56"/>
      <c r="AI1" s="56"/>
      <c r="AJ1" s="56"/>
      <c r="AK1" s="56"/>
      <c r="AL1" s="57"/>
      <c r="AM1" s="94"/>
      <c r="AN1" s="54" t="s">
        <v>399</v>
      </c>
      <c r="AO1" s="54"/>
      <c r="AP1" s="54"/>
      <c r="AQ1" s="54"/>
      <c r="AR1" s="95"/>
    </row>
    <row r="2" spans="1:43" ht="76.5">
      <c r="A2" s="60" t="s">
        <v>0</v>
      </c>
      <c r="B2" s="60" t="s">
        <v>1</v>
      </c>
      <c r="C2" s="60" t="s">
        <v>22</v>
      </c>
      <c r="D2" s="60" t="s">
        <v>3</v>
      </c>
      <c r="E2" s="60" t="s">
        <v>4</v>
      </c>
      <c r="F2" s="60" t="s">
        <v>5</v>
      </c>
      <c r="G2" s="61" t="s">
        <v>358</v>
      </c>
      <c r="H2" s="93" t="s">
        <v>7</v>
      </c>
      <c r="I2" s="60" t="s">
        <v>359</v>
      </c>
      <c r="J2" s="60" t="s">
        <v>360</v>
      </c>
      <c r="K2" s="60" t="s">
        <v>9</v>
      </c>
      <c r="L2" s="60" t="s">
        <v>10</v>
      </c>
      <c r="M2" s="60" t="s">
        <v>11</v>
      </c>
      <c r="N2" s="60" t="s">
        <v>367</v>
      </c>
      <c r="O2" s="60" t="s">
        <v>12</v>
      </c>
      <c r="P2" s="60" t="s">
        <v>13</v>
      </c>
      <c r="Q2" s="60" t="s">
        <v>14</v>
      </c>
      <c r="R2" s="60" t="s">
        <v>15</v>
      </c>
      <c r="S2" s="61" t="s">
        <v>361</v>
      </c>
      <c r="T2" s="60" t="s">
        <v>17</v>
      </c>
      <c r="U2" s="60" t="s">
        <v>18</v>
      </c>
      <c r="V2" s="60" t="s">
        <v>365</v>
      </c>
      <c r="W2" s="60" t="s">
        <v>366</v>
      </c>
      <c r="X2" s="60" t="s">
        <v>362</v>
      </c>
      <c r="Y2" s="60" t="s">
        <v>19</v>
      </c>
      <c r="Z2" s="60" t="s">
        <v>20</v>
      </c>
      <c r="AA2" s="60" t="s">
        <v>363</v>
      </c>
      <c r="AB2" s="60" t="s">
        <v>393</v>
      </c>
      <c r="AC2" s="60" t="s">
        <v>364</v>
      </c>
      <c r="AD2" s="61" t="s">
        <v>371</v>
      </c>
      <c r="AE2" s="60" t="s">
        <v>369</v>
      </c>
      <c r="AF2" s="60" t="s">
        <v>20</v>
      </c>
      <c r="AG2" s="60" t="s">
        <v>363</v>
      </c>
      <c r="AH2" s="60" t="s">
        <v>393</v>
      </c>
      <c r="AI2" s="60" t="s">
        <v>364</v>
      </c>
      <c r="AJ2" s="60" t="s">
        <v>400</v>
      </c>
      <c r="AK2" s="60" t="s">
        <v>394</v>
      </c>
      <c r="AL2" s="61" t="s">
        <v>21</v>
      </c>
      <c r="AM2" s="92" t="s">
        <v>395</v>
      </c>
      <c r="AN2" s="60" t="s">
        <v>396</v>
      </c>
      <c r="AO2" s="63" t="s">
        <v>397</v>
      </c>
      <c r="AP2" s="63" t="s">
        <v>401</v>
      </c>
      <c r="AQ2" s="62" t="s">
        <v>398</v>
      </c>
    </row>
    <row r="3" spans="1:43" s="72" customFormat="1" ht="25.5" customHeight="1">
      <c r="A3" s="66" t="s">
        <v>23</v>
      </c>
      <c r="B3" s="67" t="s">
        <v>24</v>
      </c>
      <c r="C3" s="68">
        <v>877389</v>
      </c>
      <c r="D3" s="69">
        <v>16546322</v>
      </c>
      <c r="E3" s="69">
        <v>6904402</v>
      </c>
      <c r="F3" s="70">
        <v>0</v>
      </c>
      <c r="G3" s="83">
        <v>23450724</v>
      </c>
      <c r="H3" s="84">
        <v>895573</v>
      </c>
      <c r="I3" s="69">
        <v>440217</v>
      </c>
      <c r="J3" s="69">
        <v>421838</v>
      </c>
      <c r="K3" s="69">
        <v>321028</v>
      </c>
      <c r="L3" s="69">
        <v>470051</v>
      </c>
      <c r="M3" s="69">
        <v>1730327</v>
      </c>
      <c r="N3" s="69">
        <v>2287453</v>
      </c>
      <c r="O3" s="69">
        <v>499206</v>
      </c>
      <c r="P3" s="70">
        <v>0</v>
      </c>
      <c r="Q3" s="70">
        <v>0</v>
      </c>
      <c r="R3" s="69">
        <v>2711214</v>
      </c>
      <c r="S3" s="83">
        <v>8881334</v>
      </c>
      <c r="T3" s="70">
        <v>0</v>
      </c>
      <c r="U3" s="70">
        <v>0</v>
      </c>
      <c r="V3" s="70">
        <v>0</v>
      </c>
      <c r="W3" s="69">
        <v>14508</v>
      </c>
      <c r="X3" s="70">
        <v>0</v>
      </c>
      <c r="Y3" s="69">
        <v>2449996</v>
      </c>
      <c r="Z3" s="69">
        <v>130910</v>
      </c>
      <c r="AA3" s="69">
        <v>1125795</v>
      </c>
      <c r="AB3" s="69">
        <v>1763038</v>
      </c>
      <c r="AC3" s="70">
        <v>0</v>
      </c>
      <c r="AD3" s="64">
        <f>SUM(T3:AC3)</f>
        <v>5484247</v>
      </c>
      <c r="AE3" s="69">
        <v>363370</v>
      </c>
      <c r="AF3" s="70">
        <v>0</v>
      </c>
      <c r="AG3" s="69">
        <v>13525</v>
      </c>
      <c r="AH3" s="69">
        <v>720939</v>
      </c>
      <c r="AI3" s="70">
        <v>0</v>
      </c>
      <c r="AJ3" s="69">
        <v>5469739</v>
      </c>
      <c r="AK3" s="69">
        <v>1151312</v>
      </c>
      <c r="AL3" s="83">
        <v>53478</v>
      </c>
      <c r="AM3" s="84">
        <v>38711878</v>
      </c>
      <c r="AN3" s="69">
        <v>23450724</v>
      </c>
      <c r="AO3" s="69">
        <v>7718885</v>
      </c>
      <c r="AP3" s="69">
        <v>9844893</v>
      </c>
      <c r="AQ3" s="83">
        <v>39863190</v>
      </c>
    </row>
    <row r="4" spans="1:43" s="73" customFormat="1" ht="12.75">
      <c r="A4" s="66" t="s">
        <v>25</v>
      </c>
      <c r="B4" s="67" t="s">
        <v>26</v>
      </c>
      <c r="C4" s="68">
        <v>355329</v>
      </c>
      <c r="D4" s="69">
        <v>11147197</v>
      </c>
      <c r="E4" s="69">
        <v>5213596</v>
      </c>
      <c r="F4" s="70">
        <v>0</v>
      </c>
      <c r="G4" s="83">
        <v>16360793</v>
      </c>
      <c r="H4" s="84">
        <v>725768</v>
      </c>
      <c r="I4" s="69">
        <v>425868</v>
      </c>
      <c r="J4" s="69">
        <v>340133</v>
      </c>
      <c r="K4" s="69">
        <v>76</v>
      </c>
      <c r="L4" s="69">
        <v>447456</v>
      </c>
      <c r="M4" s="69">
        <v>1018314</v>
      </c>
      <c r="N4" s="69">
        <v>1910008</v>
      </c>
      <c r="O4" s="69">
        <v>96485</v>
      </c>
      <c r="P4" s="70">
        <v>0</v>
      </c>
      <c r="Q4" s="70">
        <v>0</v>
      </c>
      <c r="R4" s="69">
        <v>334709</v>
      </c>
      <c r="S4" s="83">
        <v>4573049</v>
      </c>
      <c r="T4" s="70">
        <v>0</v>
      </c>
      <c r="U4" s="70">
        <v>0</v>
      </c>
      <c r="V4" s="70">
        <v>0</v>
      </c>
      <c r="W4" s="69">
        <v>387182</v>
      </c>
      <c r="X4" s="69">
        <v>94010</v>
      </c>
      <c r="Y4" s="69">
        <v>2134592</v>
      </c>
      <c r="Z4" s="69">
        <v>285266</v>
      </c>
      <c r="AA4" s="69">
        <v>372956</v>
      </c>
      <c r="AB4" s="69">
        <v>558673</v>
      </c>
      <c r="AC4" s="70">
        <v>0</v>
      </c>
      <c r="AD4" s="64">
        <f>SUM(T4:AC4)</f>
        <v>3832679</v>
      </c>
      <c r="AE4" s="69">
        <v>232498</v>
      </c>
      <c r="AF4" s="70">
        <v>0</v>
      </c>
      <c r="AG4" s="70">
        <v>0</v>
      </c>
      <c r="AH4" s="70">
        <v>0</v>
      </c>
      <c r="AI4" s="70">
        <v>0</v>
      </c>
      <c r="AJ4" s="69">
        <v>3445497</v>
      </c>
      <c r="AK4" s="69">
        <v>232498</v>
      </c>
      <c r="AL4" s="88">
        <v>0</v>
      </c>
      <c r="AM4" s="84">
        <v>25492289</v>
      </c>
      <c r="AN4" s="69">
        <v>16360793</v>
      </c>
      <c r="AO4" s="69">
        <v>3910493</v>
      </c>
      <c r="AP4" s="69">
        <v>5780009</v>
      </c>
      <c r="AQ4" s="83">
        <v>25724787</v>
      </c>
    </row>
    <row r="5" spans="1:43" s="74" customFormat="1" ht="12.75">
      <c r="A5" s="66" t="s">
        <v>27</v>
      </c>
      <c r="B5" s="67" t="s">
        <v>28</v>
      </c>
      <c r="C5" s="68">
        <v>242837</v>
      </c>
      <c r="D5" s="69">
        <v>4935159</v>
      </c>
      <c r="E5" s="69">
        <v>1563925</v>
      </c>
      <c r="F5" s="75" t="s">
        <v>392</v>
      </c>
      <c r="G5" s="83">
        <v>6499084</v>
      </c>
      <c r="H5" s="84">
        <v>219947</v>
      </c>
      <c r="I5" s="69">
        <v>412161</v>
      </c>
      <c r="J5" s="69">
        <v>172930</v>
      </c>
      <c r="K5" s="69">
        <v>5763</v>
      </c>
      <c r="L5" s="69">
        <v>125717</v>
      </c>
      <c r="M5" s="69">
        <v>568228</v>
      </c>
      <c r="N5" s="69">
        <v>48562</v>
      </c>
      <c r="O5" s="69">
        <v>2113</v>
      </c>
      <c r="P5" s="69">
        <v>1500000</v>
      </c>
      <c r="Q5" s="71"/>
      <c r="R5" s="69">
        <v>4930</v>
      </c>
      <c r="S5" s="83">
        <v>2840404</v>
      </c>
      <c r="T5" s="71"/>
      <c r="U5" s="71"/>
      <c r="V5" s="71"/>
      <c r="W5" s="69">
        <v>57347</v>
      </c>
      <c r="X5" s="75" t="s">
        <v>392</v>
      </c>
      <c r="Y5" s="69">
        <v>411644</v>
      </c>
      <c r="Z5" s="69">
        <v>58750</v>
      </c>
      <c r="AA5" s="69">
        <v>353218</v>
      </c>
      <c r="AB5" s="69">
        <v>785410</v>
      </c>
      <c r="AC5" s="75" t="s">
        <v>392</v>
      </c>
      <c r="AD5" s="64">
        <f>SUM(T5:AC5)</f>
        <v>1666369</v>
      </c>
      <c r="AE5" s="69">
        <v>36890</v>
      </c>
      <c r="AF5" s="71">
        <v>0</v>
      </c>
      <c r="AG5" s="75" t="s">
        <v>392</v>
      </c>
      <c r="AH5" s="69">
        <v>25000</v>
      </c>
      <c r="AI5" s="75" t="s">
        <v>392</v>
      </c>
      <c r="AJ5" s="69">
        <v>1609022</v>
      </c>
      <c r="AK5" s="69">
        <v>61890</v>
      </c>
      <c r="AL5" s="89" t="s">
        <v>392</v>
      </c>
      <c r="AM5" s="84">
        <v>11225804</v>
      </c>
      <c r="AN5" s="69">
        <v>6499084</v>
      </c>
      <c r="AO5" s="69">
        <v>1732802</v>
      </c>
      <c r="AP5" s="69">
        <v>3117698</v>
      </c>
      <c r="AQ5" s="83">
        <v>11287694</v>
      </c>
    </row>
    <row r="6" spans="1:43" s="76" customFormat="1" ht="12.75">
      <c r="A6" s="66" t="s">
        <v>29</v>
      </c>
      <c r="B6" s="67" t="s">
        <v>30</v>
      </c>
      <c r="C6" s="68">
        <v>179703</v>
      </c>
      <c r="D6" s="69">
        <v>4423675</v>
      </c>
      <c r="E6" s="69">
        <v>1967740</v>
      </c>
      <c r="F6" s="70">
        <v>0</v>
      </c>
      <c r="G6" s="83">
        <v>6391415</v>
      </c>
      <c r="H6" s="84">
        <v>342229</v>
      </c>
      <c r="I6" s="69">
        <v>671325</v>
      </c>
      <c r="J6" s="69">
        <v>98946</v>
      </c>
      <c r="K6" s="69">
        <v>33979</v>
      </c>
      <c r="L6" s="69">
        <v>162123</v>
      </c>
      <c r="M6" s="69">
        <v>489389</v>
      </c>
      <c r="N6" s="69">
        <v>449750</v>
      </c>
      <c r="O6" s="69">
        <v>7350</v>
      </c>
      <c r="P6" s="70">
        <v>0</v>
      </c>
      <c r="Q6" s="70">
        <v>0</v>
      </c>
      <c r="R6" s="69">
        <v>10015</v>
      </c>
      <c r="S6" s="83">
        <v>1922877</v>
      </c>
      <c r="T6" s="70">
        <v>0</v>
      </c>
      <c r="U6" s="70">
        <v>0</v>
      </c>
      <c r="V6" s="70">
        <v>0</v>
      </c>
      <c r="W6" s="69">
        <v>44265</v>
      </c>
      <c r="X6" s="70">
        <v>0</v>
      </c>
      <c r="Y6" s="69">
        <v>556197</v>
      </c>
      <c r="Z6" s="69">
        <v>72930</v>
      </c>
      <c r="AA6" s="69">
        <v>391571</v>
      </c>
      <c r="AB6" s="69">
        <v>838702</v>
      </c>
      <c r="AC6" s="69">
        <v>31407</v>
      </c>
      <c r="AD6" s="64">
        <f>SUM(T6:AC6)</f>
        <v>1935072</v>
      </c>
      <c r="AE6" s="70">
        <v>0</v>
      </c>
      <c r="AF6" s="70">
        <v>0</v>
      </c>
      <c r="AG6" s="70">
        <v>0</v>
      </c>
      <c r="AH6" s="70">
        <v>0</v>
      </c>
      <c r="AI6" s="70">
        <v>0</v>
      </c>
      <c r="AJ6" s="69">
        <v>1890807</v>
      </c>
      <c r="AK6" s="70">
        <v>0</v>
      </c>
      <c r="AL6" s="88">
        <v>0</v>
      </c>
      <c r="AM6" s="84">
        <v>10591593</v>
      </c>
      <c r="AN6" s="69">
        <v>6391415</v>
      </c>
      <c r="AO6" s="69">
        <v>1890807</v>
      </c>
      <c r="AP6" s="69">
        <v>2309371</v>
      </c>
      <c r="AQ6" s="83">
        <v>10591593</v>
      </c>
    </row>
    <row r="7" spans="1:43" s="72" customFormat="1" ht="12.75">
      <c r="A7" s="66" t="s">
        <v>31</v>
      </c>
      <c r="B7" s="67" t="s">
        <v>32</v>
      </c>
      <c r="C7" s="68">
        <v>167606</v>
      </c>
      <c r="D7" s="69">
        <v>5433463</v>
      </c>
      <c r="E7" s="69">
        <v>2324708</v>
      </c>
      <c r="F7" s="70">
        <v>0</v>
      </c>
      <c r="G7" s="83">
        <v>7758171</v>
      </c>
      <c r="H7" s="84">
        <v>191572</v>
      </c>
      <c r="I7" s="69">
        <v>1215771</v>
      </c>
      <c r="J7" s="69">
        <v>133672</v>
      </c>
      <c r="K7" s="69">
        <v>5882</v>
      </c>
      <c r="L7" s="69">
        <v>131474</v>
      </c>
      <c r="M7" s="69">
        <v>348490</v>
      </c>
      <c r="N7" s="69">
        <v>87521</v>
      </c>
      <c r="O7" s="69">
        <v>26286</v>
      </c>
      <c r="P7" s="70">
        <v>0</v>
      </c>
      <c r="Q7" s="70">
        <v>0</v>
      </c>
      <c r="R7" s="69">
        <v>15142</v>
      </c>
      <c r="S7" s="83">
        <v>1964238</v>
      </c>
      <c r="T7" s="70">
        <v>0</v>
      </c>
      <c r="U7" s="70">
        <v>0</v>
      </c>
      <c r="V7" s="69">
        <v>2450</v>
      </c>
      <c r="W7" s="69">
        <v>129909</v>
      </c>
      <c r="X7" s="70">
        <v>0</v>
      </c>
      <c r="Y7" s="69">
        <v>1541480</v>
      </c>
      <c r="Z7" s="69">
        <v>148049</v>
      </c>
      <c r="AA7" s="69">
        <v>429429</v>
      </c>
      <c r="AB7" s="69">
        <v>422512</v>
      </c>
      <c r="AC7" s="70">
        <v>0</v>
      </c>
      <c r="AD7" s="64">
        <f>SUM(T7:AC7)</f>
        <v>2673829</v>
      </c>
      <c r="AE7" s="70">
        <v>0</v>
      </c>
      <c r="AF7" s="70">
        <v>0</v>
      </c>
      <c r="AG7" s="70">
        <v>0</v>
      </c>
      <c r="AH7" s="69">
        <v>65312</v>
      </c>
      <c r="AI7" s="70">
        <v>0</v>
      </c>
      <c r="AJ7" s="69">
        <v>2541470</v>
      </c>
      <c r="AK7" s="69">
        <v>180310</v>
      </c>
      <c r="AL7" s="83">
        <v>114998</v>
      </c>
      <c r="AM7" s="84">
        <v>12587810</v>
      </c>
      <c r="AN7" s="69">
        <v>7758171</v>
      </c>
      <c r="AO7" s="69">
        <v>2787092</v>
      </c>
      <c r="AP7" s="69">
        <v>2403167</v>
      </c>
      <c r="AQ7" s="83">
        <v>12768120</v>
      </c>
    </row>
    <row r="8" spans="1:43" s="72" customFormat="1" ht="12.75">
      <c r="A8" s="66" t="s">
        <v>33</v>
      </c>
      <c r="B8" s="67" t="s">
        <v>34</v>
      </c>
      <c r="C8" s="68">
        <v>144947</v>
      </c>
      <c r="D8" s="69">
        <v>2234078</v>
      </c>
      <c r="E8" s="69">
        <v>658982</v>
      </c>
      <c r="F8" s="70">
        <v>0</v>
      </c>
      <c r="G8" s="83">
        <v>2893060</v>
      </c>
      <c r="H8" s="84">
        <v>96165</v>
      </c>
      <c r="I8" s="69">
        <v>7350</v>
      </c>
      <c r="J8" s="69">
        <v>63091</v>
      </c>
      <c r="K8" s="69">
        <v>156</v>
      </c>
      <c r="L8" s="69">
        <v>43202</v>
      </c>
      <c r="M8" s="69">
        <v>331934</v>
      </c>
      <c r="N8" s="69">
        <v>274218</v>
      </c>
      <c r="O8" s="70">
        <v>0</v>
      </c>
      <c r="P8" s="70">
        <v>0</v>
      </c>
      <c r="Q8" s="70">
        <v>0</v>
      </c>
      <c r="R8" s="71"/>
      <c r="S8" s="83">
        <v>719951</v>
      </c>
      <c r="T8" s="70">
        <v>0</v>
      </c>
      <c r="U8" s="70">
        <v>0</v>
      </c>
      <c r="V8" s="70">
        <v>0</v>
      </c>
      <c r="W8" s="69">
        <v>85100</v>
      </c>
      <c r="X8" s="69">
        <v>21861</v>
      </c>
      <c r="Y8" s="69">
        <v>537497</v>
      </c>
      <c r="Z8" s="69">
        <v>47196</v>
      </c>
      <c r="AA8" s="69">
        <v>155605</v>
      </c>
      <c r="AB8" s="69">
        <v>145499</v>
      </c>
      <c r="AC8" s="70">
        <v>0</v>
      </c>
      <c r="AD8" s="64">
        <f>SUM(T8:AC8)</f>
        <v>992758</v>
      </c>
      <c r="AE8" s="69">
        <v>3174</v>
      </c>
      <c r="AF8" s="70">
        <v>0</v>
      </c>
      <c r="AG8" s="69">
        <v>270</v>
      </c>
      <c r="AH8" s="69">
        <v>1868</v>
      </c>
      <c r="AI8" s="70">
        <v>0</v>
      </c>
      <c r="AJ8" s="69">
        <v>907658</v>
      </c>
      <c r="AK8" s="69">
        <v>22312</v>
      </c>
      <c r="AL8" s="83">
        <v>17000</v>
      </c>
      <c r="AM8" s="84">
        <v>4701934</v>
      </c>
      <c r="AN8" s="69">
        <v>2893060</v>
      </c>
      <c r="AO8" s="69">
        <v>935282</v>
      </c>
      <c r="AP8" s="69">
        <v>940077</v>
      </c>
      <c r="AQ8" s="83">
        <v>4724246</v>
      </c>
    </row>
    <row r="9" spans="1:43" s="72" customFormat="1" ht="12.75">
      <c r="A9" s="66" t="s">
        <v>35</v>
      </c>
      <c r="B9" s="67" t="s">
        <v>36</v>
      </c>
      <c r="C9" s="68">
        <v>142817</v>
      </c>
      <c r="D9" s="69">
        <v>2331585</v>
      </c>
      <c r="E9" s="69">
        <v>610604</v>
      </c>
      <c r="F9" s="69">
        <v>128250</v>
      </c>
      <c r="G9" s="83">
        <v>3070439</v>
      </c>
      <c r="H9" s="84">
        <v>60527</v>
      </c>
      <c r="I9" s="69">
        <v>29688</v>
      </c>
      <c r="J9" s="69">
        <v>53890</v>
      </c>
      <c r="K9" s="69">
        <v>913</v>
      </c>
      <c r="L9" s="69">
        <v>44111</v>
      </c>
      <c r="M9" s="69">
        <v>100506</v>
      </c>
      <c r="N9" s="69">
        <v>29257</v>
      </c>
      <c r="O9" s="69">
        <v>2844</v>
      </c>
      <c r="P9" s="70">
        <v>0</v>
      </c>
      <c r="Q9" s="70">
        <v>0</v>
      </c>
      <c r="R9" s="69">
        <v>171967</v>
      </c>
      <c r="S9" s="83">
        <v>433176</v>
      </c>
      <c r="T9" s="70">
        <v>0</v>
      </c>
      <c r="U9" s="70">
        <v>0</v>
      </c>
      <c r="V9" s="70">
        <v>0</v>
      </c>
      <c r="W9" s="69">
        <v>46451</v>
      </c>
      <c r="X9" s="70">
        <v>0</v>
      </c>
      <c r="Y9" s="69">
        <v>531970</v>
      </c>
      <c r="Z9" s="69">
        <v>38165</v>
      </c>
      <c r="AA9" s="69">
        <v>137821</v>
      </c>
      <c r="AB9" s="69">
        <v>173808</v>
      </c>
      <c r="AC9" s="70">
        <v>0</v>
      </c>
      <c r="AD9" s="64">
        <f>SUM(T9:AC9)</f>
        <v>928215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69">
        <v>881764</v>
      </c>
      <c r="AK9" s="70">
        <v>0</v>
      </c>
      <c r="AL9" s="88">
        <v>0</v>
      </c>
      <c r="AM9" s="84">
        <v>4492357</v>
      </c>
      <c r="AN9" s="69">
        <v>2942189</v>
      </c>
      <c r="AO9" s="69">
        <v>881764</v>
      </c>
      <c r="AP9" s="69">
        <v>668404</v>
      </c>
      <c r="AQ9" s="83">
        <v>4492357</v>
      </c>
    </row>
    <row r="10" spans="1:43" s="72" customFormat="1" ht="12.75">
      <c r="A10" s="66" t="s">
        <v>37</v>
      </c>
      <c r="B10" s="67" t="s">
        <v>38</v>
      </c>
      <c r="C10" s="68">
        <v>140680</v>
      </c>
      <c r="D10" s="69">
        <v>3318588</v>
      </c>
      <c r="E10" s="69">
        <v>1172498</v>
      </c>
      <c r="F10" s="70">
        <v>0</v>
      </c>
      <c r="G10" s="83">
        <v>4491086</v>
      </c>
      <c r="H10" s="84">
        <v>138641</v>
      </c>
      <c r="I10" s="69">
        <v>913079</v>
      </c>
      <c r="J10" s="69">
        <v>181056</v>
      </c>
      <c r="K10" s="69">
        <v>224</v>
      </c>
      <c r="L10" s="69">
        <v>91922</v>
      </c>
      <c r="M10" s="69">
        <v>307040</v>
      </c>
      <c r="N10" s="69">
        <v>45378</v>
      </c>
      <c r="O10" s="69">
        <v>2743</v>
      </c>
      <c r="P10" s="70">
        <v>0</v>
      </c>
      <c r="Q10" s="70">
        <v>0</v>
      </c>
      <c r="R10" s="70">
        <v>0</v>
      </c>
      <c r="S10" s="83">
        <v>1541442</v>
      </c>
      <c r="T10" s="70">
        <v>0</v>
      </c>
      <c r="U10" s="70">
        <v>0</v>
      </c>
      <c r="V10" s="69">
        <v>604</v>
      </c>
      <c r="W10" s="69">
        <v>38106</v>
      </c>
      <c r="X10" s="69">
        <v>31765</v>
      </c>
      <c r="Y10" s="69">
        <v>419771</v>
      </c>
      <c r="Z10" s="69">
        <v>26862</v>
      </c>
      <c r="AA10" s="69">
        <v>103498</v>
      </c>
      <c r="AB10" s="69">
        <v>125540</v>
      </c>
      <c r="AC10" s="70">
        <v>0</v>
      </c>
      <c r="AD10" s="64">
        <f>SUM(T10:AC10)</f>
        <v>746146</v>
      </c>
      <c r="AE10" s="70">
        <v>0</v>
      </c>
      <c r="AF10" s="70">
        <v>0</v>
      </c>
      <c r="AG10" s="70">
        <v>0</v>
      </c>
      <c r="AH10" s="70">
        <v>0</v>
      </c>
      <c r="AI10" s="70">
        <v>0</v>
      </c>
      <c r="AJ10" s="69">
        <v>707436</v>
      </c>
      <c r="AK10" s="70">
        <v>0</v>
      </c>
      <c r="AL10" s="88">
        <v>0</v>
      </c>
      <c r="AM10" s="84">
        <v>6917315</v>
      </c>
      <c r="AN10" s="69">
        <v>4491086</v>
      </c>
      <c r="AO10" s="69">
        <v>707436</v>
      </c>
      <c r="AP10" s="69">
        <v>1750558</v>
      </c>
      <c r="AQ10" s="83">
        <v>6917315</v>
      </c>
    </row>
    <row r="11" spans="1:43" s="72" customFormat="1" ht="12.75">
      <c r="A11" s="66" t="s">
        <v>39</v>
      </c>
      <c r="B11" s="67" t="s">
        <v>40</v>
      </c>
      <c r="C11" s="68">
        <v>137974</v>
      </c>
      <c r="D11" s="69">
        <v>3896766</v>
      </c>
      <c r="E11" s="69">
        <v>1291913</v>
      </c>
      <c r="F11" s="69">
        <v>1994</v>
      </c>
      <c r="G11" s="83">
        <v>5190673</v>
      </c>
      <c r="H11" s="84">
        <v>162426</v>
      </c>
      <c r="I11" s="69">
        <v>305073</v>
      </c>
      <c r="J11" s="69">
        <v>45322</v>
      </c>
      <c r="K11" s="69">
        <v>2808</v>
      </c>
      <c r="L11" s="69">
        <v>72281</v>
      </c>
      <c r="M11" s="69">
        <v>305300</v>
      </c>
      <c r="N11" s="69">
        <v>50774</v>
      </c>
      <c r="O11" s="69">
        <v>23291</v>
      </c>
      <c r="P11" s="71"/>
      <c r="Q11" s="71"/>
      <c r="R11" s="69">
        <v>794305</v>
      </c>
      <c r="S11" s="83">
        <v>1599154</v>
      </c>
      <c r="T11" s="71"/>
      <c r="U11" s="71"/>
      <c r="V11" s="69">
        <v>1607</v>
      </c>
      <c r="W11" s="69">
        <v>33027</v>
      </c>
      <c r="X11" s="70">
        <v>0</v>
      </c>
      <c r="Y11" s="69">
        <v>570167</v>
      </c>
      <c r="Z11" s="69">
        <v>42548</v>
      </c>
      <c r="AA11" s="69">
        <v>348739</v>
      </c>
      <c r="AB11" s="69">
        <v>274712</v>
      </c>
      <c r="AC11" s="70">
        <v>0</v>
      </c>
      <c r="AD11" s="64">
        <f>SUM(T11:AC11)</f>
        <v>1270800</v>
      </c>
      <c r="AE11" s="69">
        <v>22256</v>
      </c>
      <c r="AF11" s="70">
        <v>0</v>
      </c>
      <c r="AG11" s="69">
        <v>6607</v>
      </c>
      <c r="AH11" s="69">
        <v>2045</v>
      </c>
      <c r="AI11" s="70">
        <v>0</v>
      </c>
      <c r="AJ11" s="69">
        <v>1236166</v>
      </c>
      <c r="AK11" s="69">
        <v>79408</v>
      </c>
      <c r="AL11" s="83">
        <v>48500</v>
      </c>
      <c r="AM11" s="84">
        <v>8223053</v>
      </c>
      <c r="AN11" s="69">
        <v>5188679</v>
      </c>
      <c r="AO11" s="69">
        <v>1346482</v>
      </c>
      <c r="AP11" s="69">
        <v>1846708</v>
      </c>
      <c r="AQ11" s="83">
        <v>8302461</v>
      </c>
    </row>
    <row r="12" spans="1:43" s="72" customFormat="1" ht="12.75">
      <c r="A12" s="66" t="s">
        <v>41</v>
      </c>
      <c r="B12" s="67" t="s">
        <v>30</v>
      </c>
      <c r="C12" s="68">
        <v>117429</v>
      </c>
      <c r="D12" s="69">
        <v>517878</v>
      </c>
      <c r="E12" s="69">
        <v>181931</v>
      </c>
      <c r="F12" s="70">
        <v>0</v>
      </c>
      <c r="G12" s="83">
        <v>699809</v>
      </c>
      <c r="H12" s="84">
        <v>18632</v>
      </c>
      <c r="I12" s="69">
        <v>54344</v>
      </c>
      <c r="J12" s="69">
        <v>6886</v>
      </c>
      <c r="K12" s="69">
        <v>2298</v>
      </c>
      <c r="L12" s="69">
        <v>19197</v>
      </c>
      <c r="M12" s="69">
        <v>40464</v>
      </c>
      <c r="N12" s="69">
        <v>19449</v>
      </c>
      <c r="O12" s="69">
        <v>6000</v>
      </c>
      <c r="P12" s="70">
        <v>0</v>
      </c>
      <c r="Q12" s="70">
        <v>0</v>
      </c>
      <c r="R12" s="69">
        <v>6376</v>
      </c>
      <c r="S12" s="83">
        <v>155014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69">
        <v>55222</v>
      </c>
      <c r="Z12" s="69">
        <v>5968</v>
      </c>
      <c r="AA12" s="69">
        <v>2407</v>
      </c>
      <c r="AB12" s="69">
        <v>11498</v>
      </c>
      <c r="AC12" s="70">
        <v>0</v>
      </c>
      <c r="AD12" s="64">
        <f>SUM(T12:AC12)</f>
        <v>75095</v>
      </c>
      <c r="AE12" s="69">
        <v>1653</v>
      </c>
      <c r="AF12" s="70">
        <v>0</v>
      </c>
      <c r="AG12" s="70">
        <v>0</v>
      </c>
      <c r="AH12" s="70">
        <v>0</v>
      </c>
      <c r="AI12" s="70">
        <v>0</v>
      </c>
      <c r="AJ12" s="69">
        <v>75095</v>
      </c>
      <c r="AK12" s="69">
        <v>1653</v>
      </c>
      <c r="AL12" s="88">
        <v>0</v>
      </c>
      <c r="AM12" s="84">
        <v>948550</v>
      </c>
      <c r="AN12" s="69">
        <v>699809</v>
      </c>
      <c r="AO12" s="69">
        <v>78401</v>
      </c>
      <c r="AP12" s="69">
        <v>173646</v>
      </c>
      <c r="AQ12" s="83">
        <v>950203</v>
      </c>
    </row>
    <row r="13" spans="1:43" s="72" customFormat="1" ht="12.75">
      <c r="A13" s="66" t="s">
        <v>42</v>
      </c>
      <c r="B13" s="67" t="s">
        <v>43</v>
      </c>
      <c r="C13" s="68">
        <v>107848</v>
      </c>
      <c r="D13" s="69">
        <v>2922485</v>
      </c>
      <c r="E13" s="69">
        <v>1304790</v>
      </c>
      <c r="F13" s="70">
        <v>0</v>
      </c>
      <c r="G13" s="83">
        <v>4227275</v>
      </c>
      <c r="H13" s="84">
        <v>153330</v>
      </c>
      <c r="I13" s="69">
        <v>438886</v>
      </c>
      <c r="J13" s="69">
        <v>40066</v>
      </c>
      <c r="K13" s="69">
        <v>17447</v>
      </c>
      <c r="L13" s="69">
        <v>43355</v>
      </c>
      <c r="M13" s="69">
        <v>147748</v>
      </c>
      <c r="N13" s="69">
        <v>384394</v>
      </c>
      <c r="O13" s="69">
        <v>44202</v>
      </c>
      <c r="P13" s="70">
        <v>0</v>
      </c>
      <c r="Q13" s="70">
        <v>0</v>
      </c>
      <c r="R13" s="69">
        <v>92642</v>
      </c>
      <c r="S13" s="83">
        <v>1208740</v>
      </c>
      <c r="T13" s="70">
        <v>0</v>
      </c>
      <c r="U13" s="70">
        <v>0</v>
      </c>
      <c r="V13" s="70">
        <v>0</v>
      </c>
      <c r="W13" s="69">
        <v>131308</v>
      </c>
      <c r="X13" s="69">
        <v>27894</v>
      </c>
      <c r="Y13" s="69">
        <v>204392</v>
      </c>
      <c r="Z13" s="69">
        <v>16700</v>
      </c>
      <c r="AA13" s="69">
        <v>99023</v>
      </c>
      <c r="AB13" s="69">
        <v>143397</v>
      </c>
      <c r="AC13" s="69">
        <v>600</v>
      </c>
      <c r="AD13" s="64">
        <f>SUM(T13:AC13)</f>
        <v>623314</v>
      </c>
      <c r="AE13" s="69">
        <v>2871</v>
      </c>
      <c r="AF13" s="70">
        <v>0</v>
      </c>
      <c r="AG13" s="70">
        <v>0</v>
      </c>
      <c r="AH13" s="69">
        <v>320</v>
      </c>
      <c r="AI13" s="70">
        <v>0</v>
      </c>
      <c r="AJ13" s="69">
        <v>492006</v>
      </c>
      <c r="AK13" s="69">
        <v>3191</v>
      </c>
      <c r="AL13" s="88">
        <v>0</v>
      </c>
      <c r="AM13" s="84">
        <v>6212659</v>
      </c>
      <c r="AN13" s="69">
        <v>4227275</v>
      </c>
      <c r="AO13" s="69">
        <v>498388</v>
      </c>
      <c r="AP13" s="69">
        <v>1521272</v>
      </c>
      <c r="AQ13" s="83">
        <v>6215850</v>
      </c>
    </row>
    <row r="14" spans="1:44" s="72" customFormat="1" ht="12.75">
      <c r="A14" s="66" t="s">
        <v>44</v>
      </c>
      <c r="B14" s="67" t="s">
        <v>45</v>
      </c>
      <c r="C14" s="68">
        <v>103988</v>
      </c>
      <c r="D14" s="69">
        <v>2532001</v>
      </c>
      <c r="E14" s="69">
        <v>1056630</v>
      </c>
      <c r="F14" s="70">
        <v>0</v>
      </c>
      <c r="G14" s="83">
        <v>3588631</v>
      </c>
      <c r="H14" s="84">
        <v>96777</v>
      </c>
      <c r="I14" s="69">
        <v>239787</v>
      </c>
      <c r="J14" s="69">
        <v>88984</v>
      </c>
      <c r="K14" s="69">
        <v>47601</v>
      </c>
      <c r="L14" s="69">
        <v>65799</v>
      </c>
      <c r="M14" s="69">
        <v>172336</v>
      </c>
      <c r="N14" s="69">
        <v>293842</v>
      </c>
      <c r="O14" s="69">
        <v>4459</v>
      </c>
      <c r="P14" s="70">
        <v>0</v>
      </c>
      <c r="Q14" s="70">
        <v>0</v>
      </c>
      <c r="R14" s="69">
        <v>6683</v>
      </c>
      <c r="S14" s="83">
        <v>919491</v>
      </c>
      <c r="T14" s="70">
        <v>0</v>
      </c>
      <c r="U14" s="70">
        <v>0</v>
      </c>
      <c r="V14" s="69">
        <v>42240</v>
      </c>
      <c r="W14" s="69">
        <v>116798</v>
      </c>
      <c r="X14" s="69">
        <v>37048</v>
      </c>
      <c r="Y14" s="69">
        <v>383230</v>
      </c>
      <c r="Z14" s="69">
        <v>30165</v>
      </c>
      <c r="AA14" s="69">
        <v>106695</v>
      </c>
      <c r="AB14" s="69">
        <v>152616</v>
      </c>
      <c r="AC14" s="69">
        <v>94423</v>
      </c>
      <c r="AD14" s="64">
        <f>SUM(T14:AC14)</f>
        <v>963215</v>
      </c>
      <c r="AE14" s="69">
        <v>2663</v>
      </c>
      <c r="AF14" s="70">
        <v>0</v>
      </c>
      <c r="AG14" s="70">
        <v>0</v>
      </c>
      <c r="AH14" s="70">
        <v>0</v>
      </c>
      <c r="AI14" s="70">
        <v>0</v>
      </c>
      <c r="AJ14" s="69">
        <v>804177</v>
      </c>
      <c r="AK14" s="69">
        <v>2663</v>
      </c>
      <c r="AL14" s="88">
        <v>0</v>
      </c>
      <c r="AM14" s="84">
        <v>5568114</v>
      </c>
      <c r="AN14" s="69">
        <v>3588631</v>
      </c>
      <c r="AO14" s="69">
        <v>809503</v>
      </c>
      <c r="AP14" s="69">
        <v>1212354</v>
      </c>
      <c r="AQ14" s="83">
        <v>5570777</v>
      </c>
      <c r="AR14" s="77"/>
    </row>
    <row r="15" spans="1:43" s="72" customFormat="1" ht="12.75">
      <c r="A15" s="66" t="s">
        <v>46</v>
      </c>
      <c r="B15" s="67" t="s">
        <v>47</v>
      </c>
      <c r="C15" s="68">
        <v>92236</v>
      </c>
      <c r="D15" s="69">
        <v>3175947</v>
      </c>
      <c r="E15" s="69">
        <v>913961</v>
      </c>
      <c r="F15" s="70">
        <v>0</v>
      </c>
      <c r="G15" s="83">
        <v>4089908</v>
      </c>
      <c r="H15" s="84">
        <v>64972</v>
      </c>
      <c r="I15" s="69">
        <v>180946</v>
      </c>
      <c r="J15" s="69">
        <v>57998</v>
      </c>
      <c r="K15" s="69">
        <v>2256</v>
      </c>
      <c r="L15" s="69">
        <v>46835</v>
      </c>
      <c r="M15" s="69">
        <v>125537</v>
      </c>
      <c r="N15" s="69">
        <v>73940</v>
      </c>
      <c r="O15" s="69">
        <v>48735</v>
      </c>
      <c r="P15" s="69">
        <v>10330</v>
      </c>
      <c r="Q15" s="71"/>
      <c r="R15" s="69">
        <v>12365</v>
      </c>
      <c r="S15" s="83">
        <v>558942</v>
      </c>
      <c r="T15" s="70">
        <v>0</v>
      </c>
      <c r="U15" s="70">
        <v>0</v>
      </c>
      <c r="V15" s="70">
        <v>0</v>
      </c>
      <c r="W15" s="69">
        <v>114604</v>
      </c>
      <c r="X15" s="70">
        <v>0</v>
      </c>
      <c r="Y15" s="69">
        <v>255283</v>
      </c>
      <c r="Z15" s="69">
        <v>35340</v>
      </c>
      <c r="AA15" s="69">
        <v>95752</v>
      </c>
      <c r="AB15" s="69">
        <v>120763</v>
      </c>
      <c r="AC15" s="70">
        <v>0</v>
      </c>
      <c r="AD15" s="64">
        <f>SUM(T15:AC15)</f>
        <v>621742</v>
      </c>
      <c r="AE15" s="69">
        <v>1121</v>
      </c>
      <c r="AF15" s="70">
        <v>0</v>
      </c>
      <c r="AG15" s="70">
        <v>0</v>
      </c>
      <c r="AH15" s="70">
        <v>0</v>
      </c>
      <c r="AI15" s="70">
        <v>0</v>
      </c>
      <c r="AJ15" s="69">
        <v>507138</v>
      </c>
      <c r="AK15" s="69">
        <v>1121</v>
      </c>
      <c r="AL15" s="89" t="s">
        <v>392</v>
      </c>
      <c r="AM15" s="84">
        <v>5335564</v>
      </c>
      <c r="AN15" s="69">
        <v>4089908</v>
      </c>
      <c r="AO15" s="69">
        <v>509380</v>
      </c>
      <c r="AP15" s="69">
        <v>738518</v>
      </c>
      <c r="AQ15" s="83">
        <v>5336685</v>
      </c>
    </row>
    <row r="16" spans="1:43" s="72" customFormat="1" ht="12.75">
      <c r="A16" s="66" t="s">
        <v>48</v>
      </c>
      <c r="B16" s="67" t="s">
        <v>32</v>
      </c>
      <c r="C16" s="68">
        <v>89652</v>
      </c>
      <c r="D16" s="69">
        <v>1885008</v>
      </c>
      <c r="E16" s="69">
        <v>595689</v>
      </c>
      <c r="F16" s="70">
        <v>0</v>
      </c>
      <c r="G16" s="83">
        <v>2480697</v>
      </c>
      <c r="H16" s="84">
        <v>78822</v>
      </c>
      <c r="I16" s="69">
        <v>280234</v>
      </c>
      <c r="J16" s="69">
        <v>75278</v>
      </c>
      <c r="K16" s="69">
        <v>19299</v>
      </c>
      <c r="L16" s="69">
        <v>47646</v>
      </c>
      <c r="M16" s="69">
        <v>274354</v>
      </c>
      <c r="N16" s="69">
        <v>88716</v>
      </c>
      <c r="O16" s="69">
        <v>1099</v>
      </c>
      <c r="P16" s="70">
        <v>0</v>
      </c>
      <c r="Q16" s="70">
        <v>0</v>
      </c>
      <c r="R16" s="69">
        <v>615165</v>
      </c>
      <c r="S16" s="83">
        <v>1401791</v>
      </c>
      <c r="T16" s="70">
        <v>0</v>
      </c>
      <c r="U16" s="70">
        <v>0</v>
      </c>
      <c r="V16" s="69">
        <v>3447</v>
      </c>
      <c r="W16" s="69">
        <v>32125</v>
      </c>
      <c r="X16" s="69">
        <v>3098</v>
      </c>
      <c r="Y16" s="69">
        <v>201101</v>
      </c>
      <c r="Z16" s="69">
        <v>40480</v>
      </c>
      <c r="AA16" s="69">
        <v>73398</v>
      </c>
      <c r="AB16" s="69">
        <v>81294</v>
      </c>
      <c r="AC16" s="70">
        <v>0</v>
      </c>
      <c r="AD16" s="64">
        <f>SUM(T16:AC16)</f>
        <v>434943</v>
      </c>
      <c r="AE16" s="69">
        <v>304</v>
      </c>
      <c r="AF16" s="70">
        <v>0</v>
      </c>
      <c r="AG16" s="70">
        <v>0</v>
      </c>
      <c r="AH16" s="70">
        <v>0</v>
      </c>
      <c r="AI16" s="70">
        <v>0</v>
      </c>
      <c r="AJ16" s="69">
        <v>399371</v>
      </c>
      <c r="AK16" s="69">
        <v>304</v>
      </c>
      <c r="AL16" s="88">
        <v>0</v>
      </c>
      <c r="AM16" s="84">
        <v>4396253</v>
      </c>
      <c r="AN16" s="69">
        <v>2480697</v>
      </c>
      <c r="AO16" s="69">
        <v>399979</v>
      </c>
      <c r="AP16" s="69">
        <v>1519283</v>
      </c>
      <c r="AQ16" s="83">
        <v>4396557</v>
      </c>
    </row>
    <row r="17" spans="1:43" s="72" customFormat="1" ht="12.75">
      <c r="A17" s="66" t="s">
        <v>49</v>
      </c>
      <c r="B17" s="67" t="s">
        <v>38</v>
      </c>
      <c r="C17" s="68">
        <v>83293</v>
      </c>
      <c r="D17" s="69">
        <v>2741560</v>
      </c>
      <c r="E17" s="69">
        <v>811837</v>
      </c>
      <c r="F17" s="69">
        <v>5000</v>
      </c>
      <c r="G17" s="83">
        <v>3558397</v>
      </c>
      <c r="H17" s="84">
        <v>120327</v>
      </c>
      <c r="I17" s="69">
        <v>136708</v>
      </c>
      <c r="J17" s="69">
        <v>49695</v>
      </c>
      <c r="K17" s="69">
        <v>9346</v>
      </c>
      <c r="L17" s="69">
        <v>58182</v>
      </c>
      <c r="M17" s="69">
        <v>241648</v>
      </c>
      <c r="N17" s="69">
        <v>635277</v>
      </c>
      <c r="O17" s="70">
        <v>0</v>
      </c>
      <c r="P17" s="69">
        <v>2250</v>
      </c>
      <c r="Q17" s="70">
        <v>0</v>
      </c>
      <c r="R17" s="69">
        <v>1096</v>
      </c>
      <c r="S17" s="83">
        <v>1134202</v>
      </c>
      <c r="T17" s="70">
        <v>0</v>
      </c>
      <c r="U17" s="70">
        <v>0</v>
      </c>
      <c r="V17" s="70">
        <v>0</v>
      </c>
      <c r="W17" s="70">
        <v>0</v>
      </c>
      <c r="X17" s="69">
        <v>80446</v>
      </c>
      <c r="Y17" s="69">
        <v>389433</v>
      </c>
      <c r="Z17" s="69">
        <v>18074</v>
      </c>
      <c r="AA17" s="69">
        <v>130426</v>
      </c>
      <c r="AB17" s="69">
        <v>231653</v>
      </c>
      <c r="AC17" s="70">
        <v>0</v>
      </c>
      <c r="AD17" s="64">
        <f>SUM(T17:AC17)</f>
        <v>850032</v>
      </c>
      <c r="AE17" s="69">
        <v>1473</v>
      </c>
      <c r="AF17" s="70">
        <v>0</v>
      </c>
      <c r="AG17" s="69">
        <v>181</v>
      </c>
      <c r="AH17" s="69">
        <v>22663</v>
      </c>
      <c r="AI17" s="70">
        <v>0</v>
      </c>
      <c r="AJ17" s="69">
        <v>850032</v>
      </c>
      <c r="AK17" s="69">
        <v>24317</v>
      </c>
      <c r="AL17" s="88">
        <v>0</v>
      </c>
      <c r="AM17" s="84">
        <v>5662958</v>
      </c>
      <c r="AN17" s="69">
        <v>3553397</v>
      </c>
      <c r="AO17" s="69">
        <v>898666</v>
      </c>
      <c r="AP17" s="69">
        <v>1339975</v>
      </c>
      <c r="AQ17" s="83">
        <v>5687275</v>
      </c>
    </row>
    <row r="18" spans="1:43" s="72" customFormat="1" ht="12.75">
      <c r="A18" s="66" t="s">
        <v>50</v>
      </c>
      <c r="B18" s="67" t="s">
        <v>28</v>
      </c>
      <c r="C18" s="68">
        <v>80830</v>
      </c>
      <c r="D18" s="69">
        <v>1563999</v>
      </c>
      <c r="E18" s="69">
        <v>459003</v>
      </c>
      <c r="F18" s="69">
        <v>115909</v>
      </c>
      <c r="G18" s="83">
        <v>2138911</v>
      </c>
      <c r="H18" s="84">
        <v>38651</v>
      </c>
      <c r="I18" s="69">
        <v>83920</v>
      </c>
      <c r="J18" s="69">
        <v>51853</v>
      </c>
      <c r="K18" s="69">
        <v>1859</v>
      </c>
      <c r="L18" s="69">
        <v>61593</v>
      </c>
      <c r="M18" s="69">
        <v>151958</v>
      </c>
      <c r="N18" s="69">
        <v>190339</v>
      </c>
      <c r="O18" s="69">
        <v>14135</v>
      </c>
      <c r="P18" s="70">
        <v>0</v>
      </c>
      <c r="Q18" s="70">
        <v>0</v>
      </c>
      <c r="R18" s="69">
        <v>8833</v>
      </c>
      <c r="S18" s="83">
        <v>564490</v>
      </c>
      <c r="T18" s="70">
        <v>0</v>
      </c>
      <c r="U18" s="70">
        <v>0</v>
      </c>
      <c r="V18" s="70">
        <v>0</v>
      </c>
      <c r="W18" s="69">
        <v>6902</v>
      </c>
      <c r="X18" s="70">
        <v>0</v>
      </c>
      <c r="Y18" s="69">
        <v>97524</v>
      </c>
      <c r="Z18" s="69">
        <v>7215</v>
      </c>
      <c r="AA18" s="69">
        <v>43162</v>
      </c>
      <c r="AB18" s="69">
        <v>99290</v>
      </c>
      <c r="AC18" s="70">
        <v>0</v>
      </c>
      <c r="AD18" s="64">
        <f>SUM(T18:AC18)</f>
        <v>254093</v>
      </c>
      <c r="AE18" s="69">
        <v>2176</v>
      </c>
      <c r="AF18" s="69">
        <v>300</v>
      </c>
      <c r="AG18" s="69">
        <v>5690</v>
      </c>
      <c r="AH18" s="70">
        <v>0</v>
      </c>
      <c r="AI18" s="69">
        <v>10129</v>
      </c>
      <c r="AJ18" s="69">
        <v>247191</v>
      </c>
      <c r="AK18" s="69">
        <v>18295</v>
      </c>
      <c r="AL18" s="88">
        <v>0</v>
      </c>
      <c r="AM18" s="84">
        <v>2996145</v>
      </c>
      <c r="AN18" s="69">
        <v>2023002</v>
      </c>
      <c r="AO18" s="69">
        <v>283781</v>
      </c>
      <c r="AP18" s="69">
        <v>725952</v>
      </c>
      <c r="AQ18" s="83">
        <v>3014440</v>
      </c>
    </row>
    <row r="19" spans="1:43" s="72" customFormat="1" ht="12.75">
      <c r="A19" s="66" t="s">
        <v>51</v>
      </c>
      <c r="B19" s="67" t="s">
        <v>52</v>
      </c>
      <c r="C19" s="68">
        <v>76418</v>
      </c>
      <c r="D19" s="69">
        <v>1658010</v>
      </c>
      <c r="E19" s="69">
        <v>504219</v>
      </c>
      <c r="F19" s="70">
        <v>0</v>
      </c>
      <c r="G19" s="83">
        <v>2162229</v>
      </c>
      <c r="H19" s="84">
        <v>46030</v>
      </c>
      <c r="I19" s="69">
        <v>239644</v>
      </c>
      <c r="J19" s="69">
        <v>39063</v>
      </c>
      <c r="K19" s="69">
        <v>1586</v>
      </c>
      <c r="L19" s="69">
        <v>49562</v>
      </c>
      <c r="M19" s="69">
        <v>205017</v>
      </c>
      <c r="N19" s="69">
        <v>80496</v>
      </c>
      <c r="O19" s="69">
        <v>12775</v>
      </c>
      <c r="P19" s="70">
        <v>0</v>
      </c>
      <c r="Q19" s="70">
        <v>0</v>
      </c>
      <c r="R19" s="69">
        <v>12083</v>
      </c>
      <c r="S19" s="83">
        <v>640226</v>
      </c>
      <c r="T19" s="70">
        <v>0</v>
      </c>
      <c r="U19" s="70">
        <v>0</v>
      </c>
      <c r="V19" s="70">
        <v>0</v>
      </c>
      <c r="W19" s="69">
        <v>31395</v>
      </c>
      <c r="X19" s="70">
        <v>0</v>
      </c>
      <c r="Y19" s="69">
        <v>210135</v>
      </c>
      <c r="Z19" s="69">
        <v>15454</v>
      </c>
      <c r="AA19" s="69">
        <v>45435</v>
      </c>
      <c r="AB19" s="69">
        <v>199936</v>
      </c>
      <c r="AC19" s="70">
        <v>0</v>
      </c>
      <c r="AD19" s="64">
        <f>SUM(T19:AC19)</f>
        <v>502355</v>
      </c>
      <c r="AE19" s="69">
        <v>1469</v>
      </c>
      <c r="AF19" s="70">
        <v>0</v>
      </c>
      <c r="AG19" s="70">
        <v>0</v>
      </c>
      <c r="AH19" s="69">
        <v>6738</v>
      </c>
      <c r="AI19" s="70">
        <v>0</v>
      </c>
      <c r="AJ19" s="69">
        <v>470960</v>
      </c>
      <c r="AK19" s="69">
        <v>8207</v>
      </c>
      <c r="AL19" s="88">
        <v>0</v>
      </c>
      <c r="AM19" s="84">
        <v>3350840</v>
      </c>
      <c r="AN19" s="69">
        <v>2162229</v>
      </c>
      <c r="AO19" s="69">
        <v>487374</v>
      </c>
      <c r="AP19" s="69">
        <v>717651</v>
      </c>
      <c r="AQ19" s="83">
        <v>3359047</v>
      </c>
    </row>
    <row r="20" spans="1:43" s="72" customFormat="1" ht="12.75">
      <c r="A20" s="66" t="s">
        <v>53</v>
      </c>
      <c r="B20" s="67" t="s">
        <v>54</v>
      </c>
      <c r="C20" s="68">
        <v>76265</v>
      </c>
      <c r="D20" s="69">
        <v>2422448</v>
      </c>
      <c r="E20" s="69">
        <v>700935</v>
      </c>
      <c r="F20" s="70">
        <v>0</v>
      </c>
      <c r="G20" s="83">
        <v>3123383</v>
      </c>
      <c r="H20" s="84">
        <v>229625</v>
      </c>
      <c r="I20" s="69">
        <v>172113</v>
      </c>
      <c r="J20" s="69">
        <v>71055</v>
      </c>
      <c r="K20" s="69">
        <v>18948</v>
      </c>
      <c r="L20" s="69">
        <v>63108</v>
      </c>
      <c r="M20" s="69">
        <v>140673</v>
      </c>
      <c r="N20" s="69">
        <v>86991</v>
      </c>
      <c r="O20" s="69">
        <v>25388</v>
      </c>
      <c r="P20" s="70">
        <v>0</v>
      </c>
      <c r="Q20" s="70">
        <v>0</v>
      </c>
      <c r="R20" s="69">
        <v>6271</v>
      </c>
      <c r="S20" s="83">
        <v>584547</v>
      </c>
      <c r="T20" s="70">
        <v>0</v>
      </c>
      <c r="U20" s="70">
        <v>0</v>
      </c>
      <c r="V20" s="70">
        <v>0</v>
      </c>
      <c r="W20" s="69">
        <v>13675</v>
      </c>
      <c r="X20" s="69">
        <v>100712</v>
      </c>
      <c r="Y20" s="69">
        <v>321112</v>
      </c>
      <c r="Z20" s="69">
        <v>22566</v>
      </c>
      <c r="AA20" s="69">
        <v>141974</v>
      </c>
      <c r="AB20" s="69">
        <v>128788</v>
      </c>
      <c r="AC20" s="69">
        <v>24451</v>
      </c>
      <c r="AD20" s="64">
        <f>SUM(T20:AC20)</f>
        <v>753278</v>
      </c>
      <c r="AE20" s="69">
        <v>7282</v>
      </c>
      <c r="AF20" s="69">
        <v>346</v>
      </c>
      <c r="AG20" s="70">
        <v>0</v>
      </c>
      <c r="AH20" s="69">
        <v>10159</v>
      </c>
      <c r="AI20" s="70">
        <v>0</v>
      </c>
      <c r="AJ20" s="69">
        <v>739603</v>
      </c>
      <c r="AK20" s="69">
        <v>17787</v>
      </c>
      <c r="AL20" s="88">
        <v>0</v>
      </c>
      <c r="AM20" s="84">
        <v>4690833</v>
      </c>
      <c r="AN20" s="69">
        <v>3123383</v>
      </c>
      <c r="AO20" s="69">
        <v>775177</v>
      </c>
      <c r="AP20" s="69">
        <v>928559</v>
      </c>
      <c r="AQ20" s="83">
        <v>4708620</v>
      </c>
    </row>
    <row r="21" spans="1:43" s="72" customFormat="1" ht="12.75">
      <c r="A21" s="66" t="s">
        <v>55</v>
      </c>
      <c r="B21" s="67" t="s">
        <v>28</v>
      </c>
      <c r="C21" s="68">
        <v>75242</v>
      </c>
      <c r="D21" s="69">
        <v>1037514</v>
      </c>
      <c r="E21" s="69">
        <v>626043</v>
      </c>
      <c r="F21" s="70">
        <v>0</v>
      </c>
      <c r="G21" s="83">
        <v>1663557</v>
      </c>
      <c r="H21" s="84">
        <v>76133</v>
      </c>
      <c r="I21" s="69">
        <v>263430</v>
      </c>
      <c r="J21" s="69">
        <v>168055</v>
      </c>
      <c r="K21" s="69">
        <v>11038</v>
      </c>
      <c r="L21" s="69">
        <v>95679</v>
      </c>
      <c r="M21" s="69">
        <v>294970</v>
      </c>
      <c r="N21" s="69">
        <v>84022</v>
      </c>
      <c r="O21" s="69">
        <v>21991</v>
      </c>
      <c r="P21" s="70">
        <v>0</v>
      </c>
      <c r="Q21" s="70">
        <v>0</v>
      </c>
      <c r="R21" s="69">
        <v>2583</v>
      </c>
      <c r="S21" s="83">
        <v>941768</v>
      </c>
      <c r="T21" s="70">
        <v>0</v>
      </c>
      <c r="U21" s="69">
        <v>1031184</v>
      </c>
      <c r="V21" s="69">
        <v>19676</v>
      </c>
      <c r="W21" s="69">
        <v>197355</v>
      </c>
      <c r="X21" s="70">
        <v>0</v>
      </c>
      <c r="Y21" s="69">
        <v>299905</v>
      </c>
      <c r="Z21" s="69">
        <v>34272</v>
      </c>
      <c r="AA21" s="69">
        <v>36458</v>
      </c>
      <c r="AB21" s="69">
        <v>85569</v>
      </c>
      <c r="AC21" s="70">
        <v>0</v>
      </c>
      <c r="AD21" s="64">
        <f>SUM(T21:AC21)</f>
        <v>1704419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69">
        <v>456204</v>
      </c>
      <c r="AK21" s="70">
        <v>0</v>
      </c>
      <c r="AL21" s="88">
        <v>0</v>
      </c>
      <c r="AM21" s="84">
        <v>4385877</v>
      </c>
      <c r="AN21" s="69">
        <v>1663557</v>
      </c>
      <c r="AO21" s="69">
        <v>456204</v>
      </c>
      <c r="AP21" s="69">
        <v>2266116</v>
      </c>
      <c r="AQ21" s="83">
        <v>4385877</v>
      </c>
    </row>
    <row r="22" spans="1:43" s="72" customFormat="1" ht="12.75">
      <c r="A22" s="66" t="s">
        <v>56</v>
      </c>
      <c r="B22" s="67" t="s">
        <v>57</v>
      </c>
      <c r="C22" s="68">
        <v>74578</v>
      </c>
      <c r="D22" s="69">
        <v>1549777</v>
      </c>
      <c r="E22" s="69">
        <v>484484</v>
      </c>
      <c r="F22" s="70">
        <v>0</v>
      </c>
      <c r="G22" s="83">
        <v>2034261</v>
      </c>
      <c r="H22" s="84">
        <v>76591</v>
      </c>
      <c r="I22" s="69">
        <v>99935</v>
      </c>
      <c r="J22" s="69">
        <v>55194</v>
      </c>
      <c r="K22" s="69">
        <v>3716</v>
      </c>
      <c r="L22" s="69">
        <v>46848</v>
      </c>
      <c r="M22" s="69">
        <v>125361</v>
      </c>
      <c r="N22" s="69">
        <v>78828</v>
      </c>
      <c r="O22" s="69">
        <v>65</v>
      </c>
      <c r="P22" s="70">
        <v>0</v>
      </c>
      <c r="Q22" s="70">
        <v>0</v>
      </c>
      <c r="R22" s="69">
        <v>70223</v>
      </c>
      <c r="S22" s="83">
        <v>480170</v>
      </c>
      <c r="T22" s="71"/>
      <c r="U22" s="71"/>
      <c r="V22" s="71"/>
      <c r="W22" s="69">
        <v>30370</v>
      </c>
      <c r="X22" s="69">
        <v>12446</v>
      </c>
      <c r="Y22" s="69">
        <v>133738</v>
      </c>
      <c r="Z22" s="69">
        <v>11727</v>
      </c>
      <c r="AA22" s="69">
        <v>48715</v>
      </c>
      <c r="AB22" s="69">
        <v>87035</v>
      </c>
      <c r="AC22" s="70">
        <v>0</v>
      </c>
      <c r="AD22" s="64">
        <f>SUM(T22:AC22)</f>
        <v>324031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69">
        <v>293661</v>
      </c>
      <c r="AK22" s="70">
        <v>0</v>
      </c>
      <c r="AL22" s="88">
        <v>0</v>
      </c>
      <c r="AM22" s="84">
        <v>2915053</v>
      </c>
      <c r="AN22" s="69">
        <v>2034261</v>
      </c>
      <c r="AO22" s="69">
        <v>293661</v>
      </c>
      <c r="AP22" s="69">
        <v>599577</v>
      </c>
      <c r="AQ22" s="83">
        <v>2915053</v>
      </c>
    </row>
    <row r="23" spans="1:43" s="72" customFormat="1" ht="12.75">
      <c r="A23" s="66" t="s">
        <v>58</v>
      </c>
      <c r="B23" s="67" t="s">
        <v>59</v>
      </c>
      <c r="C23" s="68">
        <v>72100</v>
      </c>
      <c r="D23" s="69">
        <v>1545807</v>
      </c>
      <c r="E23" s="69">
        <v>435137</v>
      </c>
      <c r="F23" s="70">
        <v>0</v>
      </c>
      <c r="G23" s="83">
        <v>1980944</v>
      </c>
      <c r="H23" s="84">
        <v>48436</v>
      </c>
      <c r="I23" s="69">
        <v>293102</v>
      </c>
      <c r="J23" s="69">
        <v>45011</v>
      </c>
      <c r="K23" s="69">
        <v>4066</v>
      </c>
      <c r="L23" s="69">
        <v>49559</v>
      </c>
      <c r="M23" s="69">
        <v>131681</v>
      </c>
      <c r="N23" s="69">
        <v>39550</v>
      </c>
      <c r="O23" s="69">
        <v>818</v>
      </c>
      <c r="P23" s="69">
        <v>401935</v>
      </c>
      <c r="Q23" s="70">
        <v>0</v>
      </c>
      <c r="R23" s="69">
        <v>14529</v>
      </c>
      <c r="S23" s="83">
        <v>980251</v>
      </c>
      <c r="T23" s="70">
        <v>0</v>
      </c>
      <c r="U23" s="70">
        <v>0</v>
      </c>
      <c r="V23" s="69">
        <v>37544</v>
      </c>
      <c r="W23" s="69">
        <v>35617</v>
      </c>
      <c r="X23" s="69">
        <v>21604</v>
      </c>
      <c r="Y23" s="69">
        <v>180872</v>
      </c>
      <c r="Z23" s="69">
        <v>8235</v>
      </c>
      <c r="AA23" s="69">
        <v>82694</v>
      </c>
      <c r="AB23" s="69">
        <v>105441</v>
      </c>
      <c r="AC23" s="70">
        <v>0</v>
      </c>
      <c r="AD23" s="64">
        <f>SUM(T23:AC23)</f>
        <v>472007</v>
      </c>
      <c r="AE23" s="69">
        <v>144</v>
      </c>
      <c r="AF23" s="70">
        <v>0</v>
      </c>
      <c r="AG23" s="70">
        <v>0</v>
      </c>
      <c r="AH23" s="70">
        <v>0</v>
      </c>
      <c r="AI23" s="70">
        <v>0</v>
      </c>
      <c r="AJ23" s="69">
        <v>398846</v>
      </c>
      <c r="AK23" s="69">
        <v>8455</v>
      </c>
      <c r="AL23" s="83">
        <v>8311</v>
      </c>
      <c r="AM23" s="84">
        <v>3481638</v>
      </c>
      <c r="AN23" s="69">
        <v>1980944</v>
      </c>
      <c r="AO23" s="69">
        <v>407445</v>
      </c>
      <c r="AP23" s="69">
        <v>1131763</v>
      </c>
      <c r="AQ23" s="83">
        <v>3490093</v>
      </c>
    </row>
    <row r="24" spans="1:43" s="72" customFormat="1" ht="12.75">
      <c r="A24" s="66" t="s">
        <v>60</v>
      </c>
      <c r="B24" s="67" t="s">
        <v>61</v>
      </c>
      <c r="C24" s="68">
        <v>70954</v>
      </c>
      <c r="D24" s="69">
        <v>1862792</v>
      </c>
      <c r="E24" s="69">
        <v>354200</v>
      </c>
      <c r="F24" s="70">
        <v>0</v>
      </c>
      <c r="G24" s="83">
        <v>2216992</v>
      </c>
      <c r="H24" s="84">
        <v>56100</v>
      </c>
      <c r="I24" s="69">
        <v>276864</v>
      </c>
      <c r="J24" s="69">
        <v>19720</v>
      </c>
      <c r="K24" s="69">
        <v>2442</v>
      </c>
      <c r="L24" s="69">
        <v>48463</v>
      </c>
      <c r="M24" s="69">
        <v>201839</v>
      </c>
      <c r="N24" s="69">
        <v>63978</v>
      </c>
      <c r="O24" s="69">
        <v>360</v>
      </c>
      <c r="P24" s="70">
        <v>0</v>
      </c>
      <c r="Q24" s="70">
        <v>0</v>
      </c>
      <c r="R24" s="69">
        <v>18322</v>
      </c>
      <c r="S24" s="83">
        <v>631988</v>
      </c>
      <c r="T24" s="70">
        <v>0</v>
      </c>
      <c r="U24" s="70">
        <v>0</v>
      </c>
      <c r="V24" s="70">
        <v>0</v>
      </c>
      <c r="W24" s="69">
        <v>19523</v>
      </c>
      <c r="X24" s="70">
        <v>0</v>
      </c>
      <c r="Y24" s="69">
        <v>338486</v>
      </c>
      <c r="Z24" s="69">
        <v>18900</v>
      </c>
      <c r="AA24" s="69">
        <v>138958</v>
      </c>
      <c r="AB24" s="69">
        <v>180959</v>
      </c>
      <c r="AC24" s="69">
        <v>50508</v>
      </c>
      <c r="AD24" s="64">
        <f>SUM(T24:AC24)</f>
        <v>747334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  <c r="AJ24" s="69">
        <v>727811</v>
      </c>
      <c r="AK24" s="70">
        <v>0</v>
      </c>
      <c r="AL24" s="88">
        <v>0</v>
      </c>
      <c r="AM24" s="84">
        <v>3652414</v>
      </c>
      <c r="AN24" s="69">
        <v>2216992</v>
      </c>
      <c r="AO24" s="69">
        <v>727811</v>
      </c>
      <c r="AP24" s="69">
        <v>707611</v>
      </c>
      <c r="AQ24" s="83">
        <v>3652414</v>
      </c>
    </row>
    <row r="25" spans="1:43" s="72" customFormat="1" ht="12.75">
      <c r="A25" s="66" t="s">
        <v>62</v>
      </c>
      <c r="B25" s="67" t="s">
        <v>63</v>
      </c>
      <c r="C25" s="68">
        <v>64696</v>
      </c>
      <c r="D25" s="69">
        <v>1575275</v>
      </c>
      <c r="E25" s="69">
        <v>467706</v>
      </c>
      <c r="F25" s="70">
        <v>0</v>
      </c>
      <c r="G25" s="83">
        <v>2042981</v>
      </c>
      <c r="H25" s="84">
        <v>66300</v>
      </c>
      <c r="I25" s="69">
        <v>72711</v>
      </c>
      <c r="J25" s="69">
        <v>54328</v>
      </c>
      <c r="K25" s="69">
        <v>244</v>
      </c>
      <c r="L25" s="69">
        <v>46442</v>
      </c>
      <c r="M25" s="69">
        <v>109002</v>
      </c>
      <c r="N25" s="69">
        <v>150555</v>
      </c>
      <c r="O25" s="69">
        <v>5400</v>
      </c>
      <c r="P25" s="70">
        <v>0</v>
      </c>
      <c r="Q25" s="70">
        <v>0</v>
      </c>
      <c r="R25" s="69">
        <v>198375</v>
      </c>
      <c r="S25" s="83">
        <v>637057</v>
      </c>
      <c r="T25" s="70">
        <v>0</v>
      </c>
      <c r="U25" s="70">
        <v>0</v>
      </c>
      <c r="V25" s="70">
        <v>0</v>
      </c>
      <c r="W25" s="69">
        <v>118278</v>
      </c>
      <c r="X25" s="70">
        <v>0</v>
      </c>
      <c r="Y25" s="69">
        <v>148773</v>
      </c>
      <c r="Z25" s="69">
        <v>16331</v>
      </c>
      <c r="AA25" s="69">
        <v>92042</v>
      </c>
      <c r="AB25" s="69">
        <v>105627</v>
      </c>
      <c r="AC25" s="70">
        <v>0</v>
      </c>
      <c r="AD25" s="64">
        <f>SUM(T25:AC25)</f>
        <v>481051</v>
      </c>
      <c r="AE25" s="69">
        <v>444</v>
      </c>
      <c r="AF25" s="70">
        <v>0</v>
      </c>
      <c r="AG25" s="70">
        <v>0</v>
      </c>
      <c r="AH25" s="70">
        <v>0</v>
      </c>
      <c r="AI25" s="70">
        <v>0</v>
      </c>
      <c r="AJ25" s="69">
        <v>362773</v>
      </c>
      <c r="AK25" s="69">
        <v>444</v>
      </c>
      <c r="AL25" s="88">
        <v>0</v>
      </c>
      <c r="AM25" s="84">
        <v>3227389</v>
      </c>
      <c r="AN25" s="69">
        <v>2042981</v>
      </c>
      <c r="AO25" s="69">
        <v>363661</v>
      </c>
      <c r="AP25" s="69">
        <v>821635</v>
      </c>
      <c r="AQ25" s="83">
        <v>3227833</v>
      </c>
    </row>
    <row r="26" spans="1:44" s="72" customFormat="1" ht="12.75">
      <c r="A26" s="66" t="s">
        <v>64</v>
      </c>
      <c r="B26" s="67" t="s">
        <v>65</v>
      </c>
      <c r="C26" s="68">
        <v>59062</v>
      </c>
      <c r="D26" s="69">
        <v>1005013</v>
      </c>
      <c r="E26" s="69">
        <v>268517</v>
      </c>
      <c r="F26" s="69">
        <v>2583</v>
      </c>
      <c r="G26" s="83">
        <v>1276113</v>
      </c>
      <c r="H26" s="84">
        <v>48644</v>
      </c>
      <c r="I26" s="69">
        <v>116603</v>
      </c>
      <c r="J26" s="69">
        <v>35623</v>
      </c>
      <c r="K26" s="69">
        <v>3153</v>
      </c>
      <c r="L26" s="69">
        <v>38818</v>
      </c>
      <c r="M26" s="69">
        <v>97612</v>
      </c>
      <c r="N26" s="69">
        <v>90533</v>
      </c>
      <c r="O26" s="69">
        <v>4895</v>
      </c>
      <c r="P26" s="70">
        <v>0</v>
      </c>
      <c r="Q26" s="69">
        <v>1</v>
      </c>
      <c r="R26" s="69">
        <v>27435</v>
      </c>
      <c r="S26" s="83">
        <v>414673</v>
      </c>
      <c r="T26" s="70">
        <v>0</v>
      </c>
      <c r="U26" s="70">
        <v>0</v>
      </c>
      <c r="V26" s="69">
        <v>572</v>
      </c>
      <c r="W26" s="69">
        <v>9947</v>
      </c>
      <c r="X26" s="70">
        <v>0</v>
      </c>
      <c r="Y26" s="69">
        <v>80142</v>
      </c>
      <c r="Z26" s="69">
        <v>11800</v>
      </c>
      <c r="AA26" s="69">
        <v>43993</v>
      </c>
      <c r="AB26" s="69">
        <v>66587</v>
      </c>
      <c r="AC26" s="69">
        <v>337</v>
      </c>
      <c r="AD26" s="64">
        <f>SUM(T26:AC26)</f>
        <v>213378</v>
      </c>
      <c r="AE26" s="69">
        <v>1034</v>
      </c>
      <c r="AF26" s="70">
        <v>0</v>
      </c>
      <c r="AG26" s="69">
        <v>358</v>
      </c>
      <c r="AH26" s="69">
        <v>6222</v>
      </c>
      <c r="AI26" s="70">
        <v>0</v>
      </c>
      <c r="AJ26" s="69">
        <v>202859</v>
      </c>
      <c r="AK26" s="69">
        <v>7614</v>
      </c>
      <c r="AL26" s="88">
        <v>0</v>
      </c>
      <c r="AM26" s="84">
        <v>1952808</v>
      </c>
      <c r="AN26" s="69">
        <v>1273530</v>
      </c>
      <c r="AO26" s="69">
        <v>218087</v>
      </c>
      <c r="AP26" s="69">
        <v>476419</v>
      </c>
      <c r="AQ26" s="83">
        <v>1960422</v>
      </c>
      <c r="AR26" s="77"/>
    </row>
    <row r="27" spans="1:43" s="72" customFormat="1" ht="12.75">
      <c r="A27" s="66" t="s">
        <v>66</v>
      </c>
      <c r="B27" s="67" t="s">
        <v>67</v>
      </c>
      <c r="C27" s="68">
        <v>58997</v>
      </c>
      <c r="D27" s="69">
        <v>1613805</v>
      </c>
      <c r="E27" s="69">
        <v>722354</v>
      </c>
      <c r="F27" s="70">
        <v>0</v>
      </c>
      <c r="G27" s="83">
        <v>2336159</v>
      </c>
      <c r="H27" s="84">
        <v>72441</v>
      </c>
      <c r="I27" s="69">
        <v>306620</v>
      </c>
      <c r="J27" s="69">
        <v>45669</v>
      </c>
      <c r="K27" s="69">
        <v>16537</v>
      </c>
      <c r="L27" s="69">
        <v>37744</v>
      </c>
      <c r="M27" s="69">
        <v>108405</v>
      </c>
      <c r="N27" s="69">
        <v>15118</v>
      </c>
      <c r="O27" s="69">
        <v>104694</v>
      </c>
      <c r="P27" s="70">
        <v>0</v>
      </c>
      <c r="Q27" s="70">
        <v>0</v>
      </c>
      <c r="R27" s="69">
        <v>1556</v>
      </c>
      <c r="S27" s="83">
        <v>636343</v>
      </c>
      <c r="T27" s="70">
        <v>0</v>
      </c>
      <c r="U27" s="70">
        <v>0</v>
      </c>
      <c r="V27" s="69">
        <v>74600</v>
      </c>
      <c r="W27" s="69">
        <v>268367</v>
      </c>
      <c r="X27" s="69">
        <v>40000</v>
      </c>
      <c r="Y27" s="69">
        <v>254513</v>
      </c>
      <c r="Z27" s="69">
        <v>11130</v>
      </c>
      <c r="AA27" s="69">
        <v>234217</v>
      </c>
      <c r="AB27" s="69">
        <v>256521</v>
      </c>
      <c r="AC27" s="70">
        <v>0</v>
      </c>
      <c r="AD27" s="64">
        <f>SUM(T27:AC27)</f>
        <v>1139348</v>
      </c>
      <c r="AE27" s="70">
        <v>0</v>
      </c>
      <c r="AF27" s="70">
        <v>0</v>
      </c>
      <c r="AG27" s="70">
        <v>0</v>
      </c>
      <c r="AH27" s="70">
        <v>0</v>
      </c>
      <c r="AI27" s="70">
        <v>0</v>
      </c>
      <c r="AJ27" s="69">
        <v>796381</v>
      </c>
      <c r="AK27" s="69">
        <v>3500</v>
      </c>
      <c r="AL27" s="83">
        <v>3500</v>
      </c>
      <c r="AM27" s="84">
        <v>4184291</v>
      </c>
      <c r="AN27" s="69">
        <v>2336159</v>
      </c>
      <c r="AO27" s="69">
        <v>799881</v>
      </c>
      <c r="AP27" s="69">
        <v>1095251</v>
      </c>
      <c r="AQ27" s="83">
        <v>4187791</v>
      </c>
    </row>
    <row r="28" spans="1:43" s="72" customFormat="1" ht="12.75">
      <c r="A28" s="66" t="s">
        <v>68</v>
      </c>
      <c r="B28" s="67" t="s">
        <v>69</v>
      </c>
      <c r="C28" s="68">
        <v>55921</v>
      </c>
      <c r="D28" s="69">
        <v>818110</v>
      </c>
      <c r="E28" s="69">
        <v>235498</v>
      </c>
      <c r="F28" s="70">
        <v>0</v>
      </c>
      <c r="G28" s="83">
        <v>1053608</v>
      </c>
      <c r="H28" s="84">
        <v>51926</v>
      </c>
      <c r="I28" s="69">
        <v>98632</v>
      </c>
      <c r="J28" s="69">
        <v>32620</v>
      </c>
      <c r="K28" s="69">
        <v>790</v>
      </c>
      <c r="L28" s="69">
        <v>40651</v>
      </c>
      <c r="M28" s="69">
        <v>64815</v>
      </c>
      <c r="N28" s="69">
        <v>17968</v>
      </c>
      <c r="O28" s="69">
        <v>29083</v>
      </c>
      <c r="P28" s="69">
        <v>385</v>
      </c>
      <c r="Q28" s="70">
        <v>0</v>
      </c>
      <c r="R28" s="69">
        <v>3352</v>
      </c>
      <c r="S28" s="83">
        <v>288296</v>
      </c>
      <c r="T28" s="70">
        <v>0</v>
      </c>
      <c r="U28" s="70">
        <v>0</v>
      </c>
      <c r="V28" s="69">
        <v>27000</v>
      </c>
      <c r="W28" s="69">
        <v>5686</v>
      </c>
      <c r="X28" s="69">
        <v>5234</v>
      </c>
      <c r="Y28" s="69">
        <v>118177</v>
      </c>
      <c r="Z28" s="69">
        <v>10578</v>
      </c>
      <c r="AA28" s="69">
        <v>35309</v>
      </c>
      <c r="AB28" s="69">
        <v>35553</v>
      </c>
      <c r="AC28" s="69">
        <v>5957</v>
      </c>
      <c r="AD28" s="64">
        <f>SUM(T28:AC28)</f>
        <v>243494</v>
      </c>
      <c r="AE28" s="70">
        <v>0</v>
      </c>
      <c r="AF28" s="70">
        <v>0</v>
      </c>
      <c r="AG28" s="70">
        <v>0</v>
      </c>
      <c r="AH28" s="70">
        <v>0</v>
      </c>
      <c r="AI28" s="70">
        <v>0</v>
      </c>
      <c r="AJ28" s="69">
        <v>210808</v>
      </c>
      <c r="AK28" s="69">
        <v>6050</v>
      </c>
      <c r="AL28" s="83">
        <v>6050</v>
      </c>
      <c r="AM28" s="84">
        <v>1637324</v>
      </c>
      <c r="AN28" s="69">
        <v>1053608</v>
      </c>
      <c r="AO28" s="69">
        <v>216858</v>
      </c>
      <c r="AP28" s="69">
        <v>384192</v>
      </c>
      <c r="AQ28" s="83">
        <v>1643374</v>
      </c>
    </row>
    <row r="29" spans="1:43" s="72" customFormat="1" ht="12.75">
      <c r="A29" s="66" t="s">
        <v>70</v>
      </c>
      <c r="B29" s="67" t="s">
        <v>71</v>
      </c>
      <c r="C29" s="68">
        <v>51760</v>
      </c>
      <c r="D29" s="69">
        <v>920997</v>
      </c>
      <c r="E29" s="69">
        <v>259662</v>
      </c>
      <c r="F29" s="70">
        <v>0</v>
      </c>
      <c r="G29" s="83">
        <v>1180659</v>
      </c>
      <c r="H29" s="84">
        <v>24570</v>
      </c>
      <c r="I29" s="69">
        <v>93816</v>
      </c>
      <c r="J29" s="69">
        <v>3450</v>
      </c>
      <c r="K29" s="69">
        <v>29</v>
      </c>
      <c r="L29" s="69">
        <v>23476</v>
      </c>
      <c r="M29" s="69">
        <v>84668</v>
      </c>
      <c r="N29" s="69">
        <v>77114</v>
      </c>
      <c r="O29" s="69">
        <v>7777</v>
      </c>
      <c r="P29" s="70">
        <v>0</v>
      </c>
      <c r="Q29" s="70">
        <v>0</v>
      </c>
      <c r="R29" s="69">
        <v>308789</v>
      </c>
      <c r="S29" s="83">
        <v>599119</v>
      </c>
      <c r="T29" s="69">
        <v>48500</v>
      </c>
      <c r="U29" s="70">
        <v>0</v>
      </c>
      <c r="V29" s="70">
        <v>0</v>
      </c>
      <c r="W29" s="69">
        <v>87560</v>
      </c>
      <c r="X29" s="70">
        <v>0</v>
      </c>
      <c r="Y29" s="69">
        <v>115817</v>
      </c>
      <c r="Z29" s="69">
        <v>11126</v>
      </c>
      <c r="AA29" s="69">
        <v>35036</v>
      </c>
      <c r="AB29" s="69">
        <v>6000</v>
      </c>
      <c r="AC29" s="70">
        <v>0</v>
      </c>
      <c r="AD29" s="64">
        <f>SUM(T29:AC29)</f>
        <v>304039</v>
      </c>
      <c r="AE29" s="69">
        <v>4394</v>
      </c>
      <c r="AF29" s="70">
        <v>0</v>
      </c>
      <c r="AG29" s="70">
        <v>0</v>
      </c>
      <c r="AH29" s="70">
        <v>0</v>
      </c>
      <c r="AI29" s="70">
        <v>0</v>
      </c>
      <c r="AJ29" s="69">
        <v>167979</v>
      </c>
      <c r="AK29" s="69">
        <v>4394</v>
      </c>
      <c r="AL29" s="88">
        <v>0</v>
      </c>
      <c r="AM29" s="84">
        <v>2108387</v>
      </c>
      <c r="AN29" s="69">
        <v>1180659</v>
      </c>
      <c r="AO29" s="69">
        <v>176767</v>
      </c>
      <c r="AP29" s="69">
        <v>759749</v>
      </c>
      <c r="AQ29" s="83">
        <v>2112781</v>
      </c>
    </row>
    <row r="30" spans="1:43" s="72" customFormat="1" ht="12.75">
      <c r="A30" s="66" t="s">
        <v>72</v>
      </c>
      <c r="B30" s="67" t="s">
        <v>65</v>
      </c>
      <c r="C30" s="68">
        <v>51170</v>
      </c>
      <c r="D30" s="69">
        <v>763032</v>
      </c>
      <c r="E30" s="69">
        <v>176808</v>
      </c>
      <c r="F30" s="70">
        <v>0</v>
      </c>
      <c r="G30" s="83">
        <v>939840</v>
      </c>
      <c r="H30" s="84">
        <v>17693</v>
      </c>
      <c r="I30" s="69">
        <v>4005</v>
      </c>
      <c r="J30" s="69">
        <v>47351</v>
      </c>
      <c r="K30" s="69">
        <v>99</v>
      </c>
      <c r="L30" s="69">
        <v>11805</v>
      </c>
      <c r="M30" s="69">
        <v>26353</v>
      </c>
      <c r="N30" s="69">
        <v>48204</v>
      </c>
      <c r="O30" s="70">
        <v>0</v>
      </c>
      <c r="P30" s="70">
        <v>0</v>
      </c>
      <c r="Q30" s="70">
        <v>0</v>
      </c>
      <c r="R30" s="69">
        <v>10953</v>
      </c>
      <c r="S30" s="83">
        <v>148770</v>
      </c>
      <c r="T30" s="70">
        <v>0</v>
      </c>
      <c r="U30" s="70">
        <v>0</v>
      </c>
      <c r="V30" s="70">
        <v>0</v>
      </c>
      <c r="W30" s="69">
        <v>2355</v>
      </c>
      <c r="X30" s="70">
        <v>0</v>
      </c>
      <c r="Y30" s="69">
        <v>167900</v>
      </c>
      <c r="Z30" s="69">
        <v>7704</v>
      </c>
      <c r="AA30" s="69">
        <v>30927</v>
      </c>
      <c r="AB30" s="69">
        <v>80938</v>
      </c>
      <c r="AC30" s="69">
        <v>14178</v>
      </c>
      <c r="AD30" s="64">
        <f>SUM(T30:AC30)</f>
        <v>304002</v>
      </c>
      <c r="AE30" s="70">
        <v>0</v>
      </c>
      <c r="AF30" s="70">
        <v>0</v>
      </c>
      <c r="AG30" s="70">
        <v>0</v>
      </c>
      <c r="AH30" s="69">
        <v>7937</v>
      </c>
      <c r="AI30" s="70">
        <v>0</v>
      </c>
      <c r="AJ30" s="69">
        <v>301647</v>
      </c>
      <c r="AK30" s="69">
        <v>7937</v>
      </c>
      <c r="AL30" s="88">
        <v>0</v>
      </c>
      <c r="AM30" s="84">
        <v>1410305</v>
      </c>
      <c r="AN30" s="69">
        <v>939840</v>
      </c>
      <c r="AO30" s="69">
        <v>317521</v>
      </c>
      <c r="AP30" s="69">
        <v>168818</v>
      </c>
      <c r="AQ30" s="83">
        <v>1418242</v>
      </c>
    </row>
    <row r="31" spans="1:43" s="72" customFormat="1" ht="12.75">
      <c r="A31" s="66" t="s">
        <v>73</v>
      </c>
      <c r="B31" s="67" t="s">
        <v>74</v>
      </c>
      <c r="C31" s="68">
        <v>44764</v>
      </c>
      <c r="D31" s="69">
        <v>756059</v>
      </c>
      <c r="E31" s="69">
        <v>208086</v>
      </c>
      <c r="F31" s="70">
        <v>0</v>
      </c>
      <c r="G31" s="83">
        <v>964145</v>
      </c>
      <c r="H31" s="84">
        <v>17575</v>
      </c>
      <c r="I31" s="69">
        <v>69767</v>
      </c>
      <c r="J31" s="69">
        <v>19277</v>
      </c>
      <c r="K31" s="69">
        <v>116</v>
      </c>
      <c r="L31" s="69">
        <v>20253</v>
      </c>
      <c r="M31" s="69">
        <v>95215</v>
      </c>
      <c r="N31" s="69">
        <v>87476</v>
      </c>
      <c r="O31" s="69">
        <v>9383</v>
      </c>
      <c r="P31" s="70">
        <v>0</v>
      </c>
      <c r="Q31" s="70">
        <v>0</v>
      </c>
      <c r="R31" s="69">
        <v>16171</v>
      </c>
      <c r="S31" s="83">
        <v>317658</v>
      </c>
      <c r="T31" s="70">
        <v>0</v>
      </c>
      <c r="U31" s="70">
        <v>0</v>
      </c>
      <c r="V31" s="70">
        <v>0</v>
      </c>
      <c r="W31" s="69">
        <v>305</v>
      </c>
      <c r="X31" s="70">
        <v>0</v>
      </c>
      <c r="Y31" s="69">
        <v>90000</v>
      </c>
      <c r="Z31" s="69">
        <v>3504</v>
      </c>
      <c r="AA31" s="69">
        <v>9702</v>
      </c>
      <c r="AB31" s="69">
        <v>71918</v>
      </c>
      <c r="AC31" s="70">
        <v>0</v>
      </c>
      <c r="AD31" s="64">
        <f>SUM(T31:AC31)</f>
        <v>175429</v>
      </c>
      <c r="AE31" s="69">
        <v>854</v>
      </c>
      <c r="AF31" s="70">
        <v>0</v>
      </c>
      <c r="AG31" s="70">
        <v>0</v>
      </c>
      <c r="AH31" s="70">
        <v>0</v>
      </c>
      <c r="AI31" s="70">
        <v>0</v>
      </c>
      <c r="AJ31" s="69">
        <v>175124</v>
      </c>
      <c r="AK31" s="69">
        <v>854</v>
      </c>
      <c r="AL31" s="88">
        <v>0</v>
      </c>
      <c r="AM31" s="84">
        <v>1474807</v>
      </c>
      <c r="AN31" s="69">
        <v>964145</v>
      </c>
      <c r="AO31" s="69">
        <v>176832</v>
      </c>
      <c r="AP31" s="69">
        <v>335538</v>
      </c>
      <c r="AQ31" s="83">
        <v>1475661</v>
      </c>
    </row>
    <row r="32" spans="1:43" s="72" customFormat="1" ht="12.75">
      <c r="A32" s="66" t="s">
        <v>75</v>
      </c>
      <c r="B32" s="67" t="s">
        <v>76</v>
      </c>
      <c r="C32" s="68">
        <v>44436</v>
      </c>
      <c r="D32" s="69">
        <v>593790</v>
      </c>
      <c r="E32" s="69">
        <v>173150</v>
      </c>
      <c r="F32" s="70">
        <v>0</v>
      </c>
      <c r="G32" s="83">
        <v>766940</v>
      </c>
      <c r="H32" s="84">
        <v>17835</v>
      </c>
      <c r="I32" s="69">
        <v>12470</v>
      </c>
      <c r="J32" s="69">
        <v>14834</v>
      </c>
      <c r="K32" s="69">
        <v>765</v>
      </c>
      <c r="L32" s="69">
        <v>14166</v>
      </c>
      <c r="M32" s="69">
        <v>37981</v>
      </c>
      <c r="N32" s="69">
        <v>4891</v>
      </c>
      <c r="O32" s="69">
        <v>25214</v>
      </c>
      <c r="P32" s="70">
        <v>0</v>
      </c>
      <c r="Q32" s="70">
        <v>0</v>
      </c>
      <c r="R32" s="69">
        <v>48576</v>
      </c>
      <c r="S32" s="83">
        <v>158897</v>
      </c>
      <c r="T32" s="70">
        <v>0</v>
      </c>
      <c r="U32" s="70">
        <v>0</v>
      </c>
      <c r="V32" s="69">
        <v>0</v>
      </c>
      <c r="W32" s="69">
        <v>4325</v>
      </c>
      <c r="X32" s="69">
        <v>6202</v>
      </c>
      <c r="Y32" s="69">
        <v>37836</v>
      </c>
      <c r="Z32" s="69">
        <v>4663</v>
      </c>
      <c r="AA32" s="69">
        <v>4614</v>
      </c>
      <c r="AB32" s="69">
        <v>15716</v>
      </c>
      <c r="AC32" s="70">
        <v>0</v>
      </c>
      <c r="AD32" s="64">
        <f>SUM(T32:AC32)</f>
        <v>73356</v>
      </c>
      <c r="AE32" s="69">
        <v>525</v>
      </c>
      <c r="AF32" s="69">
        <v>576</v>
      </c>
      <c r="AG32" s="69">
        <v>500</v>
      </c>
      <c r="AH32" s="69">
        <v>1000</v>
      </c>
      <c r="AI32" s="70">
        <v>0</v>
      </c>
      <c r="AJ32" s="69">
        <v>69031</v>
      </c>
      <c r="AK32" s="69">
        <v>8644</v>
      </c>
      <c r="AL32" s="83">
        <v>6043</v>
      </c>
      <c r="AM32" s="84">
        <v>1017028</v>
      </c>
      <c r="AN32" s="69">
        <v>766940</v>
      </c>
      <c r="AO32" s="69">
        <v>80276</v>
      </c>
      <c r="AP32" s="69">
        <v>193302</v>
      </c>
      <c r="AQ32" s="83">
        <v>1025672</v>
      </c>
    </row>
    <row r="33" spans="1:43" s="72" customFormat="1" ht="12.75">
      <c r="A33" s="66" t="s">
        <v>77</v>
      </c>
      <c r="B33" s="67" t="s">
        <v>28</v>
      </c>
      <c r="C33" s="68">
        <v>41810</v>
      </c>
      <c r="D33" s="69">
        <v>805348</v>
      </c>
      <c r="E33" s="69">
        <v>216618</v>
      </c>
      <c r="F33" s="70">
        <v>0</v>
      </c>
      <c r="G33" s="83">
        <v>1021966</v>
      </c>
      <c r="H33" s="84">
        <v>47206</v>
      </c>
      <c r="I33" s="69">
        <v>97372</v>
      </c>
      <c r="J33" s="69">
        <v>19286</v>
      </c>
      <c r="K33" s="69">
        <v>595</v>
      </c>
      <c r="L33" s="69">
        <v>29580</v>
      </c>
      <c r="M33" s="69">
        <v>105361</v>
      </c>
      <c r="N33" s="70">
        <v>0</v>
      </c>
      <c r="O33" s="69">
        <v>18900</v>
      </c>
      <c r="P33" s="70">
        <v>0</v>
      </c>
      <c r="Q33" s="69">
        <v>15708</v>
      </c>
      <c r="R33" s="69">
        <v>1649</v>
      </c>
      <c r="S33" s="83">
        <v>288451</v>
      </c>
      <c r="T33" s="70">
        <v>0</v>
      </c>
      <c r="U33" s="70">
        <v>0</v>
      </c>
      <c r="V33" s="70">
        <v>0</v>
      </c>
      <c r="W33" s="69">
        <v>10545</v>
      </c>
      <c r="X33" s="70">
        <v>0</v>
      </c>
      <c r="Y33" s="69">
        <v>122613</v>
      </c>
      <c r="Z33" s="69">
        <v>11348</v>
      </c>
      <c r="AA33" s="69">
        <v>19987</v>
      </c>
      <c r="AB33" s="69">
        <v>4500</v>
      </c>
      <c r="AC33" s="69">
        <v>58080</v>
      </c>
      <c r="AD33" s="64">
        <f>SUM(T33:AC33)</f>
        <v>227073</v>
      </c>
      <c r="AE33" s="70">
        <v>0</v>
      </c>
      <c r="AF33" s="70">
        <v>0</v>
      </c>
      <c r="AG33" s="70">
        <v>0</v>
      </c>
      <c r="AH33" s="70">
        <v>0</v>
      </c>
      <c r="AI33" s="70">
        <v>0</v>
      </c>
      <c r="AJ33" s="69">
        <v>216528</v>
      </c>
      <c r="AK33" s="70">
        <v>0</v>
      </c>
      <c r="AL33" s="88">
        <v>0</v>
      </c>
      <c r="AM33" s="84">
        <v>1584696</v>
      </c>
      <c r="AN33" s="69">
        <v>1021966</v>
      </c>
      <c r="AO33" s="69">
        <v>216528</v>
      </c>
      <c r="AP33" s="69">
        <v>346202</v>
      </c>
      <c r="AQ33" s="83">
        <v>1584696</v>
      </c>
    </row>
    <row r="34" spans="1:43" s="72" customFormat="1" ht="12.75">
      <c r="A34" s="66" t="s">
        <v>78</v>
      </c>
      <c r="B34" s="67" t="s">
        <v>79</v>
      </c>
      <c r="C34" s="68">
        <v>40389</v>
      </c>
      <c r="D34" s="69">
        <v>1041743</v>
      </c>
      <c r="E34" s="69">
        <v>412454</v>
      </c>
      <c r="F34" s="70">
        <v>0</v>
      </c>
      <c r="G34" s="83">
        <v>1454197</v>
      </c>
      <c r="H34" s="84">
        <v>85983</v>
      </c>
      <c r="I34" s="69">
        <v>199673</v>
      </c>
      <c r="J34" s="69">
        <v>39984</v>
      </c>
      <c r="K34" s="69">
        <v>14683</v>
      </c>
      <c r="L34" s="69">
        <v>39400</v>
      </c>
      <c r="M34" s="69">
        <v>109919</v>
      </c>
      <c r="N34" s="69">
        <v>70283</v>
      </c>
      <c r="O34" s="69">
        <v>3088</v>
      </c>
      <c r="P34" s="70">
        <v>0</v>
      </c>
      <c r="Q34" s="70">
        <v>0</v>
      </c>
      <c r="R34" s="69">
        <v>6335</v>
      </c>
      <c r="S34" s="83">
        <v>483365</v>
      </c>
      <c r="T34" s="70">
        <v>0</v>
      </c>
      <c r="U34" s="70">
        <v>0</v>
      </c>
      <c r="V34" s="70">
        <v>0</v>
      </c>
      <c r="W34" s="69">
        <v>53988</v>
      </c>
      <c r="X34" s="69">
        <v>32680</v>
      </c>
      <c r="Y34" s="69">
        <v>131836</v>
      </c>
      <c r="Z34" s="69">
        <v>15309</v>
      </c>
      <c r="AA34" s="69">
        <v>59307</v>
      </c>
      <c r="AB34" s="69">
        <v>31120</v>
      </c>
      <c r="AC34" s="70">
        <v>0</v>
      </c>
      <c r="AD34" s="64">
        <f>SUM(T34:AC34)</f>
        <v>324240</v>
      </c>
      <c r="AE34" s="69">
        <v>100</v>
      </c>
      <c r="AF34" s="70">
        <v>0</v>
      </c>
      <c r="AG34" s="70">
        <v>0</v>
      </c>
      <c r="AH34" s="70">
        <v>0</v>
      </c>
      <c r="AI34" s="70">
        <v>0</v>
      </c>
      <c r="AJ34" s="69">
        <v>270252</v>
      </c>
      <c r="AK34" s="69">
        <v>100</v>
      </c>
      <c r="AL34" s="88">
        <v>0</v>
      </c>
      <c r="AM34" s="84">
        <v>2347785</v>
      </c>
      <c r="AN34" s="69">
        <v>1454197</v>
      </c>
      <c r="AO34" s="69">
        <v>270452</v>
      </c>
      <c r="AP34" s="69">
        <v>656016</v>
      </c>
      <c r="AQ34" s="83">
        <v>2347885</v>
      </c>
    </row>
    <row r="35" spans="1:43" s="72" customFormat="1" ht="12.75">
      <c r="A35" s="66" t="s">
        <v>80</v>
      </c>
      <c r="B35" s="67" t="s">
        <v>74</v>
      </c>
      <c r="C35" s="68">
        <v>40258</v>
      </c>
      <c r="D35" s="69">
        <v>740038</v>
      </c>
      <c r="E35" s="69">
        <v>205864</v>
      </c>
      <c r="F35" s="70">
        <v>0</v>
      </c>
      <c r="G35" s="83">
        <v>945902</v>
      </c>
      <c r="H35" s="84">
        <v>22073</v>
      </c>
      <c r="I35" s="69">
        <v>79708</v>
      </c>
      <c r="J35" s="69">
        <v>19597</v>
      </c>
      <c r="K35" s="69">
        <v>3240</v>
      </c>
      <c r="L35" s="69">
        <v>20305</v>
      </c>
      <c r="M35" s="69">
        <v>93505</v>
      </c>
      <c r="N35" s="69">
        <v>85378</v>
      </c>
      <c r="O35" s="69">
        <v>588</v>
      </c>
      <c r="P35" s="70">
        <v>0</v>
      </c>
      <c r="Q35" s="70">
        <v>0</v>
      </c>
      <c r="R35" s="69">
        <v>1757</v>
      </c>
      <c r="S35" s="83">
        <v>304078</v>
      </c>
      <c r="T35" s="70">
        <v>0</v>
      </c>
      <c r="U35" s="70">
        <v>0</v>
      </c>
      <c r="V35" s="70">
        <v>0</v>
      </c>
      <c r="W35" s="69">
        <v>6627</v>
      </c>
      <c r="X35" s="70">
        <v>0</v>
      </c>
      <c r="Y35" s="69">
        <v>74679</v>
      </c>
      <c r="Z35" s="69">
        <v>6381</v>
      </c>
      <c r="AA35" s="69">
        <v>11071</v>
      </c>
      <c r="AB35" s="69">
        <v>33593</v>
      </c>
      <c r="AC35" s="70">
        <v>0</v>
      </c>
      <c r="AD35" s="64">
        <f>SUM(T35:AC35)</f>
        <v>132351</v>
      </c>
      <c r="AE35" s="69">
        <v>111</v>
      </c>
      <c r="AF35" s="70">
        <v>0</v>
      </c>
      <c r="AG35" s="70">
        <v>0</v>
      </c>
      <c r="AH35" s="69">
        <v>19464</v>
      </c>
      <c r="AI35" s="70">
        <v>0</v>
      </c>
      <c r="AJ35" s="69">
        <v>125724</v>
      </c>
      <c r="AK35" s="69">
        <v>19575</v>
      </c>
      <c r="AL35" s="88">
        <v>0</v>
      </c>
      <c r="AM35" s="84">
        <v>1404404</v>
      </c>
      <c r="AN35" s="69">
        <v>945902</v>
      </c>
      <c r="AO35" s="69">
        <v>164874</v>
      </c>
      <c r="AP35" s="69">
        <v>332778</v>
      </c>
      <c r="AQ35" s="83">
        <v>1423979</v>
      </c>
    </row>
    <row r="36" spans="1:43" s="72" customFormat="1" ht="12.75">
      <c r="A36" s="66" t="s">
        <v>81</v>
      </c>
      <c r="B36" s="67" t="s">
        <v>82</v>
      </c>
      <c r="C36" s="68">
        <v>39364</v>
      </c>
      <c r="D36" s="69">
        <v>1086866</v>
      </c>
      <c r="E36" s="69">
        <v>320357</v>
      </c>
      <c r="F36" s="70">
        <v>0</v>
      </c>
      <c r="G36" s="83">
        <v>1407223</v>
      </c>
      <c r="H36" s="84">
        <v>53463</v>
      </c>
      <c r="I36" s="69">
        <v>88323</v>
      </c>
      <c r="J36" s="69">
        <v>37246</v>
      </c>
      <c r="K36" s="69">
        <v>9445</v>
      </c>
      <c r="L36" s="69">
        <v>33659</v>
      </c>
      <c r="M36" s="69">
        <v>51562</v>
      </c>
      <c r="N36" s="69">
        <v>3182</v>
      </c>
      <c r="O36" s="69">
        <v>15764</v>
      </c>
      <c r="P36" s="70">
        <v>0</v>
      </c>
      <c r="Q36" s="70">
        <v>0</v>
      </c>
      <c r="R36" s="69">
        <v>17315</v>
      </c>
      <c r="S36" s="83">
        <v>256496</v>
      </c>
      <c r="T36" s="70">
        <v>0</v>
      </c>
      <c r="U36" s="70">
        <v>0</v>
      </c>
      <c r="V36" s="70">
        <v>0</v>
      </c>
      <c r="W36" s="69">
        <v>4009</v>
      </c>
      <c r="X36" s="69">
        <v>25168</v>
      </c>
      <c r="Y36" s="69">
        <v>79363</v>
      </c>
      <c r="Z36" s="69">
        <v>18480</v>
      </c>
      <c r="AA36" s="69">
        <v>55238</v>
      </c>
      <c r="AB36" s="69">
        <v>25358</v>
      </c>
      <c r="AC36" s="69">
        <v>2763</v>
      </c>
      <c r="AD36" s="64">
        <f>SUM(T36:AC36)</f>
        <v>210379</v>
      </c>
      <c r="AE36" s="69">
        <v>279</v>
      </c>
      <c r="AF36" s="70">
        <v>0</v>
      </c>
      <c r="AG36" s="70">
        <v>0</v>
      </c>
      <c r="AH36" s="70">
        <v>0</v>
      </c>
      <c r="AI36" s="70">
        <v>0</v>
      </c>
      <c r="AJ36" s="69">
        <v>206370</v>
      </c>
      <c r="AK36" s="69">
        <v>24399</v>
      </c>
      <c r="AL36" s="83">
        <v>24120</v>
      </c>
      <c r="AM36" s="84">
        <v>1927561</v>
      </c>
      <c r="AN36" s="69">
        <v>1407223</v>
      </c>
      <c r="AO36" s="69">
        <v>231048</v>
      </c>
      <c r="AP36" s="69">
        <v>363256</v>
      </c>
      <c r="AQ36" s="83">
        <v>1951960</v>
      </c>
    </row>
    <row r="37" spans="1:43" s="72" customFormat="1" ht="12.75">
      <c r="A37" s="66" t="s">
        <v>83</v>
      </c>
      <c r="B37" s="67" t="s">
        <v>84</v>
      </c>
      <c r="C37" s="68">
        <v>37749</v>
      </c>
      <c r="D37" s="69">
        <v>1063407</v>
      </c>
      <c r="E37" s="69">
        <v>311194</v>
      </c>
      <c r="F37" s="70">
        <v>0</v>
      </c>
      <c r="G37" s="83">
        <v>1374601</v>
      </c>
      <c r="H37" s="84">
        <v>37533</v>
      </c>
      <c r="I37" s="69">
        <v>122594</v>
      </c>
      <c r="J37" s="69">
        <v>52726</v>
      </c>
      <c r="K37" s="69">
        <v>1668</v>
      </c>
      <c r="L37" s="69">
        <v>41000</v>
      </c>
      <c r="M37" s="69">
        <v>88949</v>
      </c>
      <c r="N37" s="69">
        <v>11039</v>
      </c>
      <c r="O37" s="69">
        <v>1242</v>
      </c>
      <c r="P37" s="71"/>
      <c r="Q37" s="71"/>
      <c r="R37" s="69">
        <v>6424</v>
      </c>
      <c r="S37" s="83">
        <v>325642</v>
      </c>
      <c r="T37" s="71"/>
      <c r="U37" s="71"/>
      <c r="V37" s="71"/>
      <c r="W37" s="69">
        <v>5642</v>
      </c>
      <c r="X37" s="70">
        <v>0</v>
      </c>
      <c r="Y37" s="69">
        <v>102652</v>
      </c>
      <c r="Z37" s="69">
        <v>6902</v>
      </c>
      <c r="AA37" s="69">
        <v>50698</v>
      </c>
      <c r="AB37" s="69">
        <v>55147</v>
      </c>
      <c r="AC37" s="69">
        <v>4694</v>
      </c>
      <c r="AD37" s="64">
        <f>SUM(T37:AC37)</f>
        <v>225735</v>
      </c>
      <c r="AE37" s="70">
        <v>0</v>
      </c>
      <c r="AF37" s="70">
        <v>0</v>
      </c>
      <c r="AG37" s="70">
        <v>0</v>
      </c>
      <c r="AH37" s="70">
        <v>0</v>
      </c>
      <c r="AI37" s="70">
        <v>0</v>
      </c>
      <c r="AJ37" s="69">
        <v>220093</v>
      </c>
      <c r="AK37" s="70">
        <v>0</v>
      </c>
      <c r="AL37" s="88">
        <v>0</v>
      </c>
      <c r="AM37" s="84">
        <v>1963511</v>
      </c>
      <c r="AN37" s="69">
        <v>1374601</v>
      </c>
      <c r="AO37" s="69">
        <v>220093</v>
      </c>
      <c r="AP37" s="69">
        <v>368817</v>
      </c>
      <c r="AQ37" s="83">
        <v>1963511</v>
      </c>
    </row>
    <row r="38" spans="1:44" s="72" customFormat="1" ht="12.75">
      <c r="A38" s="66" t="s">
        <v>85</v>
      </c>
      <c r="B38" s="67" t="s">
        <v>47</v>
      </c>
      <c r="C38" s="68">
        <v>37608</v>
      </c>
      <c r="D38" s="69">
        <v>850064</v>
      </c>
      <c r="E38" s="69">
        <v>306289</v>
      </c>
      <c r="F38" s="70">
        <v>0</v>
      </c>
      <c r="G38" s="83">
        <v>1156353</v>
      </c>
      <c r="H38" s="84">
        <v>47241</v>
      </c>
      <c r="I38" s="69">
        <v>62138</v>
      </c>
      <c r="J38" s="69">
        <v>14832</v>
      </c>
      <c r="K38" s="69">
        <v>249</v>
      </c>
      <c r="L38" s="69">
        <v>42948</v>
      </c>
      <c r="M38" s="69">
        <v>100219</v>
      </c>
      <c r="N38" s="69">
        <v>43565</v>
      </c>
      <c r="O38" s="69">
        <v>5593</v>
      </c>
      <c r="P38" s="70">
        <v>0</v>
      </c>
      <c r="Q38" s="70">
        <v>0</v>
      </c>
      <c r="R38" s="69">
        <v>1602</v>
      </c>
      <c r="S38" s="83">
        <v>271146</v>
      </c>
      <c r="T38" s="70">
        <v>0</v>
      </c>
      <c r="U38" s="70">
        <v>0</v>
      </c>
      <c r="V38" s="70">
        <v>0</v>
      </c>
      <c r="W38" s="69">
        <v>4896</v>
      </c>
      <c r="X38" s="70">
        <v>0</v>
      </c>
      <c r="Y38" s="69">
        <v>119816</v>
      </c>
      <c r="Z38" s="69">
        <v>17302</v>
      </c>
      <c r="AA38" s="69">
        <v>51955</v>
      </c>
      <c r="AB38" s="69">
        <v>36968</v>
      </c>
      <c r="AC38" s="69">
        <v>2701</v>
      </c>
      <c r="AD38" s="64">
        <f>SUM(T38:AC38)</f>
        <v>233638</v>
      </c>
      <c r="AE38" s="70">
        <v>0</v>
      </c>
      <c r="AF38" s="70">
        <v>0</v>
      </c>
      <c r="AG38" s="70">
        <v>0</v>
      </c>
      <c r="AH38" s="70">
        <v>0</v>
      </c>
      <c r="AI38" s="70">
        <v>0</v>
      </c>
      <c r="AJ38" s="69">
        <v>228742</v>
      </c>
      <c r="AK38" s="70">
        <v>0</v>
      </c>
      <c r="AL38" s="88">
        <v>0</v>
      </c>
      <c r="AM38" s="84">
        <v>1708378</v>
      </c>
      <c r="AN38" s="69">
        <v>1156353</v>
      </c>
      <c r="AO38" s="69">
        <v>228742</v>
      </c>
      <c r="AP38" s="69">
        <v>323283</v>
      </c>
      <c r="AQ38" s="83">
        <v>1708378</v>
      </c>
      <c r="AR38" s="77"/>
    </row>
    <row r="39" spans="1:43" s="72" customFormat="1" ht="12.75">
      <c r="A39" s="66" t="s">
        <v>86</v>
      </c>
      <c r="B39" s="67" t="s">
        <v>87</v>
      </c>
      <c r="C39" s="68">
        <v>37128</v>
      </c>
      <c r="D39" s="69">
        <v>467672</v>
      </c>
      <c r="E39" s="69">
        <v>95155</v>
      </c>
      <c r="F39" s="70">
        <v>0</v>
      </c>
      <c r="G39" s="83">
        <v>562827</v>
      </c>
      <c r="H39" s="84">
        <v>21972</v>
      </c>
      <c r="I39" s="69">
        <v>39746</v>
      </c>
      <c r="J39" s="69">
        <v>20411</v>
      </c>
      <c r="K39" s="69">
        <v>520</v>
      </c>
      <c r="L39" s="69">
        <v>33874</v>
      </c>
      <c r="M39" s="69">
        <v>77239</v>
      </c>
      <c r="N39" s="69">
        <v>56337</v>
      </c>
      <c r="O39" s="69">
        <v>14</v>
      </c>
      <c r="P39" s="69">
        <v>463051</v>
      </c>
      <c r="Q39" s="70">
        <v>0</v>
      </c>
      <c r="R39" s="69">
        <v>2576</v>
      </c>
      <c r="S39" s="83">
        <v>693768</v>
      </c>
      <c r="T39" s="70">
        <v>0</v>
      </c>
      <c r="U39" s="70">
        <v>0</v>
      </c>
      <c r="V39" s="70">
        <v>0</v>
      </c>
      <c r="W39" s="69">
        <v>983</v>
      </c>
      <c r="X39" s="69">
        <v>16470</v>
      </c>
      <c r="Y39" s="69">
        <v>80956</v>
      </c>
      <c r="Z39" s="69">
        <v>6627</v>
      </c>
      <c r="AA39" s="69">
        <v>21608</v>
      </c>
      <c r="AB39" s="69">
        <v>6600</v>
      </c>
      <c r="AC39" s="69">
        <v>750</v>
      </c>
      <c r="AD39" s="64">
        <f>SUM(T39:AC39)</f>
        <v>133994</v>
      </c>
      <c r="AE39" s="69">
        <v>100</v>
      </c>
      <c r="AF39" s="70">
        <v>0</v>
      </c>
      <c r="AG39" s="70">
        <v>0</v>
      </c>
      <c r="AH39" s="70">
        <v>0</v>
      </c>
      <c r="AI39" s="70">
        <v>0</v>
      </c>
      <c r="AJ39" s="69">
        <v>133011</v>
      </c>
      <c r="AK39" s="69">
        <v>100</v>
      </c>
      <c r="AL39" s="88">
        <v>0</v>
      </c>
      <c r="AM39" s="84">
        <v>1412561</v>
      </c>
      <c r="AN39" s="69">
        <v>562827</v>
      </c>
      <c r="AO39" s="69">
        <v>133211</v>
      </c>
      <c r="AP39" s="69">
        <v>733193</v>
      </c>
      <c r="AQ39" s="83">
        <v>1412661</v>
      </c>
    </row>
    <row r="40" spans="1:43" s="72" customFormat="1" ht="12.75">
      <c r="A40" s="66" t="s">
        <v>88</v>
      </c>
      <c r="B40" s="67" t="s">
        <v>89</v>
      </c>
      <c r="C40" s="68">
        <v>36273</v>
      </c>
      <c r="D40" s="69">
        <v>454776</v>
      </c>
      <c r="E40" s="69">
        <v>104445</v>
      </c>
      <c r="F40" s="70">
        <v>0</v>
      </c>
      <c r="G40" s="83">
        <v>559221</v>
      </c>
      <c r="H40" s="84">
        <v>16682</v>
      </c>
      <c r="I40" s="69">
        <v>50250</v>
      </c>
      <c r="J40" s="69">
        <v>14924</v>
      </c>
      <c r="K40" s="69">
        <v>3075</v>
      </c>
      <c r="L40" s="69">
        <v>16651</v>
      </c>
      <c r="M40" s="69">
        <v>31879</v>
      </c>
      <c r="N40" s="69">
        <v>35433</v>
      </c>
      <c r="O40" s="69">
        <v>14300</v>
      </c>
      <c r="P40" s="70">
        <v>0</v>
      </c>
      <c r="Q40" s="70">
        <v>0</v>
      </c>
      <c r="R40" s="69">
        <v>999</v>
      </c>
      <c r="S40" s="83">
        <v>167511</v>
      </c>
      <c r="T40" s="70">
        <v>0</v>
      </c>
      <c r="U40" s="70">
        <v>0</v>
      </c>
      <c r="V40" s="70">
        <v>0</v>
      </c>
      <c r="W40" s="69">
        <v>51355</v>
      </c>
      <c r="X40" s="69">
        <v>10997</v>
      </c>
      <c r="Y40" s="69">
        <v>60537</v>
      </c>
      <c r="Z40" s="69">
        <v>6286</v>
      </c>
      <c r="AA40" s="69">
        <v>39701</v>
      </c>
      <c r="AB40" s="69">
        <v>9748</v>
      </c>
      <c r="AC40" s="70">
        <v>0</v>
      </c>
      <c r="AD40" s="64">
        <f>SUM(T40:AC40)</f>
        <v>178624</v>
      </c>
      <c r="AE40" s="69">
        <v>4189</v>
      </c>
      <c r="AF40" s="70">
        <v>0</v>
      </c>
      <c r="AG40" s="70">
        <v>0</v>
      </c>
      <c r="AH40" s="69">
        <v>3000</v>
      </c>
      <c r="AI40" s="70">
        <v>0</v>
      </c>
      <c r="AJ40" s="69">
        <v>127269</v>
      </c>
      <c r="AK40" s="69">
        <v>7189</v>
      </c>
      <c r="AL40" s="88">
        <v>0</v>
      </c>
      <c r="AM40" s="84">
        <v>922038</v>
      </c>
      <c r="AN40" s="69">
        <v>559221</v>
      </c>
      <c r="AO40" s="69">
        <v>141647</v>
      </c>
      <c r="AP40" s="69">
        <v>246545</v>
      </c>
      <c r="AQ40" s="83">
        <v>929227</v>
      </c>
    </row>
    <row r="41" spans="1:43" s="72" customFormat="1" ht="12.75">
      <c r="A41" s="66" t="s">
        <v>90</v>
      </c>
      <c r="B41" s="67" t="s">
        <v>91</v>
      </c>
      <c r="C41" s="68">
        <v>35339</v>
      </c>
      <c r="D41" s="69">
        <v>1382134</v>
      </c>
      <c r="E41" s="69">
        <v>537356</v>
      </c>
      <c r="F41" s="70">
        <v>0</v>
      </c>
      <c r="G41" s="83">
        <v>1919490</v>
      </c>
      <c r="H41" s="84">
        <v>76101</v>
      </c>
      <c r="I41" s="69">
        <v>10090</v>
      </c>
      <c r="J41" s="69">
        <v>28400</v>
      </c>
      <c r="K41" s="69">
        <v>1939</v>
      </c>
      <c r="L41" s="69">
        <v>45385</v>
      </c>
      <c r="M41" s="69">
        <v>98216</v>
      </c>
      <c r="N41" s="69">
        <v>118556</v>
      </c>
      <c r="O41" s="70">
        <v>0</v>
      </c>
      <c r="P41" s="70">
        <v>0</v>
      </c>
      <c r="Q41" s="70">
        <v>0</v>
      </c>
      <c r="R41" s="69">
        <v>206450</v>
      </c>
      <c r="S41" s="83">
        <v>509036</v>
      </c>
      <c r="T41" s="70">
        <v>0</v>
      </c>
      <c r="U41" s="70">
        <v>0</v>
      </c>
      <c r="V41" s="70">
        <v>0</v>
      </c>
      <c r="W41" s="69">
        <v>48186</v>
      </c>
      <c r="X41" s="69">
        <v>10250</v>
      </c>
      <c r="Y41" s="69">
        <v>140744</v>
      </c>
      <c r="Z41" s="69">
        <v>69751</v>
      </c>
      <c r="AA41" s="69">
        <v>63144</v>
      </c>
      <c r="AB41" s="69">
        <v>99225</v>
      </c>
      <c r="AC41" s="69">
        <v>4025</v>
      </c>
      <c r="AD41" s="64">
        <f>SUM(T41:AC41)</f>
        <v>435325</v>
      </c>
      <c r="AE41" s="70">
        <v>0</v>
      </c>
      <c r="AF41" s="70">
        <v>0</v>
      </c>
      <c r="AG41" s="70">
        <v>0</v>
      </c>
      <c r="AH41" s="70">
        <v>0</v>
      </c>
      <c r="AI41" s="70">
        <v>0</v>
      </c>
      <c r="AJ41" s="69">
        <v>387139</v>
      </c>
      <c r="AK41" s="70">
        <v>0</v>
      </c>
      <c r="AL41" s="88">
        <v>0</v>
      </c>
      <c r="AM41" s="84">
        <v>2939952</v>
      </c>
      <c r="AN41" s="69">
        <v>1919490</v>
      </c>
      <c r="AO41" s="69">
        <v>387139</v>
      </c>
      <c r="AP41" s="69">
        <v>643573</v>
      </c>
      <c r="AQ41" s="83">
        <v>2939952</v>
      </c>
    </row>
    <row r="42" spans="1:43" s="72" customFormat="1" ht="12.75">
      <c r="A42" s="66" t="s">
        <v>92</v>
      </c>
      <c r="B42" s="67" t="s">
        <v>93</v>
      </c>
      <c r="C42" s="68">
        <v>35296</v>
      </c>
      <c r="D42" s="69">
        <v>1012194</v>
      </c>
      <c r="E42" s="69">
        <v>282601</v>
      </c>
      <c r="F42" s="75" t="s">
        <v>392</v>
      </c>
      <c r="G42" s="83">
        <v>1294795</v>
      </c>
      <c r="H42" s="84">
        <v>43920</v>
      </c>
      <c r="I42" s="69">
        <v>127392</v>
      </c>
      <c r="J42" s="69">
        <v>25304</v>
      </c>
      <c r="K42" s="69">
        <v>1535</v>
      </c>
      <c r="L42" s="69">
        <v>35250</v>
      </c>
      <c r="M42" s="69">
        <v>68401</v>
      </c>
      <c r="N42" s="69">
        <v>27170</v>
      </c>
      <c r="O42" s="69">
        <v>30731</v>
      </c>
      <c r="P42" s="75" t="s">
        <v>392</v>
      </c>
      <c r="Q42" s="70">
        <v>0</v>
      </c>
      <c r="R42" s="69">
        <v>3304</v>
      </c>
      <c r="S42" s="83">
        <v>319087</v>
      </c>
      <c r="T42" s="70">
        <v>0</v>
      </c>
      <c r="U42" s="70">
        <v>0</v>
      </c>
      <c r="V42" s="69">
        <v>268</v>
      </c>
      <c r="W42" s="69">
        <v>42066</v>
      </c>
      <c r="X42" s="69">
        <v>8505</v>
      </c>
      <c r="Y42" s="69">
        <v>135766</v>
      </c>
      <c r="Z42" s="69">
        <v>9527</v>
      </c>
      <c r="AA42" s="69">
        <v>50913</v>
      </c>
      <c r="AB42" s="69">
        <v>48942</v>
      </c>
      <c r="AC42" s="69">
        <v>7361</v>
      </c>
      <c r="AD42" s="64">
        <f>SUM(T42:AC42)</f>
        <v>303348</v>
      </c>
      <c r="AE42" s="69">
        <v>454</v>
      </c>
      <c r="AF42" s="70">
        <v>0</v>
      </c>
      <c r="AG42" s="70">
        <v>0</v>
      </c>
      <c r="AH42" s="70">
        <v>0</v>
      </c>
      <c r="AI42" s="70">
        <v>0</v>
      </c>
      <c r="AJ42" s="69">
        <v>261014</v>
      </c>
      <c r="AK42" s="69">
        <v>10064</v>
      </c>
      <c r="AL42" s="83">
        <v>9610</v>
      </c>
      <c r="AM42" s="84">
        <v>1961150</v>
      </c>
      <c r="AN42" s="69">
        <v>1294795</v>
      </c>
      <c r="AO42" s="69">
        <v>271532</v>
      </c>
      <c r="AP42" s="69">
        <v>423456</v>
      </c>
      <c r="AQ42" s="83">
        <v>1971214</v>
      </c>
    </row>
    <row r="43" spans="1:43" s="72" customFormat="1" ht="12.75">
      <c r="A43" s="66" t="s">
        <v>94</v>
      </c>
      <c r="B43" s="67" t="s">
        <v>95</v>
      </c>
      <c r="C43" s="68">
        <v>34992</v>
      </c>
      <c r="D43" s="69">
        <v>536253</v>
      </c>
      <c r="E43" s="69">
        <v>125690</v>
      </c>
      <c r="F43" s="70">
        <v>0</v>
      </c>
      <c r="G43" s="83">
        <v>661943</v>
      </c>
      <c r="H43" s="84">
        <v>53870</v>
      </c>
      <c r="I43" s="69">
        <v>1540</v>
      </c>
      <c r="J43" s="69">
        <v>11294</v>
      </c>
      <c r="K43" s="69">
        <v>26</v>
      </c>
      <c r="L43" s="69">
        <v>17962</v>
      </c>
      <c r="M43" s="69">
        <v>62768</v>
      </c>
      <c r="N43" s="69">
        <v>84582</v>
      </c>
      <c r="O43" s="69">
        <v>2014</v>
      </c>
      <c r="P43" s="70">
        <v>0</v>
      </c>
      <c r="Q43" s="70">
        <v>0</v>
      </c>
      <c r="R43" s="69">
        <v>400</v>
      </c>
      <c r="S43" s="83">
        <v>180586</v>
      </c>
      <c r="T43" s="70">
        <v>0</v>
      </c>
      <c r="U43" s="70">
        <v>0</v>
      </c>
      <c r="V43" s="69">
        <v>31227</v>
      </c>
      <c r="W43" s="69">
        <v>45202</v>
      </c>
      <c r="X43" s="69">
        <v>10230</v>
      </c>
      <c r="Y43" s="69">
        <v>125956</v>
      </c>
      <c r="Z43" s="69">
        <v>16445</v>
      </c>
      <c r="AA43" s="69">
        <v>87426</v>
      </c>
      <c r="AB43" s="69">
        <v>66938</v>
      </c>
      <c r="AC43" s="70">
        <v>0</v>
      </c>
      <c r="AD43" s="64">
        <f>SUM(T43:AC43)</f>
        <v>383424</v>
      </c>
      <c r="AE43" s="75" t="s">
        <v>392</v>
      </c>
      <c r="AF43" s="75" t="s">
        <v>392</v>
      </c>
      <c r="AG43" s="75" t="s">
        <v>392</v>
      </c>
      <c r="AH43" s="75" t="s">
        <v>392</v>
      </c>
      <c r="AI43" s="75" t="s">
        <v>392</v>
      </c>
      <c r="AJ43" s="69">
        <v>306995</v>
      </c>
      <c r="AK43" s="70">
        <v>0</v>
      </c>
      <c r="AL43" s="88">
        <v>0</v>
      </c>
      <c r="AM43" s="84">
        <v>1279823</v>
      </c>
      <c r="AN43" s="69">
        <v>661943</v>
      </c>
      <c r="AO43" s="69">
        <v>306995</v>
      </c>
      <c r="AP43" s="69">
        <v>321115</v>
      </c>
      <c r="AQ43" s="83">
        <v>1279823</v>
      </c>
    </row>
    <row r="44" spans="1:43" s="72" customFormat="1" ht="12.75">
      <c r="A44" s="66" t="s">
        <v>96</v>
      </c>
      <c r="B44" s="67" t="s">
        <v>97</v>
      </c>
      <c r="C44" s="68">
        <v>34125</v>
      </c>
      <c r="D44" s="69">
        <v>841319</v>
      </c>
      <c r="E44" s="69">
        <v>296941</v>
      </c>
      <c r="F44" s="70">
        <v>0</v>
      </c>
      <c r="G44" s="83">
        <v>1138260</v>
      </c>
      <c r="H44" s="84">
        <v>88097</v>
      </c>
      <c r="I44" s="69">
        <v>123976</v>
      </c>
      <c r="J44" s="69">
        <v>17993</v>
      </c>
      <c r="K44" s="69">
        <v>24</v>
      </c>
      <c r="L44" s="69">
        <v>18220</v>
      </c>
      <c r="M44" s="69">
        <v>41299</v>
      </c>
      <c r="N44" s="69">
        <v>10919</v>
      </c>
      <c r="O44" s="69">
        <v>827</v>
      </c>
      <c r="P44" s="69">
        <v>375</v>
      </c>
      <c r="Q44" s="70">
        <v>0</v>
      </c>
      <c r="R44" s="70">
        <v>0</v>
      </c>
      <c r="S44" s="83">
        <v>213633</v>
      </c>
      <c r="T44" s="70">
        <v>0</v>
      </c>
      <c r="U44" s="70">
        <v>0</v>
      </c>
      <c r="V44" s="70">
        <v>0</v>
      </c>
      <c r="W44" s="69">
        <v>29954</v>
      </c>
      <c r="X44" s="69">
        <v>12787</v>
      </c>
      <c r="Y44" s="69">
        <v>69647</v>
      </c>
      <c r="Z44" s="69">
        <v>5059</v>
      </c>
      <c r="AA44" s="69">
        <v>32425</v>
      </c>
      <c r="AB44" s="69">
        <v>35000</v>
      </c>
      <c r="AC44" s="70">
        <v>0</v>
      </c>
      <c r="AD44" s="64">
        <f>SUM(T44:AC44)</f>
        <v>184872</v>
      </c>
      <c r="AE44" s="70">
        <v>0</v>
      </c>
      <c r="AF44" s="70">
        <v>0</v>
      </c>
      <c r="AG44" s="70">
        <v>0</v>
      </c>
      <c r="AH44" s="70">
        <v>0</v>
      </c>
      <c r="AI44" s="70">
        <v>0</v>
      </c>
      <c r="AJ44" s="69">
        <v>154918</v>
      </c>
      <c r="AK44" s="70">
        <v>0</v>
      </c>
      <c r="AL44" s="88">
        <v>0</v>
      </c>
      <c r="AM44" s="84">
        <v>1624862</v>
      </c>
      <c r="AN44" s="69">
        <v>1138260</v>
      </c>
      <c r="AO44" s="69">
        <v>154918</v>
      </c>
      <c r="AP44" s="69">
        <v>344471</v>
      </c>
      <c r="AQ44" s="83">
        <v>1624862</v>
      </c>
    </row>
    <row r="45" spans="1:43" s="72" customFormat="1" ht="12.75">
      <c r="A45" s="66" t="s">
        <v>98</v>
      </c>
      <c r="B45" s="67" t="s">
        <v>99</v>
      </c>
      <c r="C45" s="68">
        <v>33924</v>
      </c>
      <c r="D45" s="69">
        <v>451168</v>
      </c>
      <c r="E45" s="69">
        <v>107888</v>
      </c>
      <c r="F45" s="70">
        <v>0</v>
      </c>
      <c r="G45" s="83">
        <v>559056</v>
      </c>
      <c r="H45" s="84">
        <v>35135</v>
      </c>
      <c r="I45" s="69">
        <v>128469</v>
      </c>
      <c r="J45" s="69">
        <v>8149</v>
      </c>
      <c r="K45" s="69">
        <v>8157</v>
      </c>
      <c r="L45" s="69">
        <v>26031</v>
      </c>
      <c r="M45" s="69">
        <v>62821</v>
      </c>
      <c r="N45" s="69">
        <v>67985</v>
      </c>
      <c r="O45" s="69">
        <v>2101</v>
      </c>
      <c r="P45" s="70">
        <v>0</v>
      </c>
      <c r="Q45" s="70">
        <v>0</v>
      </c>
      <c r="R45" s="69">
        <v>1289</v>
      </c>
      <c r="S45" s="83">
        <v>305002</v>
      </c>
      <c r="T45" s="70">
        <v>0</v>
      </c>
      <c r="U45" s="69">
        <v>328745</v>
      </c>
      <c r="V45" s="70">
        <v>0</v>
      </c>
      <c r="W45" s="69">
        <v>48851</v>
      </c>
      <c r="X45" s="70">
        <v>0</v>
      </c>
      <c r="Y45" s="69">
        <v>75382</v>
      </c>
      <c r="Z45" s="69">
        <v>18840</v>
      </c>
      <c r="AA45" s="69">
        <v>147152</v>
      </c>
      <c r="AB45" s="69">
        <v>17500</v>
      </c>
      <c r="AC45" s="70">
        <v>0</v>
      </c>
      <c r="AD45" s="64">
        <f>SUM(T45:AC45)</f>
        <v>636470</v>
      </c>
      <c r="AE45" s="69">
        <v>8273</v>
      </c>
      <c r="AF45" s="70">
        <v>0</v>
      </c>
      <c r="AG45" s="70">
        <v>0</v>
      </c>
      <c r="AH45" s="70">
        <v>0</v>
      </c>
      <c r="AI45" s="70">
        <v>0</v>
      </c>
      <c r="AJ45" s="69">
        <v>258874</v>
      </c>
      <c r="AK45" s="69">
        <v>8273</v>
      </c>
      <c r="AL45" s="88">
        <v>0</v>
      </c>
      <c r="AM45" s="84">
        <v>1535663</v>
      </c>
      <c r="AN45" s="69">
        <v>559056</v>
      </c>
      <c r="AO45" s="69">
        <v>275420</v>
      </c>
      <c r="AP45" s="69">
        <v>717733</v>
      </c>
      <c r="AQ45" s="83">
        <v>1543936</v>
      </c>
    </row>
    <row r="46" spans="1:43" s="72" customFormat="1" ht="12.75">
      <c r="A46" s="66" t="s">
        <v>100</v>
      </c>
      <c r="B46" s="67" t="s">
        <v>38</v>
      </c>
      <c r="C46" s="68">
        <v>32884</v>
      </c>
      <c r="D46" s="69">
        <v>612068</v>
      </c>
      <c r="E46" s="69">
        <v>86576</v>
      </c>
      <c r="F46" s="70">
        <v>0</v>
      </c>
      <c r="G46" s="83">
        <v>698644</v>
      </c>
      <c r="H46" s="84">
        <v>12106</v>
      </c>
      <c r="I46" s="69">
        <v>14951</v>
      </c>
      <c r="J46" s="69">
        <v>10178</v>
      </c>
      <c r="K46" s="69">
        <v>84</v>
      </c>
      <c r="L46" s="69">
        <v>13199</v>
      </c>
      <c r="M46" s="69">
        <v>58359</v>
      </c>
      <c r="N46" s="69">
        <v>62144</v>
      </c>
      <c r="O46" s="69">
        <v>3900</v>
      </c>
      <c r="P46" s="71"/>
      <c r="Q46" s="71"/>
      <c r="R46" s="69">
        <v>1162</v>
      </c>
      <c r="S46" s="83">
        <v>163977</v>
      </c>
      <c r="T46" s="71"/>
      <c r="U46" s="71"/>
      <c r="V46" s="71"/>
      <c r="W46" s="69">
        <v>6637</v>
      </c>
      <c r="X46" s="70">
        <v>0</v>
      </c>
      <c r="Y46" s="69">
        <v>53329</v>
      </c>
      <c r="Z46" s="69">
        <v>5259</v>
      </c>
      <c r="AA46" s="69">
        <v>17064</v>
      </c>
      <c r="AB46" s="69">
        <v>29971</v>
      </c>
      <c r="AC46" s="69">
        <v>2899</v>
      </c>
      <c r="AD46" s="64">
        <f>SUM(T46:AC46)</f>
        <v>115159</v>
      </c>
      <c r="AE46" s="69">
        <v>4089</v>
      </c>
      <c r="AF46" s="70">
        <v>0</v>
      </c>
      <c r="AG46" s="69">
        <v>4033</v>
      </c>
      <c r="AH46" s="70">
        <v>0</v>
      </c>
      <c r="AI46" s="69">
        <v>2998</v>
      </c>
      <c r="AJ46" s="69">
        <v>108522</v>
      </c>
      <c r="AK46" s="69">
        <v>11120</v>
      </c>
      <c r="AL46" s="88">
        <v>0</v>
      </c>
      <c r="AM46" s="84">
        <v>989886</v>
      </c>
      <c r="AN46" s="69">
        <v>698644</v>
      </c>
      <c r="AO46" s="69">
        <v>130762</v>
      </c>
      <c r="AP46" s="69">
        <v>182720</v>
      </c>
      <c r="AQ46" s="83">
        <v>1001006</v>
      </c>
    </row>
    <row r="47" spans="1:43" s="72" customFormat="1" ht="12.75">
      <c r="A47" s="66" t="s">
        <v>101</v>
      </c>
      <c r="B47" s="67" t="s">
        <v>102</v>
      </c>
      <c r="C47" s="68">
        <v>32807</v>
      </c>
      <c r="D47" s="69">
        <v>688228</v>
      </c>
      <c r="E47" s="69">
        <v>148626</v>
      </c>
      <c r="F47" s="70">
        <v>0</v>
      </c>
      <c r="G47" s="83">
        <v>836854</v>
      </c>
      <c r="H47" s="84">
        <v>23070</v>
      </c>
      <c r="I47" s="69">
        <v>32096</v>
      </c>
      <c r="J47" s="69">
        <v>16862</v>
      </c>
      <c r="K47" s="69">
        <v>351</v>
      </c>
      <c r="L47" s="69">
        <v>17835</v>
      </c>
      <c r="M47" s="69">
        <v>102699</v>
      </c>
      <c r="N47" s="69">
        <v>171567</v>
      </c>
      <c r="O47" s="69">
        <v>2505</v>
      </c>
      <c r="P47" s="70">
        <v>0</v>
      </c>
      <c r="Q47" s="70">
        <v>0</v>
      </c>
      <c r="R47" s="69">
        <v>5882</v>
      </c>
      <c r="S47" s="83">
        <v>349797</v>
      </c>
      <c r="T47" s="70">
        <v>0</v>
      </c>
      <c r="U47" s="70">
        <v>0</v>
      </c>
      <c r="V47" s="70">
        <v>0</v>
      </c>
      <c r="W47" s="69">
        <v>12851</v>
      </c>
      <c r="X47" s="70">
        <v>0</v>
      </c>
      <c r="Y47" s="69">
        <v>123710</v>
      </c>
      <c r="Z47" s="69">
        <v>12646</v>
      </c>
      <c r="AA47" s="69">
        <v>38930</v>
      </c>
      <c r="AB47" s="69">
        <v>43587</v>
      </c>
      <c r="AC47" s="69">
        <v>13965</v>
      </c>
      <c r="AD47" s="64">
        <f>SUM(T47:AC47)</f>
        <v>245689</v>
      </c>
      <c r="AE47" s="69">
        <v>452</v>
      </c>
      <c r="AF47" s="70">
        <v>0</v>
      </c>
      <c r="AG47" s="70">
        <v>0</v>
      </c>
      <c r="AH47" s="70">
        <v>0</v>
      </c>
      <c r="AI47" s="70">
        <v>0</v>
      </c>
      <c r="AJ47" s="69">
        <v>232838</v>
      </c>
      <c r="AK47" s="69">
        <v>452</v>
      </c>
      <c r="AL47" s="88">
        <v>0</v>
      </c>
      <c r="AM47" s="84">
        <v>1455410</v>
      </c>
      <c r="AN47" s="69">
        <v>836854</v>
      </c>
      <c r="AO47" s="69">
        <v>233742</v>
      </c>
      <c r="AP47" s="69">
        <v>385718</v>
      </c>
      <c r="AQ47" s="83">
        <v>1455862</v>
      </c>
    </row>
    <row r="48" spans="1:43" s="72" customFormat="1" ht="12.75">
      <c r="A48" s="66" t="s">
        <v>103</v>
      </c>
      <c r="B48" s="67" t="s">
        <v>104</v>
      </c>
      <c r="C48" s="68">
        <v>32428</v>
      </c>
      <c r="D48" s="69">
        <v>525740</v>
      </c>
      <c r="E48" s="69">
        <v>153355</v>
      </c>
      <c r="F48" s="70">
        <v>0</v>
      </c>
      <c r="G48" s="83">
        <v>679095</v>
      </c>
      <c r="H48" s="84">
        <v>15159</v>
      </c>
      <c r="I48" s="69">
        <v>29212</v>
      </c>
      <c r="J48" s="69">
        <v>15999</v>
      </c>
      <c r="K48" s="69">
        <v>1392</v>
      </c>
      <c r="L48" s="69">
        <v>14332</v>
      </c>
      <c r="M48" s="69">
        <v>57870</v>
      </c>
      <c r="N48" s="69">
        <v>94794</v>
      </c>
      <c r="O48" s="69">
        <v>875</v>
      </c>
      <c r="P48" s="70">
        <v>0</v>
      </c>
      <c r="Q48" s="70">
        <v>0</v>
      </c>
      <c r="R48" s="69">
        <v>695</v>
      </c>
      <c r="S48" s="83">
        <v>215169</v>
      </c>
      <c r="T48" s="70">
        <v>0</v>
      </c>
      <c r="U48" s="69">
        <v>10714</v>
      </c>
      <c r="V48" s="70">
        <v>0</v>
      </c>
      <c r="W48" s="69">
        <v>58166</v>
      </c>
      <c r="X48" s="69">
        <v>7660</v>
      </c>
      <c r="Y48" s="69">
        <v>75109</v>
      </c>
      <c r="Z48" s="69">
        <v>8808</v>
      </c>
      <c r="AA48" s="69">
        <v>18344</v>
      </c>
      <c r="AB48" s="69">
        <v>13198</v>
      </c>
      <c r="AC48" s="69">
        <v>1758</v>
      </c>
      <c r="AD48" s="64">
        <f>SUM(T48:AC48)</f>
        <v>193757</v>
      </c>
      <c r="AE48" s="69">
        <v>3795</v>
      </c>
      <c r="AF48" s="70">
        <v>0</v>
      </c>
      <c r="AG48" s="69">
        <v>192</v>
      </c>
      <c r="AH48" s="70">
        <v>0</v>
      </c>
      <c r="AI48" s="70">
        <v>0</v>
      </c>
      <c r="AJ48" s="69">
        <v>124877</v>
      </c>
      <c r="AK48" s="69">
        <v>3987</v>
      </c>
      <c r="AL48" s="88">
        <v>0</v>
      </c>
      <c r="AM48" s="84">
        <v>1103180</v>
      </c>
      <c r="AN48" s="69">
        <v>679095</v>
      </c>
      <c r="AO48" s="69">
        <v>132851</v>
      </c>
      <c r="AP48" s="69">
        <v>306868</v>
      </c>
      <c r="AQ48" s="83">
        <v>1107167</v>
      </c>
    </row>
    <row r="49" spans="1:43" s="72" customFormat="1" ht="12.75">
      <c r="A49" s="66" t="s">
        <v>105</v>
      </c>
      <c r="B49" s="67" t="s">
        <v>106</v>
      </c>
      <c r="C49" s="68">
        <v>32247</v>
      </c>
      <c r="D49" s="69">
        <v>883820</v>
      </c>
      <c r="E49" s="69">
        <v>148012</v>
      </c>
      <c r="F49" s="70">
        <v>0</v>
      </c>
      <c r="G49" s="83">
        <v>1031832</v>
      </c>
      <c r="H49" s="84">
        <v>32508</v>
      </c>
      <c r="I49" s="69">
        <v>17902</v>
      </c>
      <c r="J49" s="69">
        <v>47781</v>
      </c>
      <c r="K49" s="69">
        <v>10535</v>
      </c>
      <c r="L49" s="69">
        <v>30562</v>
      </c>
      <c r="M49" s="69">
        <v>60439</v>
      </c>
      <c r="N49" s="69">
        <v>77888</v>
      </c>
      <c r="O49" s="70">
        <v>0</v>
      </c>
      <c r="P49" s="70">
        <v>0</v>
      </c>
      <c r="Q49" s="70">
        <v>0</v>
      </c>
      <c r="R49" s="69">
        <v>26225</v>
      </c>
      <c r="S49" s="83">
        <v>271332</v>
      </c>
      <c r="T49" s="70">
        <v>0</v>
      </c>
      <c r="U49" s="70">
        <v>0</v>
      </c>
      <c r="V49" s="69">
        <v>7293</v>
      </c>
      <c r="W49" s="69">
        <v>14616</v>
      </c>
      <c r="X49" s="69">
        <v>2096</v>
      </c>
      <c r="Y49" s="69">
        <v>205369</v>
      </c>
      <c r="Z49" s="69">
        <v>15316</v>
      </c>
      <c r="AA49" s="69">
        <v>73505</v>
      </c>
      <c r="AB49" s="69">
        <v>58735</v>
      </c>
      <c r="AC49" s="70">
        <v>0</v>
      </c>
      <c r="AD49" s="64">
        <f>SUM(T49:AC49)</f>
        <v>376930</v>
      </c>
      <c r="AE49" s="70">
        <v>0</v>
      </c>
      <c r="AF49" s="70">
        <v>0</v>
      </c>
      <c r="AG49" s="70">
        <v>0</v>
      </c>
      <c r="AH49" s="70">
        <v>0</v>
      </c>
      <c r="AI49" s="70">
        <v>0</v>
      </c>
      <c r="AJ49" s="69">
        <v>355021</v>
      </c>
      <c r="AK49" s="70">
        <v>0</v>
      </c>
      <c r="AL49" s="88">
        <v>0</v>
      </c>
      <c r="AM49" s="84">
        <v>1712602</v>
      </c>
      <c r="AN49" s="69">
        <v>1031832</v>
      </c>
      <c r="AO49" s="69">
        <v>355021</v>
      </c>
      <c r="AP49" s="69">
        <v>327845</v>
      </c>
      <c r="AQ49" s="83">
        <v>1712602</v>
      </c>
    </row>
    <row r="50" spans="1:43" s="72" customFormat="1" ht="12.75">
      <c r="A50" s="66" t="s">
        <v>107</v>
      </c>
      <c r="B50" s="67" t="s">
        <v>45</v>
      </c>
      <c r="C50" s="68">
        <v>31658</v>
      </c>
      <c r="D50" s="69">
        <v>699962</v>
      </c>
      <c r="E50" s="69">
        <v>145759</v>
      </c>
      <c r="F50" s="70">
        <v>0</v>
      </c>
      <c r="G50" s="83">
        <v>845721</v>
      </c>
      <c r="H50" s="84">
        <v>24507</v>
      </c>
      <c r="I50" s="69">
        <v>98698</v>
      </c>
      <c r="J50" s="69">
        <v>19402</v>
      </c>
      <c r="K50" s="69">
        <v>598</v>
      </c>
      <c r="L50" s="69">
        <v>28506</v>
      </c>
      <c r="M50" s="69">
        <v>115184</v>
      </c>
      <c r="N50" s="70">
        <v>0</v>
      </c>
      <c r="O50" s="69">
        <v>17617</v>
      </c>
      <c r="P50" s="70">
        <v>0</v>
      </c>
      <c r="Q50" s="70">
        <v>0</v>
      </c>
      <c r="R50" s="69">
        <v>2934</v>
      </c>
      <c r="S50" s="83">
        <v>282939</v>
      </c>
      <c r="T50" s="70">
        <v>0</v>
      </c>
      <c r="U50" s="70">
        <v>0</v>
      </c>
      <c r="V50" s="70">
        <v>0</v>
      </c>
      <c r="W50" s="70">
        <v>0</v>
      </c>
      <c r="X50" s="69">
        <v>12351</v>
      </c>
      <c r="Y50" s="69">
        <v>90523</v>
      </c>
      <c r="Z50" s="69">
        <v>8001</v>
      </c>
      <c r="AA50" s="69">
        <v>20120</v>
      </c>
      <c r="AB50" s="71">
        <v>12595.48</v>
      </c>
      <c r="AC50" s="70">
        <v>0</v>
      </c>
      <c r="AD50" s="64">
        <f>SUM(T50:AC50)</f>
        <v>143590.48</v>
      </c>
      <c r="AE50" s="70">
        <v>0</v>
      </c>
      <c r="AF50" s="70">
        <v>0</v>
      </c>
      <c r="AG50" s="70">
        <v>0</v>
      </c>
      <c r="AH50" s="70">
        <v>0</v>
      </c>
      <c r="AI50" s="70">
        <v>0</v>
      </c>
      <c r="AJ50" s="69">
        <v>143590</v>
      </c>
      <c r="AK50" s="70">
        <v>0</v>
      </c>
      <c r="AL50" s="88">
        <v>0</v>
      </c>
      <c r="AM50" s="84">
        <v>1296757</v>
      </c>
      <c r="AN50" s="69">
        <v>845721</v>
      </c>
      <c r="AO50" s="69">
        <v>143590</v>
      </c>
      <c r="AP50" s="69">
        <v>319797</v>
      </c>
      <c r="AQ50" s="83">
        <v>1296757</v>
      </c>
    </row>
    <row r="51" spans="1:43" s="72" customFormat="1" ht="12.75">
      <c r="A51" s="66" t="s">
        <v>108</v>
      </c>
      <c r="B51" s="67" t="s">
        <v>109</v>
      </c>
      <c r="C51" s="68">
        <v>31525</v>
      </c>
      <c r="D51" s="69">
        <v>1188045</v>
      </c>
      <c r="E51" s="69">
        <v>322329</v>
      </c>
      <c r="F51" s="70">
        <v>0</v>
      </c>
      <c r="G51" s="83">
        <v>1510374</v>
      </c>
      <c r="H51" s="84">
        <v>37051</v>
      </c>
      <c r="I51" s="69">
        <v>16498</v>
      </c>
      <c r="J51" s="69">
        <v>41287</v>
      </c>
      <c r="K51" s="69">
        <v>2006</v>
      </c>
      <c r="L51" s="69">
        <v>29198</v>
      </c>
      <c r="M51" s="69">
        <v>116297</v>
      </c>
      <c r="N51" s="69">
        <v>56443</v>
      </c>
      <c r="O51" s="69">
        <v>268</v>
      </c>
      <c r="P51" s="70">
        <v>0</v>
      </c>
      <c r="Q51" s="70">
        <v>0</v>
      </c>
      <c r="R51" s="69">
        <v>111852</v>
      </c>
      <c r="S51" s="83">
        <v>373849</v>
      </c>
      <c r="T51" s="69">
        <v>63448</v>
      </c>
      <c r="U51" s="70">
        <v>0</v>
      </c>
      <c r="V51" s="70">
        <v>0</v>
      </c>
      <c r="W51" s="69">
        <v>18149</v>
      </c>
      <c r="X51" s="69">
        <v>29600</v>
      </c>
      <c r="Y51" s="69">
        <v>147766</v>
      </c>
      <c r="Z51" s="69">
        <v>21322</v>
      </c>
      <c r="AA51" s="69">
        <v>46792</v>
      </c>
      <c r="AB51" s="69">
        <v>19717</v>
      </c>
      <c r="AC51" s="69">
        <v>4373</v>
      </c>
      <c r="AD51" s="64">
        <f>SUM(T51:AC51)</f>
        <v>351167</v>
      </c>
      <c r="AE51" s="69">
        <v>990</v>
      </c>
      <c r="AF51" s="70">
        <v>0</v>
      </c>
      <c r="AG51" s="70">
        <v>0</v>
      </c>
      <c r="AH51" s="69">
        <v>128</v>
      </c>
      <c r="AI51" s="70">
        <v>0</v>
      </c>
      <c r="AJ51" s="69">
        <v>269570</v>
      </c>
      <c r="AK51" s="69">
        <v>1118</v>
      </c>
      <c r="AL51" s="88">
        <v>0</v>
      </c>
      <c r="AM51" s="84">
        <v>2272441</v>
      </c>
      <c r="AN51" s="69">
        <v>1510374</v>
      </c>
      <c r="AO51" s="69">
        <v>271806</v>
      </c>
      <c r="AP51" s="69">
        <v>522097</v>
      </c>
      <c r="AQ51" s="83">
        <v>2273559</v>
      </c>
    </row>
    <row r="52" spans="1:43" s="72" customFormat="1" ht="25.5">
      <c r="A52" s="66" t="s">
        <v>110</v>
      </c>
      <c r="B52" s="67" t="s">
        <v>111</v>
      </c>
      <c r="C52" s="68">
        <v>30385</v>
      </c>
      <c r="D52" s="69">
        <v>1027142</v>
      </c>
      <c r="E52" s="69">
        <v>213433</v>
      </c>
      <c r="F52" s="70">
        <v>0</v>
      </c>
      <c r="G52" s="83">
        <v>1240575</v>
      </c>
      <c r="H52" s="84">
        <v>55618</v>
      </c>
      <c r="I52" s="69">
        <v>29416</v>
      </c>
      <c r="J52" s="69">
        <v>76444</v>
      </c>
      <c r="K52" s="69">
        <v>963</v>
      </c>
      <c r="L52" s="69">
        <v>29625</v>
      </c>
      <c r="M52" s="69">
        <v>81631</v>
      </c>
      <c r="N52" s="69">
        <v>86566</v>
      </c>
      <c r="O52" s="69">
        <v>40</v>
      </c>
      <c r="P52" s="70">
        <v>0</v>
      </c>
      <c r="Q52" s="69">
        <v>9960</v>
      </c>
      <c r="R52" s="69">
        <v>2125</v>
      </c>
      <c r="S52" s="83">
        <v>316770</v>
      </c>
      <c r="T52" s="70">
        <v>0</v>
      </c>
      <c r="U52" s="70">
        <v>0</v>
      </c>
      <c r="V52" s="69">
        <v>2357</v>
      </c>
      <c r="W52" s="69">
        <v>94302</v>
      </c>
      <c r="X52" s="69">
        <v>6400</v>
      </c>
      <c r="Y52" s="69">
        <v>164119</v>
      </c>
      <c r="Z52" s="69">
        <v>13756</v>
      </c>
      <c r="AA52" s="69">
        <v>48327</v>
      </c>
      <c r="AB52" s="69">
        <v>28206</v>
      </c>
      <c r="AC52" s="69">
        <v>2000</v>
      </c>
      <c r="AD52" s="64">
        <f>SUM(T52:AC52)</f>
        <v>359467</v>
      </c>
      <c r="AE52" s="70">
        <v>0</v>
      </c>
      <c r="AF52" s="70">
        <v>0</v>
      </c>
      <c r="AG52" s="69">
        <v>2200</v>
      </c>
      <c r="AH52" s="70">
        <v>0</v>
      </c>
      <c r="AI52" s="70">
        <v>0</v>
      </c>
      <c r="AJ52" s="69">
        <v>262808</v>
      </c>
      <c r="AK52" s="69">
        <v>2200</v>
      </c>
      <c r="AL52" s="88">
        <v>0</v>
      </c>
      <c r="AM52" s="84">
        <v>1972430</v>
      </c>
      <c r="AN52" s="69">
        <v>1240575</v>
      </c>
      <c r="AO52" s="69">
        <v>267208</v>
      </c>
      <c r="AP52" s="69">
        <v>475447</v>
      </c>
      <c r="AQ52" s="83">
        <v>1974630</v>
      </c>
    </row>
    <row r="53" spans="1:43" s="72" customFormat="1" ht="12.75">
      <c r="A53" s="66" t="s">
        <v>112</v>
      </c>
      <c r="B53" s="67" t="s">
        <v>113</v>
      </c>
      <c r="C53" s="68">
        <v>29817</v>
      </c>
      <c r="D53" s="69">
        <v>827414</v>
      </c>
      <c r="E53" s="69">
        <v>334512</v>
      </c>
      <c r="F53" s="70">
        <v>0</v>
      </c>
      <c r="G53" s="83">
        <v>1161926</v>
      </c>
      <c r="H53" s="84">
        <v>42718</v>
      </c>
      <c r="I53" s="69">
        <v>38232</v>
      </c>
      <c r="J53" s="69">
        <v>19428</v>
      </c>
      <c r="K53" s="69">
        <v>117</v>
      </c>
      <c r="L53" s="69">
        <v>32780</v>
      </c>
      <c r="M53" s="69">
        <v>125758</v>
      </c>
      <c r="N53" s="69">
        <v>41194</v>
      </c>
      <c r="O53" s="69">
        <v>17058</v>
      </c>
      <c r="P53" s="70">
        <v>0</v>
      </c>
      <c r="Q53" s="75" t="s">
        <v>392</v>
      </c>
      <c r="R53" s="69">
        <v>13116</v>
      </c>
      <c r="S53" s="83">
        <v>287683</v>
      </c>
      <c r="T53" s="70">
        <v>0</v>
      </c>
      <c r="U53" s="70">
        <v>0</v>
      </c>
      <c r="V53" s="70">
        <v>0</v>
      </c>
      <c r="W53" s="69">
        <v>1993</v>
      </c>
      <c r="X53" s="70">
        <v>0</v>
      </c>
      <c r="Y53" s="69">
        <v>131941</v>
      </c>
      <c r="Z53" s="69">
        <v>13327</v>
      </c>
      <c r="AA53" s="69">
        <v>41132</v>
      </c>
      <c r="AB53" s="69">
        <v>27659</v>
      </c>
      <c r="AC53" s="69">
        <v>2808</v>
      </c>
      <c r="AD53" s="64">
        <f>SUM(T53:AC53)</f>
        <v>218860</v>
      </c>
      <c r="AE53" s="69">
        <v>1537</v>
      </c>
      <c r="AF53" s="69">
        <v>690</v>
      </c>
      <c r="AG53" s="69">
        <v>290</v>
      </c>
      <c r="AH53" s="69">
        <v>599</v>
      </c>
      <c r="AI53" s="70">
        <v>0</v>
      </c>
      <c r="AJ53" s="69">
        <v>216867</v>
      </c>
      <c r="AK53" s="69">
        <v>8419</v>
      </c>
      <c r="AL53" s="83">
        <v>5303</v>
      </c>
      <c r="AM53" s="84">
        <v>1711187</v>
      </c>
      <c r="AN53" s="69">
        <v>1161926</v>
      </c>
      <c r="AO53" s="69">
        <v>228402</v>
      </c>
      <c r="AP53" s="69">
        <v>337697</v>
      </c>
      <c r="AQ53" s="83">
        <v>1719606</v>
      </c>
    </row>
    <row r="54" spans="1:43" s="72" customFormat="1" ht="12.75">
      <c r="A54" s="66" t="s">
        <v>114</v>
      </c>
      <c r="B54" s="67" t="s">
        <v>28</v>
      </c>
      <c r="C54" s="68">
        <v>29698</v>
      </c>
      <c r="D54" s="69">
        <v>1431901</v>
      </c>
      <c r="E54" s="69">
        <v>687551</v>
      </c>
      <c r="F54" s="70">
        <v>0</v>
      </c>
      <c r="G54" s="83">
        <v>2119452</v>
      </c>
      <c r="H54" s="84">
        <v>57658</v>
      </c>
      <c r="I54" s="69">
        <v>299000</v>
      </c>
      <c r="J54" s="69">
        <v>45780</v>
      </c>
      <c r="K54" s="69">
        <v>942</v>
      </c>
      <c r="L54" s="69">
        <v>53828</v>
      </c>
      <c r="M54" s="69">
        <v>144339</v>
      </c>
      <c r="N54" s="69">
        <v>122482</v>
      </c>
      <c r="O54" s="69">
        <v>9464</v>
      </c>
      <c r="P54" s="70">
        <v>0</v>
      </c>
      <c r="Q54" s="69">
        <v>9425</v>
      </c>
      <c r="R54" s="69">
        <v>18041</v>
      </c>
      <c r="S54" s="83">
        <v>703301</v>
      </c>
      <c r="T54" s="70">
        <v>0</v>
      </c>
      <c r="U54" s="70">
        <v>0</v>
      </c>
      <c r="V54" s="70">
        <v>0</v>
      </c>
      <c r="W54" s="69">
        <v>97378</v>
      </c>
      <c r="X54" s="69">
        <v>25509</v>
      </c>
      <c r="Y54" s="69">
        <v>196123</v>
      </c>
      <c r="Z54" s="69">
        <v>17886</v>
      </c>
      <c r="AA54" s="69">
        <v>23188</v>
      </c>
      <c r="AB54" s="69">
        <v>28756</v>
      </c>
      <c r="AC54" s="69">
        <v>1383</v>
      </c>
      <c r="AD54" s="64">
        <f>SUM(T54:AC54)</f>
        <v>390223</v>
      </c>
      <c r="AE54" s="70">
        <v>0</v>
      </c>
      <c r="AF54" s="70">
        <v>0</v>
      </c>
      <c r="AG54" s="70">
        <v>0</v>
      </c>
      <c r="AH54" s="70">
        <v>0</v>
      </c>
      <c r="AI54" s="70">
        <v>0</v>
      </c>
      <c r="AJ54" s="69">
        <v>292845</v>
      </c>
      <c r="AK54" s="70">
        <v>0</v>
      </c>
      <c r="AL54" s="89" t="s">
        <v>392</v>
      </c>
      <c r="AM54" s="84">
        <v>3270634</v>
      </c>
      <c r="AN54" s="69">
        <v>2119452</v>
      </c>
      <c r="AO54" s="69">
        <v>292845</v>
      </c>
      <c r="AP54" s="69">
        <v>883846</v>
      </c>
      <c r="AQ54" s="83">
        <v>3270634</v>
      </c>
    </row>
    <row r="55" spans="1:43" s="72" customFormat="1" ht="12.75">
      <c r="A55" s="66" t="s">
        <v>115</v>
      </c>
      <c r="B55" s="67" t="s">
        <v>36</v>
      </c>
      <c r="C55" s="68">
        <v>29596</v>
      </c>
      <c r="D55" s="78">
        <v>452097</v>
      </c>
      <c r="E55" s="78">
        <v>123815</v>
      </c>
      <c r="F55" s="79">
        <v>0</v>
      </c>
      <c r="G55" s="82">
        <v>575912</v>
      </c>
      <c r="H55" s="85">
        <v>17763</v>
      </c>
      <c r="I55" s="78">
        <v>37777</v>
      </c>
      <c r="J55" s="78">
        <v>14048</v>
      </c>
      <c r="K55" s="78">
        <v>806</v>
      </c>
      <c r="L55" s="78">
        <v>25442</v>
      </c>
      <c r="M55" s="78">
        <v>86083</v>
      </c>
      <c r="N55" s="78">
        <v>55906</v>
      </c>
      <c r="O55" s="78">
        <v>4855</v>
      </c>
      <c r="P55" s="79">
        <v>0</v>
      </c>
      <c r="Q55" s="79">
        <v>0</v>
      </c>
      <c r="R55" s="78">
        <v>292209</v>
      </c>
      <c r="S55" s="82">
        <v>517126</v>
      </c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8">
        <v>50671</v>
      </c>
      <c r="Z55" s="78">
        <v>7325</v>
      </c>
      <c r="AA55" s="78">
        <v>15215</v>
      </c>
      <c r="AB55" s="78">
        <v>24771</v>
      </c>
      <c r="AC55" s="79">
        <v>0</v>
      </c>
      <c r="AD55" s="64">
        <f>SUM(T55:AC55)</f>
        <v>97982</v>
      </c>
      <c r="AE55" s="78">
        <v>1643</v>
      </c>
      <c r="AF55" s="79">
        <v>0</v>
      </c>
      <c r="AG55" s="79">
        <v>0</v>
      </c>
      <c r="AH55" s="79">
        <v>0</v>
      </c>
      <c r="AI55" s="79">
        <v>0</v>
      </c>
      <c r="AJ55" s="78">
        <v>97982</v>
      </c>
      <c r="AK55" s="78">
        <v>1643</v>
      </c>
      <c r="AL55" s="90">
        <v>0</v>
      </c>
      <c r="AM55" s="85">
        <v>1208783</v>
      </c>
      <c r="AN55" s="78">
        <v>575912</v>
      </c>
      <c r="AO55" s="78">
        <v>101268</v>
      </c>
      <c r="AP55" s="78">
        <v>534889</v>
      </c>
      <c r="AQ55" s="82">
        <v>1210426</v>
      </c>
    </row>
    <row r="56" spans="1:43" s="72" customFormat="1" ht="12.75">
      <c r="A56" s="66" t="s">
        <v>116</v>
      </c>
      <c r="B56" s="67" t="s">
        <v>117</v>
      </c>
      <c r="C56" s="68">
        <v>28525</v>
      </c>
      <c r="D56" s="69">
        <v>327116</v>
      </c>
      <c r="E56" s="69">
        <v>83409</v>
      </c>
      <c r="F56" s="69">
        <v>500</v>
      </c>
      <c r="G56" s="83">
        <v>411025</v>
      </c>
      <c r="H56" s="84">
        <v>10646</v>
      </c>
      <c r="I56" s="69">
        <v>46663</v>
      </c>
      <c r="J56" s="69">
        <v>14271</v>
      </c>
      <c r="K56" s="69">
        <v>221</v>
      </c>
      <c r="L56" s="69">
        <v>8898</v>
      </c>
      <c r="M56" s="69">
        <v>13462</v>
      </c>
      <c r="N56" s="69">
        <v>9081</v>
      </c>
      <c r="O56" s="70">
        <v>0</v>
      </c>
      <c r="P56" s="69">
        <v>42664</v>
      </c>
      <c r="Q56" s="70">
        <v>0</v>
      </c>
      <c r="R56" s="69">
        <v>1562</v>
      </c>
      <c r="S56" s="83">
        <v>136822</v>
      </c>
      <c r="T56" s="70">
        <v>0</v>
      </c>
      <c r="U56" s="71"/>
      <c r="V56" s="70">
        <v>0</v>
      </c>
      <c r="W56" s="69">
        <v>25243</v>
      </c>
      <c r="X56" s="70">
        <v>0</v>
      </c>
      <c r="Y56" s="69">
        <v>26116</v>
      </c>
      <c r="Z56" s="69">
        <v>5285</v>
      </c>
      <c r="AA56" s="69">
        <v>16754</v>
      </c>
      <c r="AB56" s="69">
        <v>3000</v>
      </c>
      <c r="AC56" s="70">
        <v>0</v>
      </c>
      <c r="AD56" s="64">
        <f>SUM(T56:AC56)</f>
        <v>76398</v>
      </c>
      <c r="AE56" s="70">
        <v>0</v>
      </c>
      <c r="AF56" s="70">
        <v>0</v>
      </c>
      <c r="AG56" s="70">
        <v>0</v>
      </c>
      <c r="AH56" s="70">
        <v>0</v>
      </c>
      <c r="AI56" s="70">
        <v>0</v>
      </c>
      <c r="AJ56" s="69">
        <v>51155</v>
      </c>
      <c r="AK56" s="70">
        <v>0</v>
      </c>
      <c r="AL56" s="88">
        <v>0</v>
      </c>
      <c r="AM56" s="84">
        <v>634891</v>
      </c>
      <c r="AN56" s="69">
        <v>410525</v>
      </c>
      <c r="AO56" s="69">
        <v>51155</v>
      </c>
      <c r="AP56" s="69">
        <v>173211</v>
      </c>
      <c r="AQ56" s="83">
        <v>634891</v>
      </c>
    </row>
    <row r="57" spans="1:43" s="72" customFormat="1" ht="12.75">
      <c r="A57" s="66" t="s">
        <v>118</v>
      </c>
      <c r="B57" s="67" t="s">
        <v>74</v>
      </c>
      <c r="C57" s="68">
        <v>27844</v>
      </c>
      <c r="D57" s="69">
        <v>988470</v>
      </c>
      <c r="E57" s="69">
        <v>276034</v>
      </c>
      <c r="F57" s="70">
        <v>0</v>
      </c>
      <c r="G57" s="83">
        <v>1264504</v>
      </c>
      <c r="H57" s="84">
        <v>21056</v>
      </c>
      <c r="I57" s="69">
        <v>13644</v>
      </c>
      <c r="J57" s="69">
        <v>50012</v>
      </c>
      <c r="K57" s="69">
        <v>100</v>
      </c>
      <c r="L57" s="69">
        <v>16111</v>
      </c>
      <c r="M57" s="69">
        <v>131233</v>
      </c>
      <c r="N57" s="69">
        <v>251246</v>
      </c>
      <c r="O57" s="70">
        <v>0</v>
      </c>
      <c r="P57" s="70">
        <v>0</v>
      </c>
      <c r="Q57" s="70">
        <v>0</v>
      </c>
      <c r="R57" s="69">
        <v>96240</v>
      </c>
      <c r="S57" s="83">
        <v>558586</v>
      </c>
      <c r="T57" s="71"/>
      <c r="U57" s="71"/>
      <c r="V57" s="71"/>
      <c r="W57" s="69">
        <v>15000</v>
      </c>
      <c r="X57" s="69">
        <v>20164</v>
      </c>
      <c r="Y57" s="69">
        <v>126474</v>
      </c>
      <c r="Z57" s="69">
        <v>9781</v>
      </c>
      <c r="AA57" s="69">
        <v>59125</v>
      </c>
      <c r="AB57" s="69">
        <v>55824</v>
      </c>
      <c r="AC57" s="70">
        <v>0</v>
      </c>
      <c r="AD57" s="64">
        <f>SUM(T57:AC57)</f>
        <v>286368</v>
      </c>
      <c r="AE57" s="70">
        <v>0</v>
      </c>
      <c r="AF57" s="70">
        <v>0</v>
      </c>
      <c r="AG57" s="70">
        <v>0</v>
      </c>
      <c r="AH57" s="70">
        <v>0</v>
      </c>
      <c r="AI57" s="70">
        <v>0</v>
      </c>
      <c r="AJ57" s="69">
        <v>271368</v>
      </c>
      <c r="AK57" s="70">
        <v>0</v>
      </c>
      <c r="AL57" s="88">
        <v>0</v>
      </c>
      <c r="AM57" s="84">
        <v>2130514</v>
      </c>
      <c r="AN57" s="69">
        <v>1264504</v>
      </c>
      <c r="AO57" s="69">
        <v>271368</v>
      </c>
      <c r="AP57" s="69">
        <v>614806</v>
      </c>
      <c r="AQ57" s="83">
        <v>2130514</v>
      </c>
    </row>
    <row r="58" spans="1:43" s="72" customFormat="1" ht="12.75">
      <c r="A58" s="66" t="s">
        <v>119</v>
      </c>
      <c r="B58" s="67" t="s">
        <v>120</v>
      </c>
      <c r="C58" s="68">
        <v>27780</v>
      </c>
      <c r="D58" s="69">
        <v>951956</v>
      </c>
      <c r="E58" s="69">
        <v>311689</v>
      </c>
      <c r="F58" s="75" t="s">
        <v>392</v>
      </c>
      <c r="G58" s="83">
        <v>1263645</v>
      </c>
      <c r="H58" s="84">
        <v>47536</v>
      </c>
      <c r="I58" s="69">
        <v>78173</v>
      </c>
      <c r="J58" s="69">
        <v>39003</v>
      </c>
      <c r="K58" s="69">
        <v>2727</v>
      </c>
      <c r="L58" s="69">
        <v>34827</v>
      </c>
      <c r="M58" s="69">
        <v>86608</v>
      </c>
      <c r="N58" s="69">
        <v>74491</v>
      </c>
      <c r="O58" s="69">
        <v>2083</v>
      </c>
      <c r="P58" s="70">
        <v>0</v>
      </c>
      <c r="Q58" s="75" t="s">
        <v>392</v>
      </c>
      <c r="R58" s="69">
        <v>35395</v>
      </c>
      <c r="S58" s="83">
        <v>353307</v>
      </c>
      <c r="T58" s="75" t="s">
        <v>392</v>
      </c>
      <c r="U58" s="75" t="s">
        <v>392</v>
      </c>
      <c r="V58" s="75" t="s">
        <v>392</v>
      </c>
      <c r="W58" s="69">
        <v>60342</v>
      </c>
      <c r="X58" s="75" t="s">
        <v>392</v>
      </c>
      <c r="Y58" s="69">
        <v>154147</v>
      </c>
      <c r="Z58" s="69">
        <v>15709</v>
      </c>
      <c r="AA58" s="69">
        <v>80862</v>
      </c>
      <c r="AB58" s="69">
        <v>216099</v>
      </c>
      <c r="AC58" s="69">
        <v>8609</v>
      </c>
      <c r="AD58" s="64">
        <f>SUM(T58:AC58)</f>
        <v>535768</v>
      </c>
      <c r="AE58" s="75" t="s">
        <v>392</v>
      </c>
      <c r="AF58" s="75" t="s">
        <v>392</v>
      </c>
      <c r="AG58" s="75" t="s">
        <v>392</v>
      </c>
      <c r="AH58" s="75" t="s">
        <v>392</v>
      </c>
      <c r="AI58" s="75" t="s">
        <v>392</v>
      </c>
      <c r="AJ58" s="69">
        <v>475426</v>
      </c>
      <c r="AK58" s="70">
        <v>0</v>
      </c>
      <c r="AL58" s="88">
        <v>0</v>
      </c>
      <c r="AM58" s="84">
        <v>2200256</v>
      </c>
      <c r="AN58" s="69">
        <v>1263645</v>
      </c>
      <c r="AO58" s="69">
        <v>475426</v>
      </c>
      <c r="AP58" s="69">
        <v>461185</v>
      </c>
      <c r="AQ58" s="83">
        <v>2200256</v>
      </c>
    </row>
    <row r="59" spans="1:43" s="72" customFormat="1" ht="12.75">
      <c r="A59" s="66" t="s">
        <v>121</v>
      </c>
      <c r="B59" s="67" t="s">
        <v>122</v>
      </c>
      <c r="C59" s="68">
        <v>27188</v>
      </c>
      <c r="D59" s="69">
        <v>999420</v>
      </c>
      <c r="E59" s="69">
        <v>229769</v>
      </c>
      <c r="F59" s="70">
        <v>0</v>
      </c>
      <c r="G59" s="83">
        <v>1229189</v>
      </c>
      <c r="H59" s="84">
        <v>33913</v>
      </c>
      <c r="I59" s="69">
        <v>101457</v>
      </c>
      <c r="J59" s="69">
        <v>21137</v>
      </c>
      <c r="K59" s="69">
        <v>443</v>
      </c>
      <c r="L59" s="69">
        <v>15684</v>
      </c>
      <c r="M59" s="69">
        <v>64374</v>
      </c>
      <c r="N59" s="69">
        <v>26757</v>
      </c>
      <c r="O59" s="69">
        <v>360</v>
      </c>
      <c r="P59" s="69">
        <v>1834</v>
      </c>
      <c r="Q59" s="70">
        <v>0</v>
      </c>
      <c r="R59" s="69">
        <v>1053</v>
      </c>
      <c r="S59" s="83">
        <v>233099</v>
      </c>
      <c r="T59" s="70">
        <v>0</v>
      </c>
      <c r="U59" s="70">
        <v>0</v>
      </c>
      <c r="V59" s="70">
        <v>0</v>
      </c>
      <c r="W59" s="69">
        <v>26878</v>
      </c>
      <c r="X59" s="69">
        <v>3726</v>
      </c>
      <c r="Y59" s="69">
        <v>116013</v>
      </c>
      <c r="Z59" s="69">
        <v>12100</v>
      </c>
      <c r="AA59" s="69">
        <v>45858</v>
      </c>
      <c r="AB59" s="69">
        <v>93120</v>
      </c>
      <c r="AC59" s="69">
        <v>6912</v>
      </c>
      <c r="AD59" s="64">
        <f>SUM(T59:AC59)</f>
        <v>304607</v>
      </c>
      <c r="AE59" s="69">
        <v>6100</v>
      </c>
      <c r="AF59" s="70">
        <v>0</v>
      </c>
      <c r="AG59" s="69">
        <v>15</v>
      </c>
      <c r="AH59" s="70">
        <v>0</v>
      </c>
      <c r="AI59" s="69">
        <v>60</v>
      </c>
      <c r="AJ59" s="69">
        <v>277729</v>
      </c>
      <c r="AK59" s="69">
        <v>6175</v>
      </c>
      <c r="AL59" s="88">
        <v>0</v>
      </c>
      <c r="AM59" s="84">
        <v>1800808</v>
      </c>
      <c r="AN59" s="69">
        <v>1229189</v>
      </c>
      <c r="AO59" s="69">
        <v>290079</v>
      </c>
      <c r="AP59" s="69">
        <v>297616</v>
      </c>
      <c r="AQ59" s="83">
        <v>1806983</v>
      </c>
    </row>
    <row r="60" spans="1:43" s="72" customFormat="1" ht="25.5">
      <c r="A60" s="66" t="s">
        <v>123</v>
      </c>
      <c r="B60" s="67" t="s">
        <v>124</v>
      </c>
      <c r="C60" s="68">
        <v>25740</v>
      </c>
      <c r="D60" s="69">
        <v>452025</v>
      </c>
      <c r="E60" s="69">
        <v>42361</v>
      </c>
      <c r="F60" s="69">
        <v>23343</v>
      </c>
      <c r="G60" s="83">
        <v>517729</v>
      </c>
      <c r="H60" s="84">
        <v>20397</v>
      </c>
      <c r="I60" s="70">
        <v>0</v>
      </c>
      <c r="J60" s="69">
        <v>13957</v>
      </c>
      <c r="K60" s="69">
        <v>1122</v>
      </c>
      <c r="L60" s="69">
        <v>17934</v>
      </c>
      <c r="M60" s="69">
        <v>25794</v>
      </c>
      <c r="N60" s="69">
        <v>22910</v>
      </c>
      <c r="O60" s="70">
        <v>0</v>
      </c>
      <c r="P60" s="70">
        <v>0</v>
      </c>
      <c r="Q60" s="70">
        <v>0</v>
      </c>
      <c r="R60" s="69">
        <v>820</v>
      </c>
      <c r="S60" s="83">
        <v>82537</v>
      </c>
      <c r="T60" s="70">
        <v>0</v>
      </c>
      <c r="U60" s="70">
        <v>0</v>
      </c>
      <c r="V60" s="70">
        <v>0</v>
      </c>
      <c r="W60" s="69">
        <v>1103</v>
      </c>
      <c r="X60" s="69">
        <v>3999</v>
      </c>
      <c r="Y60" s="69">
        <v>33657</v>
      </c>
      <c r="Z60" s="69">
        <v>6366</v>
      </c>
      <c r="AA60" s="69">
        <v>22638</v>
      </c>
      <c r="AB60" s="69">
        <v>7241</v>
      </c>
      <c r="AC60" s="70">
        <v>0</v>
      </c>
      <c r="AD60" s="64">
        <f>SUM(T60:AC60)</f>
        <v>75004</v>
      </c>
      <c r="AE60" s="69">
        <v>3439</v>
      </c>
      <c r="AF60" s="70">
        <v>0</v>
      </c>
      <c r="AG60" s="69">
        <v>12</v>
      </c>
      <c r="AH60" s="70">
        <v>0</v>
      </c>
      <c r="AI60" s="70">
        <v>0</v>
      </c>
      <c r="AJ60" s="69">
        <v>73901</v>
      </c>
      <c r="AK60" s="69">
        <v>3451</v>
      </c>
      <c r="AL60" s="88">
        <v>0</v>
      </c>
      <c r="AM60" s="84">
        <v>695667</v>
      </c>
      <c r="AN60" s="69">
        <v>494386</v>
      </c>
      <c r="AO60" s="69">
        <v>80803</v>
      </c>
      <c r="AP60" s="69">
        <v>131379</v>
      </c>
      <c r="AQ60" s="83">
        <v>699118</v>
      </c>
    </row>
    <row r="61" spans="1:43" s="72" customFormat="1" ht="12.75">
      <c r="A61" s="66" t="s">
        <v>125</v>
      </c>
      <c r="B61" s="67" t="s">
        <v>126</v>
      </c>
      <c r="C61" s="68">
        <v>24587</v>
      </c>
      <c r="D61" s="69">
        <v>632286</v>
      </c>
      <c r="E61" s="69">
        <v>162788</v>
      </c>
      <c r="F61" s="70">
        <v>0</v>
      </c>
      <c r="G61" s="83">
        <v>795074</v>
      </c>
      <c r="H61" s="84">
        <v>40267</v>
      </c>
      <c r="I61" s="69">
        <v>27558</v>
      </c>
      <c r="J61" s="69">
        <v>24400</v>
      </c>
      <c r="K61" s="69">
        <v>1616</v>
      </c>
      <c r="L61" s="69">
        <v>31921</v>
      </c>
      <c r="M61" s="69">
        <v>122386</v>
      </c>
      <c r="N61" s="69">
        <v>108909</v>
      </c>
      <c r="O61" s="69">
        <v>72</v>
      </c>
      <c r="P61" s="70">
        <v>0</v>
      </c>
      <c r="Q61" s="70">
        <v>0</v>
      </c>
      <c r="R61" s="69">
        <v>1056</v>
      </c>
      <c r="S61" s="83">
        <v>317918</v>
      </c>
      <c r="T61" s="70">
        <v>0</v>
      </c>
      <c r="U61" s="69">
        <v>4762</v>
      </c>
      <c r="V61" s="70">
        <v>0</v>
      </c>
      <c r="W61" s="69">
        <v>8699</v>
      </c>
      <c r="X61" s="69">
        <v>10329</v>
      </c>
      <c r="Y61" s="69">
        <v>74098</v>
      </c>
      <c r="Z61" s="69">
        <v>8882</v>
      </c>
      <c r="AA61" s="69">
        <v>15206</v>
      </c>
      <c r="AB61" s="69">
        <v>15308</v>
      </c>
      <c r="AC61" s="70">
        <v>0</v>
      </c>
      <c r="AD61" s="64">
        <f>SUM(T61:AC61)</f>
        <v>137284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  <c r="AJ61" s="69">
        <v>123823</v>
      </c>
      <c r="AK61" s="70">
        <v>0</v>
      </c>
      <c r="AL61" s="88">
        <v>0</v>
      </c>
      <c r="AM61" s="84">
        <v>1290543</v>
      </c>
      <c r="AN61" s="69">
        <v>795074</v>
      </c>
      <c r="AO61" s="69">
        <v>123823</v>
      </c>
      <c r="AP61" s="69">
        <v>381975</v>
      </c>
      <c r="AQ61" s="83">
        <v>1290543</v>
      </c>
    </row>
    <row r="62" spans="1:43" s="72" customFormat="1" ht="12.75">
      <c r="A62" s="66" t="s">
        <v>127</v>
      </c>
      <c r="B62" s="67" t="s">
        <v>128</v>
      </c>
      <c r="C62" s="68">
        <v>24334</v>
      </c>
      <c r="D62" s="69">
        <v>1055135</v>
      </c>
      <c r="E62" s="69">
        <v>315143</v>
      </c>
      <c r="F62" s="70">
        <v>0</v>
      </c>
      <c r="G62" s="83">
        <v>1370278</v>
      </c>
      <c r="H62" s="84">
        <v>27410</v>
      </c>
      <c r="I62" s="69">
        <v>23105</v>
      </c>
      <c r="J62" s="69">
        <v>13897</v>
      </c>
      <c r="K62" s="69">
        <v>48</v>
      </c>
      <c r="L62" s="69">
        <v>31006</v>
      </c>
      <c r="M62" s="69">
        <v>111811</v>
      </c>
      <c r="N62" s="69">
        <v>76063</v>
      </c>
      <c r="O62" s="69">
        <v>11047</v>
      </c>
      <c r="P62" s="70">
        <v>0</v>
      </c>
      <c r="Q62" s="70">
        <v>0</v>
      </c>
      <c r="R62" s="69">
        <v>3548</v>
      </c>
      <c r="S62" s="83">
        <v>270525</v>
      </c>
      <c r="T62" s="70">
        <v>0</v>
      </c>
      <c r="U62" s="70">
        <v>0</v>
      </c>
      <c r="V62" s="70">
        <v>0</v>
      </c>
      <c r="W62" s="69">
        <v>4657</v>
      </c>
      <c r="X62" s="70">
        <v>0</v>
      </c>
      <c r="Y62" s="69">
        <v>92984</v>
      </c>
      <c r="Z62" s="69">
        <v>7345</v>
      </c>
      <c r="AA62" s="69">
        <v>16462</v>
      </c>
      <c r="AB62" s="69">
        <v>28538</v>
      </c>
      <c r="AC62" s="70">
        <v>0</v>
      </c>
      <c r="AD62" s="64">
        <f>SUM(T62:AC62)</f>
        <v>149986</v>
      </c>
      <c r="AE62" s="69">
        <v>5081</v>
      </c>
      <c r="AF62" s="69">
        <v>277</v>
      </c>
      <c r="AG62" s="70">
        <v>0</v>
      </c>
      <c r="AH62" s="69">
        <v>599</v>
      </c>
      <c r="AI62" s="70">
        <v>0</v>
      </c>
      <c r="AJ62" s="69">
        <v>145329</v>
      </c>
      <c r="AK62" s="69">
        <v>5957</v>
      </c>
      <c r="AL62" s="88">
        <v>0</v>
      </c>
      <c r="AM62" s="84">
        <v>1818199</v>
      </c>
      <c r="AN62" s="69">
        <v>1370278</v>
      </c>
      <c r="AO62" s="69">
        <v>157243</v>
      </c>
      <c r="AP62" s="69">
        <v>302592</v>
      </c>
      <c r="AQ62" s="83">
        <v>1824156</v>
      </c>
    </row>
    <row r="63" spans="1:43" s="72" customFormat="1" ht="12.75">
      <c r="A63" s="66" t="s">
        <v>129</v>
      </c>
      <c r="B63" s="67" t="s">
        <v>130</v>
      </c>
      <c r="C63" s="68">
        <v>24277</v>
      </c>
      <c r="D63" s="78">
        <v>391905</v>
      </c>
      <c r="E63" s="78">
        <v>147804</v>
      </c>
      <c r="F63" s="79">
        <v>0</v>
      </c>
      <c r="G63" s="82">
        <v>539709</v>
      </c>
      <c r="H63" s="85">
        <v>24302</v>
      </c>
      <c r="I63" s="78">
        <v>29875</v>
      </c>
      <c r="J63" s="78">
        <v>13751</v>
      </c>
      <c r="K63" s="78">
        <v>555</v>
      </c>
      <c r="L63" s="78">
        <v>12345</v>
      </c>
      <c r="M63" s="78">
        <v>38934</v>
      </c>
      <c r="N63" s="78">
        <v>49473</v>
      </c>
      <c r="O63" s="78">
        <v>4375</v>
      </c>
      <c r="P63" s="79">
        <v>0</v>
      </c>
      <c r="Q63" s="79">
        <v>0</v>
      </c>
      <c r="R63" s="78">
        <v>2442</v>
      </c>
      <c r="S63" s="82">
        <v>151750</v>
      </c>
      <c r="T63" s="79">
        <v>0</v>
      </c>
      <c r="U63" s="79">
        <v>0</v>
      </c>
      <c r="V63" s="78">
        <v>24422</v>
      </c>
      <c r="W63" s="78">
        <v>13399</v>
      </c>
      <c r="X63" s="78">
        <v>5681</v>
      </c>
      <c r="Y63" s="78">
        <v>76643</v>
      </c>
      <c r="Z63" s="78">
        <v>6619</v>
      </c>
      <c r="AA63" s="78">
        <v>12558</v>
      </c>
      <c r="AB63" s="78">
        <v>13552</v>
      </c>
      <c r="AC63" s="79">
        <v>0</v>
      </c>
      <c r="AD63" s="64">
        <f>SUM(T63:AC63)</f>
        <v>152874</v>
      </c>
      <c r="AE63" s="79">
        <v>0</v>
      </c>
      <c r="AF63" s="79">
        <v>0</v>
      </c>
      <c r="AG63" s="80" t="s">
        <v>406</v>
      </c>
      <c r="AH63" s="78">
        <v>3000</v>
      </c>
      <c r="AI63" s="81">
        <v>0</v>
      </c>
      <c r="AJ63" s="78">
        <v>115053</v>
      </c>
      <c r="AK63" s="78">
        <v>3000</v>
      </c>
      <c r="AL63" s="91">
        <v>0</v>
      </c>
      <c r="AM63" s="85">
        <v>868635</v>
      </c>
      <c r="AN63" s="78">
        <v>539709</v>
      </c>
      <c r="AO63" s="78">
        <v>121053</v>
      </c>
      <c r="AP63" s="78">
        <v>219554</v>
      </c>
      <c r="AQ63" s="82">
        <v>871635</v>
      </c>
    </row>
    <row r="64" spans="1:43" s="72" customFormat="1" ht="12.75">
      <c r="A64" s="66" t="s">
        <v>131</v>
      </c>
      <c r="B64" s="67" t="s">
        <v>132</v>
      </c>
      <c r="C64" s="68">
        <v>24218</v>
      </c>
      <c r="D64" s="69">
        <v>511400</v>
      </c>
      <c r="E64" s="69">
        <v>112968</v>
      </c>
      <c r="F64" s="75" t="s">
        <v>392</v>
      </c>
      <c r="G64" s="83">
        <v>624368</v>
      </c>
      <c r="H64" s="84">
        <v>21977</v>
      </c>
      <c r="I64" s="69">
        <v>6674</v>
      </c>
      <c r="J64" s="69">
        <v>14936</v>
      </c>
      <c r="K64" s="69">
        <v>612</v>
      </c>
      <c r="L64" s="69">
        <v>18909</v>
      </c>
      <c r="M64" s="69">
        <v>54097</v>
      </c>
      <c r="N64" s="69">
        <v>35046</v>
      </c>
      <c r="O64" s="69">
        <v>25</v>
      </c>
      <c r="P64" s="70">
        <v>0</v>
      </c>
      <c r="Q64" s="70">
        <v>0</v>
      </c>
      <c r="R64" s="69">
        <v>1922</v>
      </c>
      <c r="S64" s="83">
        <v>132221</v>
      </c>
      <c r="T64" s="70">
        <v>0</v>
      </c>
      <c r="U64" s="70">
        <v>0</v>
      </c>
      <c r="V64" s="69">
        <v>36</v>
      </c>
      <c r="W64" s="69">
        <v>9033</v>
      </c>
      <c r="X64" s="69">
        <v>8970</v>
      </c>
      <c r="Y64" s="69">
        <v>40658</v>
      </c>
      <c r="Z64" s="69">
        <v>7052</v>
      </c>
      <c r="AA64" s="69">
        <v>21872</v>
      </c>
      <c r="AB64" s="69">
        <v>19396</v>
      </c>
      <c r="AC64" s="69">
        <v>3977</v>
      </c>
      <c r="AD64" s="64">
        <f>SUM(T64:AC64)</f>
        <v>110994</v>
      </c>
      <c r="AE64" s="69">
        <v>1686</v>
      </c>
      <c r="AF64" s="70">
        <v>0</v>
      </c>
      <c r="AG64" s="70">
        <v>0</v>
      </c>
      <c r="AH64" s="69">
        <v>1617</v>
      </c>
      <c r="AI64" s="70">
        <v>0</v>
      </c>
      <c r="AJ64" s="69">
        <v>101925</v>
      </c>
      <c r="AK64" s="69">
        <v>3303</v>
      </c>
      <c r="AL64" s="88">
        <v>0</v>
      </c>
      <c r="AM64" s="84">
        <v>889560</v>
      </c>
      <c r="AN64" s="69">
        <v>624368</v>
      </c>
      <c r="AO64" s="69">
        <v>108531</v>
      </c>
      <c r="AP64" s="69">
        <v>172237</v>
      </c>
      <c r="AQ64" s="83">
        <v>892863</v>
      </c>
    </row>
    <row r="65" spans="1:43" s="72" customFormat="1" ht="12.75">
      <c r="A65" s="66" t="s">
        <v>133</v>
      </c>
      <c r="B65" s="67" t="s">
        <v>134</v>
      </c>
      <c r="C65" s="68">
        <v>24181</v>
      </c>
      <c r="D65" s="69">
        <v>258447</v>
      </c>
      <c r="E65" s="69">
        <v>128756</v>
      </c>
      <c r="F65" s="70">
        <v>0</v>
      </c>
      <c r="G65" s="83">
        <v>387203</v>
      </c>
      <c r="H65" s="84">
        <v>16895</v>
      </c>
      <c r="I65" s="69">
        <v>29683</v>
      </c>
      <c r="J65" s="69">
        <v>25029</v>
      </c>
      <c r="K65" s="69">
        <v>1054</v>
      </c>
      <c r="L65" s="69">
        <v>3614</v>
      </c>
      <c r="M65" s="69">
        <v>20235</v>
      </c>
      <c r="N65" s="69">
        <v>32718</v>
      </c>
      <c r="O65" s="69">
        <v>1178</v>
      </c>
      <c r="P65" s="70">
        <v>0</v>
      </c>
      <c r="Q65" s="70">
        <v>0</v>
      </c>
      <c r="R65" s="69">
        <v>2002</v>
      </c>
      <c r="S65" s="83">
        <v>115513</v>
      </c>
      <c r="T65" s="69">
        <v>1</v>
      </c>
      <c r="U65" s="69">
        <v>1</v>
      </c>
      <c r="V65" s="69">
        <v>25319</v>
      </c>
      <c r="W65" s="69">
        <v>18117</v>
      </c>
      <c r="X65" s="70">
        <v>0</v>
      </c>
      <c r="Y65" s="69">
        <v>38413</v>
      </c>
      <c r="Z65" s="69">
        <v>6747</v>
      </c>
      <c r="AA65" s="69">
        <v>2608</v>
      </c>
      <c r="AB65" s="70">
        <v>0</v>
      </c>
      <c r="AC65" s="70">
        <v>0</v>
      </c>
      <c r="AD65" s="64">
        <f>SUM(T65:AC65)</f>
        <v>91206</v>
      </c>
      <c r="AE65" s="70">
        <v>0</v>
      </c>
      <c r="AF65" s="70">
        <v>0</v>
      </c>
      <c r="AG65" s="70">
        <v>0</v>
      </c>
      <c r="AH65" s="70">
        <v>0</v>
      </c>
      <c r="AI65" s="70">
        <v>0</v>
      </c>
      <c r="AJ65" s="69">
        <v>47768</v>
      </c>
      <c r="AK65" s="70">
        <v>0</v>
      </c>
      <c r="AL65" s="88">
        <v>0</v>
      </c>
      <c r="AM65" s="84">
        <v>610817</v>
      </c>
      <c r="AN65" s="69">
        <v>387203</v>
      </c>
      <c r="AO65" s="69">
        <v>47768</v>
      </c>
      <c r="AP65" s="69">
        <v>175846</v>
      </c>
      <c r="AQ65" s="83">
        <v>610817</v>
      </c>
    </row>
    <row r="66" spans="1:43" s="72" customFormat="1" ht="12.75">
      <c r="A66" s="66" t="s">
        <v>135</v>
      </c>
      <c r="B66" s="67" t="s">
        <v>61</v>
      </c>
      <c r="C66" s="68">
        <v>22232</v>
      </c>
      <c r="D66" s="69">
        <v>408117</v>
      </c>
      <c r="E66" s="69">
        <v>117384</v>
      </c>
      <c r="F66" s="70">
        <v>0</v>
      </c>
      <c r="G66" s="83">
        <v>525501</v>
      </c>
      <c r="H66" s="84">
        <v>43723</v>
      </c>
      <c r="I66" s="69">
        <v>18018</v>
      </c>
      <c r="J66" s="69">
        <v>24278</v>
      </c>
      <c r="K66" s="69">
        <v>143</v>
      </c>
      <c r="L66" s="69">
        <v>12817</v>
      </c>
      <c r="M66" s="69">
        <v>70675</v>
      </c>
      <c r="N66" s="69">
        <v>17777</v>
      </c>
      <c r="O66" s="69">
        <v>4183</v>
      </c>
      <c r="P66" s="70">
        <v>0</v>
      </c>
      <c r="Q66" s="70">
        <v>0</v>
      </c>
      <c r="R66" s="69">
        <v>2455</v>
      </c>
      <c r="S66" s="83">
        <v>150346</v>
      </c>
      <c r="T66" s="70">
        <v>0</v>
      </c>
      <c r="U66" s="70">
        <v>0</v>
      </c>
      <c r="V66" s="70">
        <v>0</v>
      </c>
      <c r="W66" s="69">
        <v>9855</v>
      </c>
      <c r="X66" s="70">
        <v>0</v>
      </c>
      <c r="Y66" s="69">
        <v>60441</v>
      </c>
      <c r="Z66" s="69">
        <v>3958</v>
      </c>
      <c r="AA66" s="69">
        <v>12121</v>
      </c>
      <c r="AB66" s="69">
        <v>18471</v>
      </c>
      <c r="AC66" s="70">
        <v>0</v>
      </c>
      <c r="AD66" s="64">
        <f>SUM(T66:AC66)</f>
        <v>104846</v>
      </c>
      <c r="AE66" s="70">
        <v>0</v>
      </c>
      <c r="AF66" s="70">
        <v>0</v>
      </c>
      <c r="AG66" s="70">
        <v>0</v>
      </c>
      <c r="AH66" s="70">
        <v>0</v>
      </c>
      <c r="AI66" s="70">
        <v>0</v>
      </c>
      <c r="AJ66" s="69">
        <v>94991</v>
      </c>
      <c r="AK66" s="70">
        <v>0</v>
      </c>
      <c r="AL66" s="88">
        <v>0</v>
      </c>
      <c r="AM66" s="84">
        <v>824416</v>
      </c>
      <c r="AN66" s="69">
        <v>525501</v>
      </c>
      <c r="AO66" s="69">
        <v>94991</v>
      </c>
      <c r="AP66" s="69">
        <v>203924</v>
      </c>
      <c r="AQ66" s="83">
        <v>824416</v>
      </c>
    </row>
    <row r="67" spans="1:43" s="72" customFormat="1" ht="12.75">
      <c r="A67" s="66" t="s">
        <v>136</v>
      </c>
      <c r="B67" s="67" t="s">
        <v>84</v>
      </c>
      <c r="C67" s="68">
        <v>21940</v>
      </c>
      <c r="D67" s="69">
        <v>432695</v>
      </c>
      <c r="E67" s="69">
        <v>116296</v>
      </c>
      <c r="F67" s="70">
        <v>0</v>
      </c>
      <c r="G67" s="83">
        <v>548991</v>
      </c>
      <c r="H67" s="84">
        <v>16393</v>
      </c>
      <c r="I67" s="69">
        <v>47430</v>
      </c>
      <c r="J67" s="69">
        <v>19751</v>
      </c>
      <c r="K67" s="69">
        <v>241</v>
      </c>
      <c r="L67" s="69">
        <v>27751</v>
      </c>
      <c r="M67" s="69">
        <v>58420</v>
      </c>
      <c r="N67" s="69">
        <v>62753</v>
      </c>
      <c r="O67" s="69">
        <v>7402</v>
      </c>
      <c r="P67" s="70">
        <v>0</v>
      </c>
      <c r="Q67" s="70">
        <v>0</v>
      </c>
      <c r="R67" s="69">
        <v>2045</v>
      </c>
      <c r="S67" s="83">
        <v>225793</v>
      </c>
      <c r="T67" s="70">
        <v>0</v>
      </c>
      <c r="U67" s="70">
        <v>0</v>
      </c>
      <c r="V67" s="70">
        <v>0</v>
      </c>
      <c r="W67" s="69">
        <v>33106</v>
      </c>
      <c r="X67" s="69">
        <v>1194</v>
      </c>
      <c r="Y67" s="69">
        <v>53808</v>
      </c>
      <c r="Z67" s="69">
        <v>4860</v>
      </c>
      <c r="AA67" s="69">
        <v>19895</v>
      </c>
      <c r="AB67" s="69">
        <v>9438</v>
      </c>
      <c r="AC67" s="69">
        <v>380</v>
      </c>
      <c r="AD67" s="64">
        <f>SUM(T67:AC67)</f>
        <v>122681</v>
      </c>
      <c r="AE67" s="70">
        <v>0</v>
      </c>
      <c r="AF67" s="70">
        <v>0</v>
      </c>
      <c r="AG67" s="70">
        <v>0</v>
      </c>
      <c r="AH67" s="70">
        <v>0</v>
      </c>
      <c r="AI67" s="70">
        <v>0</v>
      </c>
      <c r="AJ67" s="69">
        <v>89575</v>
      </c>
      <c r="AK67" s="70">
        <v>0</v>
      </c>
      <c r="AL67" s="88">
        <v>0</v>
      </c>
      <c r="AM67" s="84">
        <v>913858</v>
      </c>
      <c r="AN67" s="69">
        <v>548991</v>
      </c>
      <c r="AO67" s="69">
        <v>89575</v>
      </c>
      <c r="AP67" s="69">
        <v>276486</v>
      </c>
      <c r="AQ67" s="83">
        <v>913858</v>
      </c>
    </row>
    <row r="68" spans="1:43" s="72" customFormat="1" ht="12.75">
      <c r="A68" s="66" t="s">
        <v>137</v>
      </c>
      <c r="B68" s="67" t="s">
        <v>138</v>
      </c>
      <c r="C68" s="68">
        <v>21932</v>
      </c>
      <c r="D68" s="69">
        <v>820523</v>
      </c>
      <c r="E68" s="69">
        <v>281133</v>
      </c>
      <c r="F68" s="70">
        <v>0</v>
      </c>
      <c r="G68" s="83">
        <v>1101656</v>
      </c>
      <c r="H68" s="84">
        <v>31122</v>
      </c>
      <c r="I68" s="69">
        <v>164062</v>
      </c>
      <c r="J68" s="69">
        <v>28562</v>
      </c>
      <c r="K68" s="69">
        <v>2947</v>
      </c>
      <c r="L68" s="69">
        <v>33795</v>
      </c>
      <c r="M68" s="69">
        <v>83729</v>
      </c>
      <c r="N68" s="69">
        <v>45471</v>
      </c>
      <c r="O68" s="70">
        <v>0</v>
      </c>
      <c r="P68" s="70">
        <v>0</v>
      </c>
      <c r="Q68" s="70">
        <v>0</v>
      </c>
      <c r="R68" s="69">
        <v>2793</v>
      </c>
      <c r="S68" s="83">
        <v>361359</v>
      </c>
      <c r="T68" s="69">
        <v>316</v>
      </c>
      <c r="U68" s="70">
        <v>0</v>
      </c>
      <c r="V68" s="70">
        <v>0</v>
      </c>
      <c r="W68" s="69">
        <v>36442</v>
      </c>
      <c r="X68" s="69">
        <v>10000</v>
      </c>
      <c r="Y68" s="69">
        <v>160472</v>
      </c>
      <c r="Z68" s="69">
        <v>11287</v>
      </c>
      <c r="AA68" s="69">
        <v>34127</v>
      </c>
      <c r="AB68" s="69">
        <v>15053</v>
      </c>
      <c r="AC68" s="70">
        <v>0</v>
      </c>
      <c r="AD68" s="64">
        <f>SUM(T68:AC68)</f>
        <v>267697</v>
      </c>
      <c r="AE68" s="70">
        <v>0</v>
      </c>
      <c r="AF68" s="70">
        <v>0</v>
      </c>
      <c r="AG68" s="70">
        <v>0</v>
      </c>
      <c r="AH68" s="70">
        <v>0</v>
      </c>
      <c r="AI68" s="70">
        <v>0</v>
      </c>
      <c r="AJ68" s="69">
        <v>230939</v>
      </c>
      <c r="AK68" s="70">
        <v>0</v>
      </c>
      <c r="AL68" s="88">
        <v>0</v>
      </c>
      <c r="AM68" s="84">
        <v>1761834</v>
      </c>
      <c r="AN68" s="69">
        <v>1101656</v>
      </c>
      <c r="AO68" s="69">
        <v>230939</v>
      </c>
      <c r="AP68" s="69">
        <v>439239</v>
      </c>
      <c r="AQ68" s="83">
        <v>1761834</v>
      </c>
    </row>
    <row r="69" spans="1:43" s="72" customFormat="1" ht="12.75">
      <c r="A69" s="66" t="s">
        <v>139</v>
      </c>
      <c r="B69" s="67" t="s">
        <v>47</v>
      </c>
      <c r="C69" s="68">
        <v>21914</v>
      </c>
      <c r="D69" s="69">
        <v>398054</v>
      </c>
      <c r="E69" s="69">
        <v>57053</v>
      </c>
      <c r="F69" s="70">
        <v>0</v>
      </c>
      <c r="G69" s="83">
        <v>455107</v>
      </c>
      <c r="H69" s="84">
        <v>17279</v>
      </c>
      <c r="I69" s="69">
        <v>19606</v>
      </c>
      <c r="J69" s="69">
        <v>14586</v>
      </c>
      <c r="K69" s="69">
        <v>1848</v>
      </c>
      <c r="L69" s="69">
        <v>16788</v>
      </c>
      <c r="M69" s="69">
        <v>30537</v>
      </c>
      <c r="N69" s="69">
        <v>26703</v>
      </c>
      <c r="O69" s="70">
        <v>0</v>
      </c>
      <c r="P69" s="70">
        <v>0</v>
      </c>
      <c r="Q69" s="69">
        <v>556</v>
      </c>
      <c r="R69" s="70">
        <v>0</v>
      </c>
      <c r="S69" s="83">
        <v>110624</v>
      </c>
      <c r="T69" s="70">
        <v>0</v>
      </c>
      <c r="U69" s="70">
        <v>0</v>
      </c>
      <c r="V69" s="70">
        <v>0</v>
      </c>
      <c r="W69" s="69">
        <v>786</v>
      </c>
      <c r="X69" s="70">
        <v>0</v>
      </c>
      <c r="Y69" s="69">
        <v>42637</v>
      </c>
      <c r="Z69" s="69">
        <v>5564</v>
      </c>
      <c r="AA69" s="69">
        <v>20699</v>
      </c>
      <c r="AB69" s="69">
        <v>56159</v>
      </c>
      <c r="AC69" s="69">
        <v>8843</v>
      </c>
      <c r="AD69" s="64">
        <f>SUM(T69:AC69)</f>
        <v>134688</v>
      </c>
      <c r="AE69" s="70">
        <v>0</v>
      </c>
      <c r="AF69" s="70">
        <v>0</v>
      </c>
      <c r="AG69" s="70">
        <v>0</v>
      </c>
      <c r="AH69" s="70">
        <v>0</v>
      </c>
      <c r="AI69" s="70">
        <v>0</v>
      </c>
      <c r="AJ69" s="69">
        <v>133902</v>
      </c>
      <c r="AK69" s="70">
        <v>0</v>
      </c>
      <c r="AL69" s="88">
        <v>0</v>
      </c>
      <c r="AM69" s="84">
        <v>717698</v>
      </c>
      <c r="AN69" s="69">
        <v>455107</v>
      </c>
      <c r="AO69" s="69">
        <v>133902</v>
      </c>
      <c r="AP69" s="69">
        <v>128689</v>
      </c>
      <c r="AQ69" s="83">
        <v>717698</v>
      </c>
    </row>
    <row r="70" spans="1:43" s="72" customFormat="1" ht="12.75">
      <c r="A70" s="66" t="s">
        <v>140</v>
      </c>
      <c r="B70" s="67" t="s">
        <v>141</v>
      </c>
      <c r="C70" s="68">
        <v>21575</v>
      </c>
      <c r="D70" s="69">
        <v>565146</v>
      </c>
      <c r="E70" s="69">
        <v>166708</v>
      </c>
      <c r="F70" s="70">
        <v>0</v>
      </c>
      <c r="G70" s="83">
        <v>731854</v>
      </c>
      <c r="H70" s="84">
        <v>23174</v>
      </c>
      <c r="I70" s="69">
        <v>61518</v>
      </c>
      <c r="J70" s="69">
        <v>8452</v>
      </c>
      <c r="K70" s="69">
        <v>1664</v>
      </c>
      <c r="L70" s="69">
        <v>13392</v>
      </c>
      <c r="M70" s="69">
        <v>27752</v>
      </c>
      <c r="N70" s="69">
        <v>12586</v>
      </c>
      <c r="O70" s="70">
        <v>0</v>
      </c>
      <c r="P70" s="70">
        <v>0</v>
      </c>
      <c r="Q70" s="70">
        <v>0</v>
      </c>
      <c r="R70" s="71"/>
      <c r="S70" s="83">
        <v>125364</v>
      </c>
      <c r="T70" s="70">
        <v>0</v>
      </c>
      <c r="U70" s="70">
        <v>0</v>
      </c>
      <c r="V70" s="70">
        <v>0</v>
      </c>
      <c r="W70" s="69">
        <v>3338</v>
      </c>
      <c r="X70" s="70">
        <v>0</v>
      </c>
      <c r="Y70" s="69">
        <v>37328</v>
      </c>
      <c r="Z70" s="69">
        <v>4920</v>
      </c>
      <c r="AA70" s="69">
        <v>17245</v>
      </c>
      <c r="AB70" s="69">
        <v>16975</v>
      </c>
      <c r="AC70" s="69">
        <v>946</v>
      </c>
      <c r="AD70" s="64">
        <f>SUM(T70:AC70)</f>
        <v>80752</v>
      </c>
      <c r="AE70" s="70">
        <v>0</v>
      </c>
      <c r="AF70" s="70">
        <v>0</v>
      </c>
      <c r="AG70" s="70">
        <v>0</v>
      </c>
      <c r="AH70" s="70">
        <v>0</v>
      </c>
      <c r="AI70" s="70">
        <v>0</v>
      </c>
      <c r="AJ70" s="69">
        <v>77414</v>
      </c>
      <c r="AK70" s="70">
        <v>0</v>
      </c>
      <c r="AL70" s="88">
        <v>0</v>
      </c>
      <c r="AM70" s="84">
        <v>961144</v>
      </c>
      <c r="AN70" s="69">
        <v>731854</v>
      </c>
      <c r="AO70" s="69">
        <v>77414</v>
      </c>
      <c r="AP70" s="69">
        <v>151876</v>
      </c>
      <c r="AQ70" s="83">
        <v>961144</v>
      </c>
    </row>
    <row r="71" spans="1:43" s="72" customFormat="1" ht="12.75">
      <c r="A71" s="66" t="s">
        <v>142</v>
      </c>
      <c r="B71" s="67" t="s">
        <v>143</v>
      </c>
      <c r="C71" s="68">
        <v>21475</v>
      </c>
      <c r="D71" s="69">
        <v>518544</v>
      </c>
      <c r="E71" s="69">
        <v>92583</v>
      </c>
      <c r="F71" s="70">
        <v>0</v>
      </c>
      <c r="G71" s="83">
        <v>611127</v>
      </c>
      <c r="H71" s="84">
        <v>31540</v>
      </c>
      <c r="I71" s="69">
        <v>41598</v>
      </c>
      <c r="J71" s="69">
        <v>18908</v>
      </c>
      <c r="K71" s="69">
        <v>82</v>
      </c>
      <c r="L71" s="69">
        <v>29111</v>
      </c>
      <c r="M71" s="69">
        <v>31901</v>
      </c>
      <c r="N71" s="69">
        <v>33928</v>
      </c>
      <c r="O71" s="69">
        <v>17268</v>
      </c>
      <c r="P71" s="70">
        <v>0</v>
      </c>
      <c r="Q71" s="70">
        <v>0</v>
      </c>
      <c r="R71" s="69">
        <v>1383</v>
      </c>
      <c r="S71" s="83">
        <v>174179</v>
      </c>
      <c r="T71" s="70">
        <v>0</v>
      </c>
      <c r="U71" s="70">
        <v>0</v>
      </c>
      <c r="V71" s="69">
        <v>3972</v>
      </c>
      <c r="W71" s="69">
        <v>86988</v>
      </c>
      <c r="X71" s="69">
        <v>2409</v>
      </c>
      <c r="Y71" s="69">
        <v>67576</v>
      </c>
      <c r="Z71" s="69">
        <v>9183</v>
      </c>
      <c r="AA71" s="69">
        <v>8268</v>
      </c>
      <c r="AB71" s="69">
        <v>27351</v>
      </c>
      <c r="AC71" s="69">
        <v>153</v>
      </c>
      <c r="AD71" s="64">
        <f>SUM(T71:AC71)</f>
        <v>205900</v>
      </c>
      <c r="AE71" s="69">
        <v>484</v>
      </c>
      <c r="AF71" s="70">
        <v>0</v>
      </c>
      <c r="AG71" s="70">
        <v>0</v>
      </c>
      <c r="AH71" s="69">
        <v>4516</v>
      </c>
      <c r="AI71" s="70">
        <v>0</v>
      </c>
      <c r="AJ71" s="69">
        <v>114940</v>
      </c>
      <c r="AK71" s="69">
        <v>5000</v>
      </c>
      <c r="AL71" s="88">
        <v>0</v>
      </c>
      <c r="AM71" s="84">
        <v>1022746</v>
      </c>
      <c r="AN71" s="69">
        <v>611127</v>
      </c>
      <c r="AO71" s="69">
        <v>124940</v>
      </c>
      <c r="AP71" s="69">
        <v>299088</v>
      </c>
      <c r="AQ71" s="83">
        <v>1027746</v>
      </c>
    </row>
    <row r="72" spans="1:43" s="72" customFormat="1" ht="12.75">
      <c r="A72" s="66" t="s">
        <v>144</v>
      </c>
      <c r="B72" s="67" t="s">
        <v>28</v>
      </c>
      <c r="C72" s="68">
        <v>20591</v>
      </c>
      <c r="D72" s="69">
        <v>439116</v>
      </c>
      <c r="E72" s="69">
        <v>112780</v>
      </c>
      <c r="F72" s="70">
        <v>0</v>
      </c>
      <c r="G72" s="83">
        <v>551896</v>
      </c>
      <c r="H72" s="84">
        <v>19014</v>
      </c>
      <c r="I72" s="69">
        <v>45248</v>
      </c>
      <c r="J72" s="69">
        <v>20336</v>
      </c>
      <c r="K72" s="69">
        <v>316</v>
      </c>
      <c r="L72" s="69">
        <v>19503</v>
      </c>
      <c r="M72" s="69">
        <v>43817</v>
      </c>
      <c r="N72" s="69">
        <v>35082</v>
      </c>
      <c r="O72" s="69">
        <v>6024</v>
      </c>
      <c r="P72" s="69">
        <v>262</v>
      </c>
      <c r="Q72" s="70">
        <v>0</v>
      </c>
      <c r="R72" s="69">
        <v>125</v>
      </c>
      <c r="S72" s="83">
        <v>170713</v>
      </c>
      <c r="T72" s="71"/>
      <c r="U72" s="71"/>
      <c r="V72" s="71"/>
      <c r="W72" s="69">
        <v>9810</v>
      </c>
      <c r="X72" s="69">
        <v>1068</v>
      </c>
      <c r="Y72" s="69">
        <v>42179</v>
      </c>
      <c r="Z72" s="69">
        <v>5820</v>
      </c>
      <c r="AA72" s="69">
        <v>13947</v>
      </c>
      <c r="AB72" s="69">
        <v>17948</v>
      </c>
      <c r="AC72" s="69">
        <v>7863</v>
      </c>
      <c r="AD72" s="64">
        <f>SUM(T72:AC72)</f>
        <v>98635</v>
      </c>
      <c r="AE72" s="69">
        <v>401</v>
      </c>
      <c r="AF72" s="69">
        <v>292</v>
      </c>
      <c r="AG72" s="69">
        <v>451</v>
      </c>
      <c r="AH72" s="70">
        <v>0</v>
      </c>
      <c r="AI72" s="70">
        <v>0</v>
      </c>
      <c r="AJ72" s="69">
        <v>88825</v>
      </c>
      <c r="AK72" s="69">
        <v>1144</v>
      </c>
      <c r="AL72" s="88">
        <v>0</v>
      </c>
      <c r="AM72" s="84">
        <v>840258</v>
      </c>
      <c r="AN72" s="69">
        <v>551896</v>
      </c>
      <c r="AO72" s="69">
        <v>91113</v>
      </c>
      <c r="AP72" s="69">
        <v>200605</v>
      </c>
      <c r="AQ72" s="83">
        <v>841402</v>
      </c>
    </row>
    <row r="73" spans="1:43" s="72" customFormat="1" ht="12.75">
      <c r="A73" s="66" t="s">
        <v>145</v>
      </c>
      <c r="B73" s="67" t="s">
        <v>146</v>
      </c>
      <c r="C73" s="68">
        <v>19845</v>
      </c>
      <c r="D73" s="69">
        <v>639076</v>
      </c>
      <c r="E73" s="69">
        <v>223735</v>
      </c>
      <c r="F73" s="69">
        <v>3885</v>
      </c>
      <c r="G73" s="83">
        <v>866696</v>
      </c>
      <c r="H73" s="84">
        <v>33832</v>
      </c>
      <c r="I73" s="69">
        <v>88128</v>
      </c>
      <c r="J73" s="69">
        <v>21075</v>
      </c>
      <c r="K73" s="69">
        <v>7406</v>
      </c>
      <c r="L73" s="69">
        <v>2609</v>
      </c>
      <c r="M73" s="69">
        <v>38148</v>
      </c>
      <c r="N73" s="69">
        <v>44331</v>
      </c>
      <c r="O73" s="69">
        <v>8244</v>
      </c>
      <c r="P73" s="75" t="s">
        <v>392</v>
      </c>
      <c r="Q73" s="75" t="s">
        <v>392</v>
      </c>
      <c r="R73" s="69">
        <v>158</v>
      </c>
      <c r="S73" s="83">
        <v>210099</v>
      </c>
      <c r="T73" s="75" t="s">
        <v>392</v>
      </c>
      <c r="U73" s="75" t="s">
        <v>392</v>
      </c>
      <c r="V73" s="75" t="s">
        <v>392</v>
      </c>
      <c r="W73" s="69">
        <v>44173</v>
      </c>
      <c r="X73" s="75" t="s">
        <v>392</v>
      </c>
      <c r="Y73" s="69">
        <v>76309</v>
      </c>
      <c r="Z73" s="69">
        <v>7500</v>
      </c>
      <c r="AA73" s="69">
        <v>39667</v>
      </c>
      <c r="AB73" s="69">
        <v>23458</v>
      </c>
      <c r="AC73" s="75" t="s">
        <v>392</v>
      </c>
      <c r="AD73" s="64">
        <f>SUM(T73:AC73)</f>
        <v>191107</v>
      </c>
      <c r="AE73" s="75" t="s">
        <v>392</v>
      </c>
      <c r="AF73" s="75" t="s">
        <v>392</v>
      </c>
      <c r="AG73" s="75" t="s">
        <v>392</v>
      </c>
      <c r="AH73" s="75" t="s">
        <v>392</v>
      </c>
      <c r="AI73" s="75" t="s">
        <v>392</v>
      </c>
      <c r="AJ73" s="69">
        <v>146934</v>
      </c>
      <c r="AK73" s="70">
        <v>0</v>
      </c>
      <c r="AL73" s="89" t="s">
        <v>392</v>
      </c>
      <c r="AM73" s="84">
        <v>1301734</v>
      </c>
      <c r="AN73" s="69">
        <v>862811</v>
      </c>
      <c r="AO73" s="69">
        <v>146934</v>
      </c>
      <c r="AP73" s="69">
        <v>291989</v>
      </c>
      <c r="AQ73" s="83">
        <v>1301734</v>
      </c>
    </row>
    <row r="74" spans="1:43" s="72" customFormat="1" ht="12.75">
      <c r="A74" s="66" t="s">
        <v>147</v>
      </c>
      <c r="B74" s="67" t="s">
        <v>148</v>
      </c>
      <c r="C74" s="68">
        <v>19601</v>
      </c>
      <c r="D74" s="69">
        <v>589385</v>
      </c>
      <c r="E74" s="69">
        <v>170908</v>
      </c>
      <c r="F74" s="70">
        <v>0</v>
      </c>
      <c r="G74" s="83">
        <v>760293</v>
      </c>
      <c r="H74" s="84">
        <v>30146</v>
      </c>
      <c r="I74" s="69">
        <v>72616</v>
      </c>
      <c r="J74" s="69">
        <v>4077</v>
      </c>
      <c r="K74" s="69">
        <v>26</v>
      </c>
      <c r="L74" s="69">
        <v>18146</v>
      </c>
      <c r="M74" s="69">
        <v>45200</v>
      </c>
      <c r="N74" s="69">
        <v>9847</v>
      </c>
      <c r="O74" s="69">
        <v>393</v>
      </c>
      <c r="P74" s="70">
        <v>0</v>
      </c>
      <c r="Q74" s="70">
        <v>0</v>
      </c>
      <c r="R74" s="69">
        <v>77640</v>
      </c>
      <c r="S74" s="83">
        <v>227945</v>
      </c>
      <c r="T74" s="70">
        <v>0</v>
      </c>
      <c r="U74" s="70">
        <v>0</v>
      </c>
      <c r="V74" s="69">
        <v>940</v>
      </c>
      <c r="W74" s="69">
        <v>8376</v>
      </c>
      <c r="X74" s="70">
        <v>0</v>
      </c>
      <c r="Y74" s="69">
        <v>171404</v>
      </c>
      <c r="Z74" s="69">
        <v>9503</v>
      </c>
      <c r="AA74" s="69">
        <v>46419</v>
      </c>
      <c r="AB74" s="69">
        <v>15904</v>
      </c>
      <c r="AC74" s="70">
        <v>0</v>
      </c>
      <c r="AD74" s="64">
        <f>SUM(T74:AC74)</f>
        <v>252546</v>
      </c>
      <c r="AE74" s="70">
        <v>0</v>
      </c>
      <c r="AF74" s="70">
        <v>0</v>
      </c>
      <c r="AG74" s="70">
        <v>0</v>
      </c>
      <c r="AH74" s="70">
        <v>0</v>
      </c>
      <c r="AI74" s="70">
        <v>0</v>
      </c>
      <c r="AJ74" s="69">
        <v>243230</v>
      </c>
      <c r="AK74" s="70">
        <v>0</v>
      </c>
      <c r="AL74" s="88">
        <v>0</v>
      </c>
      <c r="AM74" s="84">
        <v>1270930</v>
      </c>
      <c r="AN74" s="69">
        <v>760293</v>
      </c>
      <c r="AO74" s="69">
        <v>243230</v>
      </c>
      <c r="AP74" s="69">
        <v>267407</v>
      </c>
      <c r="AQ74" s="83">
        <v>1270930</v>
      </c>
    </row>
    <row r="75" spans="1:43" s="72" customFormat="1" ht="12.75">
      <c r="A75" s="66" t="s">
        <v>149</v>
      </c>
      <c r="B75" s="67" t="s">
        <v>61</v>
      </c>
      <c r="C75" s="68">
        <v>19500</v>
      </c>
      <c r="D75" s="69">
        <v>528738</v>
      </c>
      <c r="E75" s="69">
        <v>138041</v>
      </c>
      <c r="F75" s="69">
        <v>300</v>
      </c>
      <c r="G75" s="83">
        <v>667079</v>
      </c>
      <c r="H75" s="84">
        <v>18209</v>
      </c>
      <c r="I75" s="69">
        <v>32209</v>
      </c>
      <c r="J75" s="69">
        <v>13102</v>
      </c>
      <c r="K75" s="69">
        <v>772</v>
      </c>
      <c r="L75" s="69">
        <v>17606</v>
      </c>
      <c r="M75" s="69">
        <v>48992</v>
      </c>
      <c r="N75" s="69">
        <v>378</v>
      </c>
      <c r="O75" s="69">
        <v>3991</v>
      </c>
      <c r="P75" s="75" t="s">
        <v>392</v>
      </c>
      <c r="Q75" s="75" t="s">
        <v>392</v>
      </c>
      <c r="R75" s="69">
        <v>1191</v>
      </c>
      <c r="S75" s="83">
        <v>118241</v>
      </c>
      <c r="T75" s="70">
        <v>0</v>
      </c>
      <c r="U75" s="70">
        <v>0</v>
      </c>
      <c r="V75" s="70">
        <v>0</v>
      </c>
      <c r="W75" s="69">
        <v>4879</v>
      </c>
      <c r="X75" s="69">
        <v>945</v>
      </c>
      <c r="Y75" s="69">
        <v>35743</v>
      </c>
      <c r="Z75" s="69">
        <v>6459</v>
      </c>
      <c r="AA75" s="69">
        <v>27302</v>
      </c>
      <c r="AB75" s="69">
        <v>8829</v>
      </c>
      <c r="AC75" s="69">
        <v>565</v>
      </c>
      <c r="AD75" s="64">
        <f>SUM(T75:AC75)</f>
        <v>84722</v>
      </c>
      <c r="AE75" s="70">
        <v>0</v>
      </c>
      <c r="AF75" s="70">
        <v>0</v>
      </c>
      <c r="AG75" s="69">
        <v>322</v>
      </c>
      <c r="AH75" s="70">
        <v>0</v>
      </c>
      <c r="AI75" s="70">
        <v>0</v>
      </c>
      <c r="AJ75" s="69">
        <v>79843</v>
      </c>
      <c r="AK75" s="69">
        <v>322</v>
      </c>
      <c r="AL75" s="88">
        <v>0</v>
      </c>
      <c r="AM75" s="84">
        <v>888251</v>
      </c>
      <c r="AN75" s="69">
        <v>666779</v>
      </c>
      <c r="AO75" s="69">
        <v>80487</v>
      </c>
      <c r="AP75" s="69">
        <v>142574</v>
      </c>
      <c r="AQ75" s="83">
        <v>888573</v>
      </c>
    </row>
    <row r="76" spans="1:43" s="72" customFormat="1" ht="12.75">
      <c r="A76" s="66" t="s">
        <v>150</v>
      </c>
      <c r="B76" s="67" t="s">
        <v>34</v>
      </c>
      <c r="C76" s="68">
        <v>19396</v>
      </c>
      <c r="D76" s="69">
        <v>1127216</v>
      </c>
      <c r="E76" s="69">
        <v>416564</v>
      </c>
      <c r="F76" s="70">
        <v>0</v>
      </c>
      <c r="G76" s="83">
        <v>1543780</v>
      </c>
      <c r="H76" s="84">
        <v>68616</v>
      </c>
      <c r="I76" s="69">
        <v>39771</v>
      </c>
      <c r="J76" s="69">
        <v>33636</v>
      </c>
      <c r="K76" s="69">
        <v>3003</v>
      </c>
      <c r="L76" s="69">
        <v>32935</v>
      </c>
      <c r="M76" s="69">
        <v>92185</v>
      </c>
      <c r="N76" s="69">
        <v>115063</v>
      </c>
      <c r="O76" s="70">
        <v>0</v>
      </c>
      <c r="P76" s="70">
        <v>0</v>
      </c>
      <c r="Q76" s="70">
        <v>0</v>
      </c>
      <c r="R76" s="69">
        <v>19212</v>
      </c>
      <c r="S76" s="83">
        <v>335805</v>
      </c>
      <c r="T76" s="70">
        <v>0</v>
      </c>
      <c r="U76" s="70">
        <v>0</v>
      </c>
      <c r="V76" s="70">
        <v>0</v>
      </c>
      <c r="W76" s="69">
        <v>53394</v>
      </c>
      <c r="X76" s="69">
        <v>75433</v>
      </c>
      <c r="Y76" s="69">
        <v>230006</v>
      </c>
      <c r="Z76" s="69">
        <v>15819</v>
      </c>
      <c r="AA76" s="69">
        <v>63876</v>
      </c>
      <c r="AB76" s="69">
        <v>12192</v>
      </c>
      <c r="AC76" s="69">
        <v>49861</v>
      </c>
      <c r="AD76" s="64">
        <f>SUM(T76:AC76)</f>
        <v>500581</v>
      </c>
      <c r="AE76" s="70">
        <v>0</v>
      </c>
      <c r="AF76" s="70">
        <v>0</v>
      </c>
      <c r="AG76" s="70">
        <v>0</v>
      </c>
      <c r="AH76" s="70">
        <v>0</v>
      </c>
      <c r="AI76" s="70">
        <v>0</v>
      </c>
      <c r="AJ76" s="69">
        <v>447187</v>
      </c>
      <c r="AK76" s="70">
        <v>0</v>
      </c>
      <c r="AL76" s="88">
        <v>0</v>
      </c>
      <c r="AM76" s="84">
        <v>2448782</v>
      </c>
      <c r="AN76" s="69">
        <v>1543780</v>
      </c>
      <c r="AO76" s="69">
        <v>447187</v>
      </c>
      <c r="AP76" s="69">
        <v>533248</v>
      </c>
      <c r="AQ76" s="83">
        <v>2448782</v>
      </c>
    </row>
    <row r="77" spans="1:43" s="72" customFormat="1" ht="12.75">
      <c r="A77" s="66" t="s">
        <v>151</v>
      </c>
      <c r="B77" s="67" t="s">
        <v>152</v>
      </c>
      <c r="C77" s="68">
        <v>19338</v>
      </c>
      <c r="D77" s="69">
        <v>370673</v>
      </c>
      <c r="E77" s="69">
        <v>138723</v>
      </c>
      <c r="F77" s="70">
        <v>0</v>
      </c>
      <c r="G77" s="83">
        <v>509396</v>
      </c>
      <c r="H77" s="84">
        <v>43290</v>
      </c>
      <c r="I77" s="69">
        <v>14314</v>
      </c>
      <c r="J77" s="69">
        <v>17923</v>
      </c>
      <c r="K77" s="69">
        <v>600</v>
      </c>
      <c r="L77" s="69">
        <v>10904</v>
      </c>
      <c r="M77" s="69">
        <v>36701</v>
      </c>
      <c r="N77" s="69">
        <v>26815</v>
      </c>
      <c r="O77" s="70">
        <v>0</v>
      </c>
      <c r="P77" s="70">
        <v>0</v>
      </c>
      <c r="Q77" s="70">
        <v>0</v>
      </c>
      <c r="R77" s="69">
        <v>6791</v>
      </c>
      <c r="S77" s="83">
        <v>114048</v>
      </c>
      <c r="T77" s="70">
        <v>0</v>
      </c>
      <c r="U77" s="70">
        <v>0</v>
      </c>
      <c r="V77" s="70">
        <v>0</v>
      </c>
      <c r="W77" s="69">
        <v>13867</v>
      </c>
      <c r="X77" s="70">
        <v>0</v>
      </c>
      <c r="Y77" s="69">
        <v>84369</v>
      </c>
      <c r="Z77" s="69">
        <v>6890</v>
      </c>
      <c r="AA77" s="69">
        <v>27898</v>
      </c>
      <c r="AB77" s="69">
        <v>11868</v>
      </c>
      <c r="AC77" s="69">
        <v>412</v>
      </c>
      <c r="AD77" s="64">
        <f>SUM(T77:AC77)</f>
        <v>145304</v>
      </c>
      <c r="AE77" s="69">
        <v>30</v>
      </c>
      <c r="AF77" s="70">
        <v>0</v>
      </c>
      <c r="AG77" s="70">
        <v>0</v>
      </c>
      <c r="AH77" s="70">
        <v>0</v>
      </c>
      <c r="AI77" s="70">
        <v>0</v>
      </c>
      <c r="AJ77" s="69">
        <v>131437</v>
      </c>
      <c r="AK77" s="69">
        <v>481</v>
      </c>
      <c r="AL77" s="83">
        <v>451</v>
      </c>
      <c r="AM77" s="84">
        <v>812038</v>
      </c>
      <c r="AN77" s="69">
        <v>509396</v>
      </c>
      <c r="AO77" s="69">
        <v>131948</v>
      </c>
      <c r="AP77" s="69">
        <v>171656</v>
      </c>
      <c r="AQ77" s="83">
        <v>812519</v>
      </c>
    </row>
    <row r="78" spans="1:43" s="72" customFormat="1" ht="12.75">
      <c r="A78" s="66" t="s">
        <v>153</v>
      </c>
      <c r="B78" s="67" t="s">
        <v>154</v>
      </c>
      <c r="C78" s="68">
        <v>18822</v>
      </c>
      <c r="D78" s="69">
        <v>568036</v>
      </c>
      <c r="E78" s="69">
        <v>146646</v>
      </c>
      <c r="F78" s="70">
        <v>0</v>
      </c>
      <c r="G78" s="83">
        <v>714682</v>
      </c>
      <c r="H78" s="84">
        <v>21829</v>
      </c>
      <c r="I78" s="69">
        <v>80976</v>
      </c>
      <c r="J78" s="69">
        <v>24916</v>
      </c>
      <c r="K78" s="69">
        <v>1656</v>
      </c>
      <c r="L78" s="69">
        <v>14621</v>
      </c>
      <c r="M78" s="69">
        <v>63284</v>
      </c>
      <c r="N78" s="69">
        <v>9302</v>
      </c>
      <c r="O78" s="69">
        <v>166</v>
      </c>
      <c r="P78" s="70">
        <v>0</v>
      </c>
      <c r="Q78" s="70">
        <v>0</v>
      </c>
      <c r="R78" s="69">
        <v>2330</v>
      </c>
      <c r="S78" s="83">
        <v>197251</v>
      </c>
      <c r="T78" s="70">
        <v>0</v>
      </c>
      <c r="U78" s="70">
        <v>0</v>
      </c>
      <c r="V78" s="69">
        <v>46630</v>
      </c>
      <c r="W78" s="69">
        <v>8599</v>
      </c>
      <c r="X78" s="69">
        <v>8330</v>
      </c>
      <c r="Y78" s="69">
        <v>42394</v>
      </c>
      <c r="Z78" s="69">
        <v>5855</v>
      </c>
      <c r="AA78" s="69">
        <v>30075</v>
      </c>
      <c r="AB78" s="69">
        <v>12791</v>
      </c>
      <c r="AC78" s="70">
        <v>0</v>
      </c>
      <c r="AD78" s="64">
        <f>SUM(T78:AC78)</f>
        <v>154674</v>
      </c>
      <c r="AE78" s="69">
        <v>5200</v>
      </c>
      <c r="AF78" s="70">
        <v>0</v>
      </c>
      <c r="AG78" s="70">
        <v>0</v>
      </c>
      <c r="AH78" s="70">
        <v>0</v>
      </c>
      <c r="AI78" s="70">
        <v>0</v>
      </c>
      <c r="AJ78" s="69">
        <v>99445</v>
      </c>
      <c r="AK78" s="69">
        <v>5200</v>
      </c>
      <c r="AL78" s="88">
        <v>0</v>
      </c>
      <c r="AM78" s="84">
        <v>1088436</v>
      </c>
      <c r="AN78" s="69">
        <v>714682</v>
      </c>
      <c r="AO78" s="69">
        <v>109845</v>
      </c>
      <c r="AP78" s="69">
        <v>282639</v>
      </c>
      <c r="AQ78" s="83">
        <v>1093636</v>
      </c>
    </row>
    <row r="79" spans="1:43" s="72" customFormat="1" ht="12.75">
      <c r="A79" s="66" t="s">
        <v>155</v>
      </c>
      <c r="B79" s="67" t="s">
        <v>128</v>
      </c>
      <c r="C79" s="68">
        <v>18030</v>
      </c>
      <c r="D79" s="69">
        <v>687723</v>
      </c>
      <c r="E79" s="69">
        <v>121098</v>
      </c>
      <c r="F79" s="69">
        <v>4005</v>
      </c>
      <c r="G79" s="83">
        <v>812826</v>
      </c>
      <c r="H79" s="84">
        <v>63020</v>
      </c>
      <c r="I79" s="69">
        <v>26760</v>
      </c>
      <c r="J79" s="69">
        <v>20345</v>
      </c>
      <c r="K79" s="69">
        <v>4953</v>
      </c>
      <c r="L79" s="69">
        <v>19131</v>
      </c>
      <c r="M79" s="69">
        <v>84803</v>
      </c>
      <c r="N79" s="69">
        <v>87404</v>
      </c>
      <c r="O79" s="70">
        <v>0</v>
      </c>
      <c r="P79" s="70">
        <v>0</v>
      </c>
      <c r="Q79" s="71"/>
      <c r="R79" s="69">
        <v>4560</v>
      </c>
      <c r="S79" s="83">
        <v>247956</v>
      </c>
      <c r="T79" s="70">
        <v>0</v>
      </c>
      <c r="U79" s="70">
        <v>0</v>
      </c>
      <c r="V79" s="70">
        <v>0</v>
      </c>
      <c r="W79" s="69">
        <v>32443</v>
      </c>
      <c r="X79" s="69">
        <v>12000</v>
      </c>
      <c r="Y79" s="69">
        <v>115095</v>
      </c>
      <c r="Z79" s="69">
        <v>6403</v>
      </c>
      <c r="AA79" s="69">
        <v>63817</v>
      </c>
      <c r="AB79" s="69">
        <v>3002</v>
      </c>
      <c r="AC79" s="70">
        <v>0</v>
      </c>
      <c r="AD79" s="64">
        <f>SUM(T79:AC79)</f>
        <v>232760</v>
      </c>
      <c r="AE79" s="70">
        <v>0</v>
      </c>
      <c r="AF79" s="70">
        <v>0</v>
      </c>
      <c r="AG79" s="70">
        <v>0</v>
      </c>
      <c r="AH79" s="70">
        <v>0</v>
      </c>
      <c r="AI79" s="70">
        <v>0</v>
      </c>
      <c r="AJ79" s="69">
        <v>200317</v>
      </c>
      <c r="AK79" s="70">
        <v>0</v>
      </c>
      <c r="AL79" s="88">
        <v>0</v>
      </c>
      <c r="AM79" s="84">
        <v>1356562</v>
      </c>
      <c r="AN79" s="69">
        <v>808821</v>
      </c>
      <c r="AO79" s="69">
        <v>200317</v>
      </c>
      <c r="AP79" s="69">
        <v>359424</v>
      </c>
      <c r="AQ79" s="83">
        <v>1356562</v>
      </c>
    </row>
    <row r="80" spans="1:43" s="72" customFormat="1" ht="12.75">
      <c r="A80" s="66" t="s">
        <v>156</v>
      </c>
      <c r="B80" s="67" t="s">
        <v>157</v>
      </c>
      <c r="C80" s="68">
        <v>17797</v>
      </c>
      <c r="D80" s="69">
        <v>486427</v>
      </c>
      <c r="E80" s="69">
        <v>105668</v>
      </c>
      <c r="F80" s="70">
        <v>0</v>
      </c>
      <c r="G80" s="83">
        <v>592095</v>
      </c>
      <c r="H80" s="84">
        <v>26746</v>
      </c>
      <c r="I80" s="70">
        <v>0</v>
      </c>
      <c r="J80" s="69">
        <v>12004</v>
      </c>
      <c r="K80" s="69">
        <v>167</v>
      </c>
      <c r="L80" s="69">
        <v>10836</v>
      </c>
      <c r="M80" s="69">
        <v>50799</v>
      </c>
      <c r="N80" s="69">
        <v>31955</v>
      </c>
      <c r="O80" s="70">
        <v>0</v>
      </c>
      <c r="P80" s="70">
        <v>0</v>
      </c>
      <c r="Q80" s="70">
        <v>0</v>
      </c>
      <c r="R80" s="69">
        <v>1966</v>
      </c>
      <c r="S80" s="83">
        <v>107727</v>
      </c>
      <c r="T80" s="70">
        <v>0</v>
      </c>
      <c r="U80" s="70">
        <v>0</v>
      </c>
      <c r="V80" s="70">
        <v>0</v>
      </c>
      <c r="W80" s="69">
        <v>9995</v>
      </c>
      <c r="X80" s="70">
        <v>0</v>
      </c>
      <c r="Y80" s="69">
        <v>52743</v>
      </c>
      <c r="Z80" s="69">
        <v>5520</v>
      </c>
      <c r="AA80" s="69">
        <v>15857</v>
      </c>
      <c r="AB80" s="69">
        <v>6508</v>
      </c>
      <c r="AC80" s="70">
        <v>0</v>
      </c>
      <c r="AD80" s="64">
        <f>SUM(T80:AC80)</f>
        <v>90623</v>
      </c>
      <c r="AE80" s="70">
        <v>0</v>
      </c>
      <c r="AF80" s="70">
        <v>0</v>
      </c>
      <c r="AG80" s="70">
        <v>0</v>
      </c>
      <c r="AH80" s="70">
        <v>0</v>
      </c>
      <c r="AI80" s="70">
        <v>0</v>
      </c>
      <c r="AJ80" s="69">
        <v>80628</v>
      </c>
      <c r="AK80" s="70">
        <v>0</v>
      </c>
      <c r="AL80" s="88">
        <v>0</v>
      </c>
      <c r="AM80" s="84">
        <v>817191</v>
      </c>
      <c r="AN80" s="69">
        <v>592095</v>
      </c>
      <c r="AO80" s="69">
        <v>80628</v>
      </c>
      <c r="AP80" s="69">
        <v>144468</v>
      </c>
      <c r="AQ80" s="83">
        <v>817191</v>
      </c>
    </row>
    <row r="81" spans="1:43" s="72" customFormat="1" ht="12.75">
      <c r="A81" s="66" t="s">
        <v>158</v>
      </c>
      <c r="B81" s="67" t="s">
        <v>102</v>
      </c>
      <c r="C81" s="68">
        <v>17240</v>
      </c>
      <c r="D81" s="69">
        <v>370140</v>
      </c>
      <c r="E81" s="69">
        <v>139888</v>
      </c>
      <c r="F81" s="69">
        <v>3345</v>
      </c>
      <c r="G81" s="83">
        <v>513373</v>
      </c>
      <c r="H81" s="84">
        <v>27453</v>
      </c>
      <c r="I81" s="69">
        <v>16814</v>
      </c>
      <c r="J81" s="69">
        <v>33884</v>
      </c>
      <c r="K81" s="69">
        <v>1515</v>
      </c>
      <c r="L81" s="69">
        <v>11355</v>
      </c>
      <c r="M81" s="69">
        <v>24418</v>
      </c>
      <c r="N81" s="69">
        <v>77154</v>
      </c>
      <c r="O81" s="70">
        <v>0</v>
      </c>
      <c r="P81" s="70">
        <v>0</v>
      </c>
      <c r="Q81" s="70">
        <v>0</v>
      </c>
      <c r="R81" s="69">
        <v>47611</v>
      </c>
      <c r="S81" s="83">
        <v>212751</v>
      </c>
      <c r="T81" s="70">
        <v>0</v>
      </c>
      <c r="U81" s="70">
        <v>0</v>
      </c>
      <c r="V81" s="70">
        <v>0</v>
      </c>
      <c r="W81" s="69">
        <v>11512</v>
      </c>
      <c r="X81" s="69">
        <v>31422</v>
      </c>
      <c r="Y81" s="69">
        <v>50778</v>
      </c>
      <c r="Z81" s="69">
        <v>12416</v>
      </c>
      <c r="AA81" s="69">
        <v>14288</v>
      </c>
      <c r="AB81" s="69">
        <v>34667</v>
      </c>
      <c r="AC81" s="69">
        <v>173</v>
      </c>
      <c r="AD81" s="64">
        <f>SUM(T81:AC81)</f>
        <v>155256</v>
      </c>
      <c r="AE81" s="69">
        <v>8673</v>
      </c>
      <c r="AF81" s="69">
        <v>100</v>
      </c>
      <c r="AG81" s="69">
        <v>1540</v>
      </c>
      <c r="AH81" s="69">
        <v>610</v>
      </c>
      <c r="AI81" s="69">
        <v>359</v>
      </c>
      <c r="AJ81" s="69">
        <v>143744</v>
      </c>
      <c r="AK81" s="69">
        <v>11282</v>
      </c>
      <c r="AL81" s="88">
        <v>0</v>
      </c>
      <c r="AM81" s="84">
        <v>908833</v>
      </c>
      <c r="AN81" s="69">
        <v>510028</v>
      </c>
      <c r="AO81" s="69">
        <v>166308</v>
      </c>
      <c r="AP81" s="69">
        <v>286483</v>
      </c>
      <c r="AQ81" s="83">
        <v>920115</v>
      </c>
    </row>
    <row r="82" spans="1:43" s="72" customFormat="1" ht="12.75">
      <c r="A82" s="66" t="s">
        <v>159</v>
      </c>
      <c r="B82" s="67" t="s">
        <v>132</v>
      </c>
      <c r="C82" s="68">
        <v>16557</v>
      </c>
      <c r="D82" s="69">
        <v>620418</v>
      </c>
      <c r="E82" s="69">
        <v>140852</v>
      </c>
      <c r="F82" s="70">
        <v>0</v>
      </c>
      <c r="G82" s="83">
        <v>761270</v>
      </c>
      <c r="H82" s="84">
        <v>49046</v>
      </c>
      <c r="I82" s="69">
        <v>41949</v>
      </c>
      <c r="J82" s="69">
        <v>46936</v>
      </c>
      <c r="K82" s="69">
        <v>1270</v>
      </c>
      <c r="L82" s="69">
        <v>18784</v>
      </c>
      <c r="M82" s="69">
        <v>101144</v>
      </c>
      <c r="N82" s="69">
        <v>84105</v>
      </c>
      <c r="O82" s="69">
        <v>7636</v>
      </c>
      <c r="P82" s="71"/>
      <c r="Q82" s="71"/>
      <c r="R82" s="69">
        <v>3868</v>
      </c>
      <c r="S82" s="83">
        <v>305692</v>
      </c>
      <c r="T82" s="70">
        <v>0</v>
      </c>
      <c r="U82" s="69">
        <v>33770</v>
      </c>
      <c r="V82" s="71"/>
      <c r="W82" s="69">
        <v>13642</v>
      </c>
      <c r="X82" s="69">
        <v>15620</v>
      </c>
      <c r="Y82" s="69">
        <v>68337</v>
      </c>
      <c r="Z82" s="69">
        <v>9364</v>
      </c>
      <c r="AA82" s="69">
        <v>11785</v>
      </c>
      <c r="AB82" s="69">
        <v>12051</v>
      </c>
      <c r="AC82" s="69">
        <v>7357</v>
      </c>
      <c r="AD82" s="64">
        <f>SUM(T82:AC82)</f>
        <v>171926</v>
      </c>
      <c r="AE82" s="69">
        <v>4497</v>
      </c>
      <c r="AF82" s="69">
        <v>300</v>
      </c>
      <c r="AG82" s="69">
        <v>1200</v>
      </c>
      <c r="AH82" s="70">
        <v>0</v>
      </c>
      <c r="AI82" s="69">
        <v>1102</v>
      </c>
      <c r="AJ82" s="69">
        <v>124514</v>
      </c>
      <c r="AK82" s="69">
        <v>7099</v>
      </c>
      <c r="AL82" s="88">
        <v>0</v>
      </c>
      <c r="AM82" s="84">
        <v>1287934</v>
      </c>
      <c r="AN82" s="69">
        <v>761270</v>
      </c>
      <c r="AO82" s="69">
        <v>138712</v>
      </c>
      <c r="AP82" s="69">
        <v>417770</v>
      </c>
      <c r="AQ82" s="83">
        <v>1295033</v>
      </c>
    </row>
    <row r="83" spans="1:43" s="72" customFormat="1" ht="12.75">
      <c r="A83" s="66" t="s">
        <v>160</v>
      </c>
      <c r="B83" s="67" t="s">
        <v>161</v>
      </c>
      <c r="C83" s="68">
        <v>16391</v>
      </c>
      <c r="D83" s="69">
        <v>801759</v>
      </c>
      <c r="E83" s="69">
        <v>227138</v>
      </c>
      <c r="F83" s="70">
        <v>0</v>
      </c>
      <c r="G83" s="83">
        <v>1028897</v>
      </c>
      <c r="H83" s="84">
        <v>60919</v>
      </c>
      <c r="I83" s="69">
        <v>58201</v>
      </c>
      <c r="J83" s="69">
        <v>36353</v>
      </c>
      <c r="K83" s="69">
        <v>2120</v>
      </c>
      <c r="L83" s="69">
        <v>21830</v>
      </c>
      <c r="M83" s="69">
        <v>70724</v>
      </c>
      <c r="N83" s="69">
        <v>24626</v>
      </c>
      <c r="O83" s="69">
        <v>4746</v>
      </c>
      <c r="P83" s="70">
        <v>0</v>
      </c>
      <c r="Q83" s="70">
        <v>0</v>
      </c>
      <c r="R83" s="69">
        <v>2555</v>
      </c>
      <c r="S83" s="83">
        <v>221155</v>
      </c>
      <c r="T83" s="70">
        <v>0</v>
      </c>
      <c r="U83" s="70">
        <v>0</v>
      </c>
      <c r="V83" s="69">
        <v>570</v>
      </c>
      <c r="W83" s="69">
        <v>22791</v>
      </c>
      <c r="X83" s="69">
        <v>20387</v>
      </c>
      <c r="Y83" s="69">
        <v>92246</v>
      </c>
      <c r="Z83" s="69">
        <v>9290</v>
      </c>
      <c r="AA83" s="69">
        <v>90977</v>
      </c>
      <c r="AB83" s="69">
        <v>21807</v>
      </c>
      <c r="AC83" s="69">
        <v>308</v>
      </c>
      <c r="AD83" s="64">
        <f>SUM(T83:AC83)</f>
        <v>258376</v>
      </c>
      <c r="AE83" s="70">
        <v>0</v>
      </c>
      <c r="AF83" s="70">
        <v>0</v>
      </c>
      <c r="AG83" s="70">
        <v>0</v>
      </c>
      <c r="AH83" s="70">
        <v>0</v>
      </c>
      <c r="AI83" s="70">
        <v>0</v>
      </c>
      <c r="AJ83" s="69">
        <v>235015</v>
      </c>
      <c r="AK83" s="70">
        <v>0</v>
      </c>
      <c r="AL83" s="88">
        <v>0</v>
      </c>
      <c r="AM83" s="84">
        <v>1569347</v>
      </c>
      <c r="AN83" s="69">
        <v>1028897</v>
      </c>
      <c r="AO83" s="69">
        <v>235015</v>
      </c>
      <c r="AP83" s="69">
        <v>325822</v>
      </c>
      <c r="AQ83" s="83">
        <v>1569347</v>
      </c>
    </row>
    <row r="84" spans="1:43" s="72" customFormat="1" ht="12.75">
      <c r="A84" s="66" t="s">
        <v>162</v>
      </c>
      <c r="B84" s="67" t="s">
        <v>163</v>
      </c>
      <c r="C84" s="68">
        <v>15936</v>
      </c>
      <c r="D84" s="69">
        <v>642854</v>
      </c>
      <c r="E84" s="69">
        <v>198749</v>
      </c>
      <c r="F84" s="70">
        <v>0</v>
      </c>
      <c r="G84" s="83">
        <v>841603</v>
      </c>
      <c r="H84" s="84">
        <v>21485</v>
      </c>
      <c r="I84" s="69">
        <v>15094</v>
      </c>
      <c r="J84" s="69">
        <v>34025</v>
      </c>
      <c r="K84" s="69">
        <v>583</v>
      </c>
      <c r="L84" s="69">
        <v>12752</v>
      </c>
      <c r="M84" s="69">
        <v>40478</v>
      </c>
      <c r="N84" s="69">
        <v>64275</v>
      </c>
      <c r="O84" s="69">
        <v>496</v>
      </c>
      <c r="P84" s="70">
        <v>0</v>
      </c>
      <c r="Q84" s="70">
        <v>0</v>
      </c>
      <c r="R84" s="69">
        <v>74889</v>
      </c>
      <c r="S84" s="83">
        <v>242592</v>
      </c>
      <c r="T84" s="70">
        <v>0</v>
      </c>
      <c r="U84" s="70">
        <v>0</v>
      </c>
      <c r="V84" s="69">
        <v>1884</v>
      </c>
      <c r="W84" s="69">
        <v>30227</v>
      </c>
      <c r="X84" s="69">
        <v>32111</v>
      </c>
      <c r="Y84" s="69">
        <v>89816</v>
      </c>
      <c r="Z84" s="69">
        <v>6363</v>
      </c>
      <c r="AA84" s="69">
        <v>38811</v>
      </c>
      <c r="AB84" s="69">
        <v>13912</v>
      </c>
      <c r="AC84" s="70">
        <v>0</v>
      </c>
      <c r="AD84" s="64">
        <f>SUM(T84:AC84)</f>
        <v>213124</v>
      </c>
      <c r="AE84" s="69">
        <v>229</v>
      </c>
      <c r="AF84" s="70">
        <v>0</v>
      </c>
      <c r="AG84" s="70">
        <v>0</v>
      </c>
      <c r="AH84" s="70">
        <v>0</v>
      </c>
      <c r="AI84" s="70">
        <v>0</v>
      </c>
      <c r="AJ84" s="69">
        <v>181013</v>
      </c>
      <c r="AK84" s="69">
        <v>229</v>
      </c>
      <c r="AL84" s="88">
        <v>0</v>
      </c>
      <c r="AM84" s="84">
        <v>1318804</v>
      </c>
      <c r="AN84" s="69">
        <v>841603</v>
      </c>
      <c r="AO84" s="69">
        <v>181471</v>
      </c>
      <c r="AP84" s="69">
        <v>328299</v>
      </c>
      <c r="AQ84" s="83">
        <v>1319033</v>
      </c>
    </row>
    <row r="85" spans="1:43" s="72" customFormat="1" ht="12.75">
      <c r="A85" s="66" t="s">
        <v>164</v>
      </c>
      <c r="B85" s="67" t="s">
        <v>165</v>
      </c>
      <c r="C85" s="68">
        <v>15901</v>
      </c>
      <c r="D85" s="69">
        <v>179869</v>
      </c>
      <c r="E85" s="69">
        <v>74449</v>
      </c>
      <c r="F85" s="70">
        <v>0</v>
      </c>
      <c r="G85" s="83">
        <v>254318</v>
      </c>
      <c r="H85" s="84">
        <v>4498</v>
      </c>
      <c r="I85" s="69">
        <v>11385</v>
      </c>
      <c r="J85" s="69">
        <v>2782</v>
      </c>
      <c r="K85" s="69">
        <v>1022</v>
      </c>
      <c r="L85" s="69">
        <v>6176</v>
      </c>
      <c r="M85" s="69">
        <v>10087</v>
      </c>
      <c r="N85" s="69">
        <v>4449</v>
      </c>
      <c r="O85" s="70">
        <v>0</v>
      </c>
      <c r="P85" s="70">
        <v>0</v>
      </c>
      <c r="Q85" s="70">
        <v>0</v>
      </c>
      <c r="R85" s="69">
        <v>564</v>
      </c>
      <c r="S85" s="83">
        <v>36465</v>
      </c>
      <c r="T85" s="70">
        <v>0</v>
      </c>
      <c r="U85" s="70">
        <v>0</v>
      </c>
      <c r="V85" s="70">
        <v>0</v>
      </c>
      <c r="W85" s="69">
        <v>5734</v>
      </c>
      <c r="X85" s="70">
        <v>0</v>
      </c>
      <c r="Y85" s="69">
        <v>10457</v>
      </c>
      <c r="Z85" s="69">
        <v>1164</v>
      </c>
      <c r="AA85" s="69">
        <v>404</v>
      </c>
      <c r="AB85" s="69">
        <v>14278</v>
      </c>
      <c r="AC85" s="70">
        <v>0</v>
      </c>
      <c r="AD85" s="64">
        <f>SUM(T85:AC85)</f>
        <v>32037</v>
      </c>
      <c r="AE85" s="70">
        <v>0</v>
      </c>
      <c r="AF85" s="70">
        <v>0</v>
      </c>
      <c r="AG85" s="70">
        <v>0</v>
      </c>
      <c r="AH85" s="70">
        <v>0</v>
      </c>
      <c r="AI85" s="70">
        <v>0</v>
      </c>
      <c r="AJ85" s="69">
        <v>26303</v>
      </c>
      <c r="AK85" s="70">
        <v>0</v>
      </c>
      <c r="AL85" s="88">
        <v>0</v>
      </c>
      <c r="AM85" s="84">
        <v>327318</v>
      </c>
      <c r="AN85" s="69">
        <v>254318</v>
      </c>
      <c r="AO85" s="69">
        <v>26303</v>
      </c>
      <c r="AP85" s="69">
        <v>46697</v>
      </c>
      <c r="AQ85" s="83">
        <v>327318</v>
      </c>
    </row>
    <row r="86" spans="1:43" s="72" customFormat="1" ht="12.75">
      <c r="A86" s="66" t="s">
        <v>166</v>
      </c>
      <c r="B86" s="67" t="s">
        <v>167</v>
      </c>
      <c r="C86" s="68">
        <v>15323</v>
      </c>
      <c r="D86" s="69">
        <v>492161</v>
      </c>
      <c r="E86" s="69">
        <v>148197</v>
      </c>
      <c r="F86" s="70">
        <v>0</v>
      </c>
      <c r="G86" s="83">
        <v>640358</v>
      </c>
      <c r="H86" s="84">
        <v>17563</v>
      </c>
      <c r="I86" s="69">
        <v>65049</v>
      </c>
      <c r="J86" s="69">
        <v>17851</v>
      </c>
      <c r="K86" s="69">
        <v>8833</v>
      </c>
      <c r="L86" s="69">
        <v>11709</v>
      </c>
      <c r="M86" s="69">
        <v>73576</v>
      </c>
      <c r="N86" s="69">
        <v>44566</v>
      </c>
      <c r="O86" s="69">
        <v>754</v>
      </c>
      <c r="P86" s="70">
        <v>0</v>
      </c>
      <c r="Q86" s="70">
        <v>0</v>
      </c>
      <c r="R86" s="69">
        <v>1657</v>
      </c>
      <c r="S86" s="83">
        <v>223995</v>
      </c>
      <c r="T86" s="70">
        <v>0</v>
      </c>
      <c r="U86" s="70">
        <v>0</v>
      </c>
      <c r="V86" s="70">
        <v>0</v>
      </c>
      <c r="W86" s="69">
        <v>75577</v>
      </c>
      <c r="X86" s="69">
        <v>19675</v>
      </c>
      <c r="Y86" s="69">
        <v>43078</v>
      </c>
      <c r="Z86" s="69">
        <v>3838</v>
      </c>
      <c r="AA86" s="69">
        <v>11473</v>
      </c>
      <c r="AB86" s="69">
        <v>35193</v>
      </c>
      <c r="AC86" s="69">
        <v>391</v>
      </c>
      <c r="AD86" s="64">
        <f>SUM(T86:AC86)</f>
        <v>189225</v>
      </c>
      <c r="AE86" s="70">
        <v>0</v>
      </c>
      <c r="AF86" s="70">
        <v>0</v>
      </c>
      <c r="AG86" s="70">
        <v>0</v>
      </c>
      <c r="AH86" s="70">
        <v>0</v>
      </c>
      <c r="AI86" s="70">
        <v>0</v>
      </c>
      <c r="AJ86" s="69">
        <v>113648</v>
      </c>
      <c r="AK86" s="70">
        <v>0</v>
      </c>
      <c r="AL86" s="88">
        <v>0</v>
      </c>
      <c r="AM86" s="84">
        <v>1071141</v>
      </c>
      <c r="AN86" s="69">
        <v>640358</v>
      </c>
      <c r="AO86" s="69">
        <v>113648</v>
      </c>
      <c r="AP86" s="69">
        <v>336810</v>
      </c>
      <c r="AQ86" s="83">
        <v>1071141</v>
      </c>
    </row>
    <row r="87" spans="1:43" s="72" customFormat="1" ht="12.75">
      <c r="A87" s="66" t="s">
        <v>168</v>
      </c>
      <c r="B87" s="67" t="s">
        <v>169</v>
      </c>
      <c r="C87" s="68">
        <v>15242</v>
      </c>
      <c r="D87" s="69">
        <v>244393</v>
      </c>
      <c r="E87" s="69">
        <v>32960</v>
      </c>
      <c r="F87" s="70">
        <v>0</v>
      </c>
      <c r="G87" s="83">
        <v>277353</v>
      </c>
      <c r="H87" s="84">
        <v>7562</v>
      </c>
      <c r="I87" s="69">
        <v>41982</v>
      </c>
      <c r="J87" s="69">
        <v>13080</v>
      </c>
      <c r="K87" s="69">
        <v>574</v>
      </c>
      <c r="L87" s="69">
        <v>10299</v>
      </c>
      <c r="M87" s="69">
        <v>29792</v>
      </c>
      <c r="N87" s="69">
        <v>27012</v>
      </c>
      <c r="O87" s="70">
        <v>0</v>
      </c>
      <c r="P87" s="70">
        <v>0</v>
      </c>
      <c r="Q87" s="70">
        <v>0</v>
      </c>
      <c r="R87" s="69">
        <v>1573</v>
      </c>
      <c r="S87" s="83">
        <v>124312</v>
      </c>
      <c r="T87" s="70">
        <v>0</v>
      </c>
      <c r="U87" s="70">
        <v>0</v>
      </c>
      <c r="V87" s="70">
        <v>0</v>
      </c>
      <c r="W87" s="69">
        <v>30386</v>
      </c>
      <c r="X87" s="69">
        <v>1730</v>
      </c>
      <c r="Y87" s="69">
        <v>37829</v>
      </c>
      <c r="Z87" s="69">
        <v>4503</v>
      </c>
      <c r="AA87" s="69">
        <v>11955</v>
      </c>
      <c r="AB87" s="69">
        <v>21593</v>
      </c>
      <c r="AC87" s="69">
        <v>5005</v>
      </c>
      <c r="AD87" s="64">
        <f>SUM(T87:AC87)</f>
        <v>113001</v>
      </c>
      <c r="AE87" s="70">
        <v>0</v>
      </c>
      <c r="AF87" s="70">
        <v>0</v>
      </c>
      <c r="AG87" s="70">
        <v>0</v>
      </c>
      <c r="AH87" s="70">
        <v>0</v>
      </c>
      <c r="AI87" s="70">
        <v>0</v>
      </c>
      <c r="AJ87" s="69">
        <v>82615</v>
      </c>
      <c r="AK87" s="69">
        <v>642</v>
      </c>
      <c r="AL87" s="83">
        <v>642</v>
      </c>
      <c r="AM87" s="84">
        <v>522228</v>
      </c>
      <c r="AN87" s="69">
        <v>277353</v>
      </c>
      <c r="AO87" s="69">
        <v>83257</v>
      </c>
      <c r="AP87" s="69">
        <v>164632</v>
      </c>
      <c r="AQ87" s="83">
        <v>522870</v>
      </c>
    </row>
    <row r="88" spans="1:43" s="72" customFormat="1" ht="12.75">
      <c r="A88" s="66" t="s">
        <v>170</v>
      </c>
      <c r="B88" s="67" t="s">
        <v>171</v>
      </c>
      <c r="C88" s="68">
        <v>15014</v>
      </c>
      <c r="D88" s="69">
        <v>278793</v>
      </c>
      <c r="E88" s="69">
        <v>44108</v>
      </c>
      <c r="F88" s="70">
        <v>0</v>
      </c>
      <c r="G88" s="83">
        <v>322901</v>
      </c>
      <c r="H88" s="84">
        <v>9543</v>
      </c>
      <c r="I88" s="69">
        <v>14488</v>
      </c>
      <c r="J88" s="69">
        <v>6244</v>
      </c>
      <c r="K88" s="69">
        <v>160</v>
      </c>
      <c r="L88" s="69">
        <v>7087</v>
      </c>
      <c r="M88" s="69">
        <v>32075</v>
      </c>
      <c r="N88" s="69">
        <v>54044</v>
      </c>
      <c r="O88" s="70">
        <v>0</v>
      </c>
      <c r="P88" s="70">
        <v>0</v>
      </c>
      <c r="Q88" s="70">
        <v>0</v>
      </c>
      <c r="R88" s="69">
        <v>8744</v>
      </c>
      <c r="S88" s="83">
        <v>122842</v>
      </c>
      <c r="T88" s="70">
        <v>0</v>
      </c>
      <c r="U88" s="70">
        <v>0</v>
      </c>
      <c r="V88" s="69">
        <v>1642</v>
      </c>
      <c r="W88" s="69">
        <v>6726</v>
      </c>
      <c r="X88" s="69">
        <v>200</v>
      </c>
      <c r="Y88" s="69">
        <v>33017</v>
      </c>
      <c r="Z88" s="69">
        <v>3445</v>
      </c>
      <c r="AA88" s="69">
        <v>15664</v>
      </c>
      <c r="AB88" s="69">
        <v>7086</v>
      </c>
      <c r="AC88" s="69">
        <v>3000</v>
      </c>
      <c r="AD88" s="64">
        <f>SUM(T88:AC88)</f>
        <v>70780</v>
      </c>
      <c r="AE88" s="69">
        <v>1600</v>
      </c>
      <c r="AF88" s="69">
        <v>25</v>
      </c>
      <c r="AG88" s="69">
        <v>600</v>
      </c>
      <c r="AH88" s="69">
        <v>1995</v>
      </c>
      <c r="AI88" s="70">
        <v>0</v>
      </c>
      <c r="AJ88" s="69">
        <v>62412</v>
      </c>
      <c r="AK88" s="69">
        <v>4220</v>
      </c>
      <c r="AL88" s="88">
        <v>0</v>
      </c>
      <c r="AM88" s="84">
        <v>526066</v>
      </c>
      <c r="AN88" s="69">
        <v>322901</v>
      </c>
      <c r="AO88" s="69">
        <v>70852</v>
      </c>
      <c r="AP88" s="69">
        <v>140953</v>
      </c>
      <c r="AQ88" s="83">
        <v>530286</v>
      </c>
    </row>
    <row r="89" spans="1:43" s="72" customFormat="1" ht="12.75">
      <c r="A89" s="66" t="s">
        <v>172</v>
      </c>
      <c r="B89" s="67" t="s">
        <v>173</v>
      </c>
      <c r="C89" s="68">
        <v>14437</v>
      </c>
      <c r="D89" s="69">
        <v>366675</v>
      </c>
      <c r="E89" s="69">
        <v>45228</v>
      </c>
      <c r="F89" s="70">
        <v>0</v>
      </c>
      <c r="G89" s="83">
        <v>411903</v>
      </c>
      <c r="H89" s="84">
        <v>25789</v>
      </c>
      <c r="I89" s="69">
        <v>50361</v>
      </c>
      <c r="J89" s="69">
        <v>11326</v>
      </c>
      <c r="K89" s="69">
        <v>1220</v>
      </c>
      <c r="L89" s="69">
        <v>15001</v>
      </c>
      <c r="M89" s="69">
        <v>55748</v>
      </c>
      <c r="N89" s="69">
        <v>41036</v>
      </c>
      <c r="O89" s="70">
        <v>0</v>
      </c>
      <c r="P89" s="70">
        <v>0</v>
      </c>
      <c r="Q89" s="70">
        <v>0</v>
      </c>
      <c r="R89" s="69">
        <v>433</v>
      </c>
      <c r="S89" s="83">
        <v>175125</v>
      </c>
      <c r="T89" s="70">
        <v>0</v>
      </c>
      <c r="U89" s="70">
        <v>0</v>
      </c>
      <c r="V89" s="70">
        <v>0</v>
      </c>
      <c r="W89" s="69">
        <v>15111</v>
      </c>
      <c r="X89" s="70">
        <v>0</v>
      </c>
      <c r="Y89" s="69">
        <v>40472</v>
      </c>
      <c r="Z89" s="69">
        <v>5476</v>
      </c>
      <c r="AA89" s="69">
        <v>19352</v>
      </c>
      <c r="AB89" s="69">
        <v>3000</v>
      </c>
      <c r="AC89" s="70">
        <v>0</v>
      </c>
      <c r="AD89" s="64">
        <f>SUM(T89:AC89)</f>
        <v>83411</v>
      </c>
      <c r="AE89" s="69">
        <v>419</v>
      </c>
      <c r="AF89" s="70">
        <v>0</v>
      </c>
      <c r="AG89" s="69">
        <v>1684</v>
      </c>
      <c r="AH89" s="70">
        <v>0</v>
      </c>
      <c r="AI89" s="70">
        <v>0</v>
      </c>
      <c r="AJ89" s="69">
        <v>68300</v>
      </c>
      <c r="AK89" s="69">
        <v>10133</v>
      </c>
      <c r="AL89" s="83">
        <v>8030</v>
      </c>
      <c r="AM89" s="84">
        <v>696228</v>
      </c>
      <c r="AN89" s="69">
        <v>411903</v>
      </c>
      <c r="AO89" s="69">
        <v>80536</v>
      </c>
      <c r="AP89" s="69">
        <v>224055</v>
      </c>
      <c r="AQ89" s="83">
        <v>706361</v>
      </c>
    </row>
    <row r="90" spans="1:43" s="72" customFormat="1" ht="12.75">
      <c r="A90" s="66" t="s">
        <v>174</v>
      </c>
      <c r="B90" s="67" t="s">
        <v>24</v>
      </c>
      <c r="C90" s="68">
        <v>14192</v>
      </c>
      <c r="D90" s="69">
        <v>189690</v>
      </c>
      <c r="E90" s="69">
        <v>46992</v>
      </c>
      <c r="F90" s="70">
        <v>0</v>
      </c>
      <c r="G90" s="83">
        <v>236682</v>
      </c>
      <c r="H90" s="84">
        <v>10485</v>
      </c>
      <c r="I90" s="69">
        <v>35337</v>
      </c>
      <c r="J90" s="69">
        <v>7149</v>
      </c>
      <c r="K90" s="69">
        <v>125</v>
      </c>
      <c r="L90" s="69">
        <v>17278</v>
      </c>
      <c r="M90" s="69">
        <v>45818</v>
      </c>
      <c r="N90" s="69">
        <v>19814</v>
      </c>
      <c r="O90" s="70">
        <v>0</v>
      </c>
      <c r="P90" s="70">
        <v>0</v>
      </c>
      <c r="Q90" s="70">
        <v>0</v>
      </c>
      <c r="R90" s="69">
        <v>498</v>
      </c>
      <c r="S90" s="83">
        <v>126019</v>
      </c>
      <c r="T90" s="70">
        <v>0</v>
      </c>
      <c r="U90" s="70">
        <v>0</v>
      </c>
      <c r="V90" s="70">
        <v>0</v>
      </c>
      <c r="W90" s="69">
        <v>26217</v>
      </c>
      <c r="X90" s="70">
        <v>0</v>
      </c>
      <c r="Y90" s="69">
        <v>32529</v>
      </c>
      <c r="Z90" s="69">
        <v>2526</v>
      </c>
      <c r="AA90" s="69">
        <v>8674</v>
      </c>
      <c r="AB90" s="69">
        <v>5971</v>
      </c>
      <c r="AC90" s="70">
        <v>0</v>
      </c>
      <c r="AD90" s="64">
        <f>SUM(T90:AC90)</f>
        <v>75917</v>
      </c>
      <c r="AE90" s="70">
        <v>0</v>
      </c>
      <c r="AF90" s="70">
        <v>0</v>
      </c>
      <c r="AG90" s="70">
        <v>0</v>
      </c>
      <c r="AH90" s="70">
        <v>0</v>
      </c>
      <c r="AI90" s="70">
        <v>0</v>
      </c>
      <c r="AJ90" s="69">
        <v>49700</v>
      </c>
      <c r="AK90" s="70">
        <v>0</v>
      </c>
      <c r="AL90" s="88">
        <v>0</v>
      </c>
      <c r="AM90" s="84">
        <v>449103</v>
      </c>
      <c r="AN90" s="69">
        <v>236682</v>
      </c>
      <c r="AO90" s="69">
        <v>49700</v>
      </c>
      <c r="AP90" s="69">
        <v>162721</v>
      </c>
      <c r="AQ90" s="83">
        <v>449103</v>
      </c>
    </row>
    <row r="91" spans="1:43" s="72" customFormat="1" ht="12.75">
      <c r="A91" s="66" t="s">
        <v>175</v>
      </c>
      <c r="B91" s="67" t="s">
        <v>176</v>
      </c>
      <c r="C91" s="68">
        <v>13665</v>
      </c>
      <c r="D91" s="69">
        <v>576887</v>
      </c>
      <c r="E91" s="69">
        <v>74676</v>
      </c>
      <c r="F91" s="70">
        <v>0</v>
      </c>
      <c r="G91" s="83">
        <v>651563</v>
      </c>
      <c r="H91" s="84">
        <v>18540</v>
      </c>
      <c r="I91" s="69">
        <v>144400</v>
      </c>
      <c r="J91" s="69">
        <v>11590</v>
      </c>
      <c r="K91" s="69">
        <v>153</v>
      </c>
      <c r="L91" s="69">
        <v>25465</v>
      </c>
      <c r="M91" s="69">
        <v>38379</v>
      </c>
      <c r="N91" s="69">
        <v>11417</v>
      </c>
      <c r="O91" s="70">
        <v>0</v>
      </c>
      <c r="P91" s="70">
        <v>0</v>
      </c>
      <c r="Q91" s="70">
        <v>0</v>
      </c>
      <c r="R91" s="69">
        <v>1396</v>
      </c>
      <c r="S91" s="83">
        <v>232800</v>
      </c>
      <c r="T91" s="70">
        <v>0</v>
      </c>
      <c r="U91" s="70">
        <v>0</v>
      </c>
      <c r="V91" s="70">
        <v>0</v>
      </c>
      <c r="W91" s="69">
        <v>20287</v>
      </c>
      <c r="X91" s="70">
        <v>0</v>
      </c>
      <c r="Y91" s="69">
        <v>45342</v>
      </c>
      <c r="Z91" s="69">
        <v>3585</v>
      </c>
      <c r="AA91" s="69">
        <v>12274</v>
      </c>
      <c r="AB91" s="69">
        <v>21705</v>
      </c>
      <c r="AC91" s="70">
        <v>0</v>
      </c>
      <c r="AD91" s="64">
        <f>SUM(T91:AC91)</f>
        <v>103193</v>
      </c>
      <c r="AE91" s="69">
        <v>3189</v>
      </c>
      <c r="AF91" s="70">
        <v>0</v>
      </c>
      <c r="AG91" s="69">
        <v>1207</v>
      </c>
      <c r="AH91" s="70">
        <v>0</v>
      </c>
      <c r="AI91" s="70">
        <v>0</v>
      </c>
      <c r="AJ91" s="69">
        <v>82906</v>
      </c>
      <c r="AK91" s="69">
        <v>16124</v>
      </c>
      <c r="AL91" s="83">
        <v>11728</v>
      </c>
      <c r="AM91" s="84">
        <v>1006096</v>
      </c>
      <c r="AN91" s="69">
        <v>651563</v>
      </c>
      <c r="AO91" s="69">
        <v>103426</v>
      </c>
      <c r="AP91" s="69">
        <v>283355</v>
      </c>
      <c r="AQ91" s="83">
        <v>1022220</v>
      </c>
    </row>
    <row r="92" spans="1:43" s="72" customFormat="1" ht="12.75">
      <c r="A92" s="66" t="s">
        <v>177</v>
      </c>
      <c r="B92" s="67" t="s">
        <v>69</v>
      </c>
      <c r="C92" s="68">
        <v>12973</v>
      </c>
      <c r="D92" s="69">
        <v>306785</v>
      </c>
      <c r="E92" s="69">
        <v>45887</v>
      </c>
      <c r="F92" s="69">
        <v>17585</v>
      </c>
      <c r="G92" s="83">
        <v>370257</v>
      </c>
      <c r="H92" s="84">
        <v>13876</v>
      </c>
      <c r="I92" s="69">
        <v>11457</v>
      </c>
      <c r="J92" s="69">
        <v>11405</v>
      </c>
      <c r="K92" s="69">
        <v>2394</v>
      </c>
      <c r="L92" s="69">
        <v>14840</v>
      </c>
      <c r="M92" s="69">
        <v>70325</v>
      </c>
      <c r="N92" s="69">
        <v>57177</v>
      </c>
      <c r="O92" s="69">
        <v>9102</v>
      </c>
      <c r="P92" s="70">
        <v>0</v>
      </c>
      <c r="Q92" s="70">
        <v>0</v>
      </c>
      <c r="R92" s="69">
        <v>4788</v>
      </c>
      <c r="S92" s="83">
        <v>181488</v>
      </c>
      <c r="T92" s="70">
        <v>0</v>
      </c>
      <c r="U92" s="70">
        <v>0</v>
      </c>
      <c r="V92" s="70">
        <v>0</v>
      </c>
      <c r="W92" s="70">
        <v>0</v>
      </c>
      <c r="X92" s="69">
        <v>6455</v>
      </c>
      <c r="Y92" s="69">
        <v>73410</v>
      </c>
      <c r="Z92" s="69">
        <v>4392</v>
      </c>
      <c r="AA92" s="70">
        <v>0</v>
      </c>
      <c r="AB92" s="69">
        <v>14337</v>
      </c>
      <c r="AC92" s="69">
        <v>9129</v>
      </c>
      <c r="AD92" s="64">
        <f>SUM(T92:AC92)</f>
        <v>107723</v>
      </c>
      <c r="AE92" s="69">
        <v>132</v>
      </c>
      <c r="AF92" s="69">
        <v>1038</v>
      </c>
      <c r="AG92" s="70">
        <v>0</v>
      </c>
      <c r="AH92" s="70">
        <v>0</v>
      </c>
      <c r="AI92" s="70">
        <v>0</v>
      </c>
      <c r="AJ92" s="69">
        <v>107723</v>
      </c>
      <c r="AK92" s="69">
        <v>1170</v>
      </c>
      <c r="AL92" s="88">
        <v>0</v>
      </c>
      <c r="AM92" s="84">
        <v>673344</v>
      </c>
      <c r="AN92" s="69">
        <v>352672</v>
      </c>
      <c r="AO92" s="69">
        <v>110063</v>
      </c>
      <c r="AP92" s="69">
        <v>219404</v>
      </c>
      <c r="AQ92" s="83">
        <v>674514</v>
      </c>
    </row>
    <row r="93" spans="1:43" s="72" customFormat="1" ht="12.75">
      <c r="A93" s="66" t="s">
        <v>178</v>
      </c>
      <c r="B93" s="67" t="s">
        <v>179</v>
      </c>
      <c r="C93" s="68">
        <v>12845</v>
      </c>
      <c r="D93" s="69">
        <v>284142</v>
      </c>
      <c r="E93" s="69">
        <v>24399</v>
      </c>
      <c r="F93" s="70">
        <v>0</v>
      </c>
      <c r="G93" s="83">
        <v>308541</v>
      </c>
      <c r="H93" s="84">
        <v>14607</v>
      </c>
      <c r="I93" s="69">
        <v>29817</v>
      </c>
      <c r="J93" s="69">
        <v>25778</v>
      </c>
      <c r="K93" s="69">
        <v>4513</v>
      </c>
      <c r="L93" s="69">
        <v>9016</v>
      </c>
      <c r="M93" s="69">
        <v>16235</v>
      </c>
      <c r="N93" s="69">
        <v>2838</v>
      </c>
      <c r="O93" s="69">
        <v>9945</v>
      </c>
      <c r="P93" s="70">
        <v>0</v>
      </c>
      <c r="Q93" s="70">
        <v>0</v>
      </c>
      <c r="R93" s="70">
        <v>0</v>
      </c>
      <c r="S93" s="83">
        <v>98142</v>
      </c>
      <c r="T93" s="70">
        <v>0</v>
      </c>
      <c r="U93" s="70">
        <v>0</v>
      </c>
      <c r="V93" s="69">
        <v>5192</v>
      </c>
      <c r="W93" s="69">
        <v>2661</v>
      </c>
      <c r="X93" s="69">
        <v>3638</v>
      </c>
      <c r="Y93" s="69">
        <v>32560</v>
      </c>
      <c r="Z93" s="69">
        <v>3835</v>
      </c>
      <c r="AA93" s="69">
        <v>8643</v>
      </c>
      <c r="AB93" s="70">
        <v>0</v>
      </c>
      <c r="AC93" s="70">
        <v>0</v>
      </c>
      <c r="AD93" s="64">
        <f>SUM(T93:AC93)</f>
        <v>56529</v>
      </c>
      <c r="AE93" s="70">
        <v>0</v>
      </c>
      <c r="AF93" s="70">
        <v>0</v>
      </c>
      <c r="AG93" s="70">
        <v>0</v>
      </c>
      <c r="AH93" s="70">
        <v>0</v>
      </c>
      <c r="AI93" s="70">
        <v>0</v>
      </c>
      <c r="AJ93" s="69">
        <v>48676</v>
      </c>
      <c r="AK93" s="70">
        <v>0</v>
      </c>
      <c r="AL93" s="88">
        <v>0</v>
      </c>
      <c r="AM93" s="84">
        <v>477819</v>
      </c>
      <c r="AN93" s="69">
        <v>308541</v>
      </c>
      <c r="AO93" s="69">
        <v>48676</v>
      </c>
      <c r="AP93" s="69">
        <v>124240</v>
      </c>
      <c r="AQ93" s="83">
        <v>477819</v>
      </c>
    </row>
    <row r="94" spans="1:43" s="72" customFormat="1" ht="12.75">
      <c r="A94" s="66" t="s">
        <v>180</v>
      </c>
      <c r="B94" s="67" t="s">
        <v>74</v>
      </c>
      <c r="C94" s="68">
        <v>12167</v>
      </c>
      <c r="D94" s="69">
        <v>415735</v>
      </c>
      <c r="E94" s="69">
        <v>65463</v>
      </c>
      <c r="F94" s="70">
        <v>0</v>
      </c>
      <c r="G94" s="83">
        <v>481198</v>
      </c>
      <c r="H94" s="84">
        <v>18075</v>
      </c>
      <c r="I94" s="69">
        <v>9275</v>
      </c>
      <c r="J94" s="69">
        <v>10899</v>
      </c>
      <c r="K94" s="69">
        <v>3733</v>
      </c>
      <c r="L94" s="69">
        <v>12937</v>
      </c>
      <c r="M94" s="69">
        <v>31542</v>
      </c>
      <c r="N94" s="69">
        <v>22987</v>
      </c>
      <c r="O94" s="69">
        <v>4347</v>
      </c>
      <c r="P94" s="70">
        <v>0</v>
      </c>
      <c r="Q94" s="70">
        <v>0</v>
      </c>
      <c r="R94" s="69">
        <v>15020</v>
      </c>
      <c r="S94" s="83">
        <v>110740</v>
      </c>
      <c r="T94" s="70">
        <v>0</v>
      </c>
      <c r="U94" s="70">
        <v>0</v>
      </c>
      <c r="V94" s="70">
        <v>0</v>
      </c>
      <c r="W94" s="69">
        <v>526</v>
      </c>
      <c r="X94" s="70">
        <v>0</v>
      </c>
      <c r="Y94" s="69">
        <v>51681</v>
      </c>
      <c r="Z94" s="69">
        <v>3267</v>
      </c>
      <c r="AA94" s="69">
        <v>21669</v>
      </c>
      <c r="AB94" s="70">
        <v>0</v>
      </c>
      <c r="AC94" s="70">
        <v>0</v>
      </c>
      <c r="AD94" s="64">
        <f>SUM(T94:AC94)</f>
        <v>77143</v>
      </c>
      <c r="AE94" s="70">
        <v>0</v>
      </c>
      <c r="AF94" s="70">
        <v>0</v>
      </c>
      <c r="AG94" s="70">
        <v>0</v>
      </c>
      <c r="AH94" s="70">
        <v>0</v>
      </c>
      <c r="AI94" s="70">
        <v>0</v>
      </c>
      <c r="AJ94" s="69">
        <v>76617</v>
      </c>
      <c r="AK94" s="70">
        <v>0</v>
      </c>
      <c r="AL94" s="88">
        <v>0</v>
      </c>
      <c r="AM94" s="84">
        <v>687156</v>
      </c>
      <c r="AN94" s="69">
        <v>481198</v>
      </c>
      <c r="AO94" s="69">
        <v>76617</v>
      </c>
      <c r="AP94" s="69">
        <v>129341</v>
      </c>
      <c r="AQ94" s="83">
        <v>687156</v>
      </c>
    </row>
    <row r="95" spans="1:43" s="72" customFormat="1" ht="12.75">
      <c r="A95" s="66" t="s">
        <v>181</v>
      </c>
      <c r="B95" s="67" t="s">
        <v>97</v>
      </c>
      <c r="C95" s="68">
        <v>12009</v>
      </c>
      <c r="D95" s="69">
        <v>153073</v>
      </c>
      <c r="E95" s="69">
        <v>33659</v>
      </c>
      <c r="F95" s="69">
        <v>900</v>
      </c>
      <c r="G95" s="83">
        <v>187632</v>
      </c>
      <c r="H95" s="84">
        <v>15488</v>
      </c>
      <c r="I95" s="69">
        <v>27229</v>
      </c>
      <c r="J95" s="69">
        <v>11139</v>
      </c>
      <c r="K95" s="69">
        <v>40</v>
      </c>
      <c r="L95" s="69">
        <v>6238</v>
      </c>
      <c r="M95" s="69">
        <v>36603</v>
      </c>
      <c r="N95" s="69">
        <v>14162</v>
      </c>
      <c r="O95" s="69">
        <v>6000</v>
      </c>
      <c r="P95" s="71"/>
      <c r="Q95" s="71"/>
      <c r="R95" s="69">
        <v>755</v>
      </c>
      <c r="S95" s="83">
        <v>102166</v>
      </c>
      <c r="T95" s="71"/>
      <c r="U95" s="71"/>
      <c r="V95" s="71"/>
      <c r="W95" s="69">
        <v>13488</v>
      </c>
      <c r="X95" s="69">
        <v>505</v>
      </c>
      <c r="Y95" s="69">
        <v>20610</v>
      </c>
      <c r="Z95" s="69">
        <v>1857</v>
      </c>
      <c r="AA95" s="69">
        <v>10563</v>
      </c>
      <c r="AB95" s="69">
        <v>12774</v>
      </c>
      <c r="AC95" s="70">
        <v>0</v>
      </c>
      <c r="AD95" s="64">
        <f>SUM(T95:AC95)</f>
        <v>59797</v>
      </c>
      <c r="AE95" s="75" t="s">
        <v>392</v>
      </c>
      <c r="AF95" s="75" t="s">
        <v>392</v>
      </c>
      <c r="AG95" s="70">
        <v>0</v>
      </c>
      <c r="AH95" s="75" t="s">
        <v>392</v>
      </c>
      <c r="AI95" s="75" t="s">
        <v>392</v>
      </c>
      <c r="AJ95" s="69">
        <v>46309</v>
      </c>
      <c r="AK95" s="69">
        <v>10949</v>
      </c>
      <c r="AL95" s="83">
        <v>10949</v>
      </c>
      <c r="AM95" s="84">
        <v>365083</v>
      </c>
      <c r="AN95" s="69">
        <v>186732</v>
      </c>
      <c r="AO95" s="69">
        <v>57258</v>
      </c>
      <c r="AP95" s="69">
        <v>143496</v>
      </c>
      <c r="AQ95" s="83">
        <v>376032</v>
      </c>
    </row>
    <row r="96" spans="1:43" s="72" customFormat="1" ht="12.75">
      <c r="A96" s="66" t="s">
        <v>182</v>
      </c>
      <c r="B96" s="67" t="s">
        <v>183</v>
      </c>
      <c r="C96" s="68">
        <v>11864</v>
      </c>
      <c r="D96" s="69">
        <v>266872</v>
      </c>
      <c r="E96" s="69">
        <v>42499</v>
      </c>
      <c r="F96" s="70">
        <v>0</v>
      </c>
      <c r="G96" s="83">
        <v>309371</v>
      </c>
      <c r="H96" s="84">
        <v>8398</v>
      </c>
      <c r="I96" s="69">
        <v>8289</v>
      </c>
      <c r="J96" s="69">
        <v>8603</v>
      </c>
      <c r="K96" s="69">
        <v>988</v>
      </c>
      <c r="L96" s="69">
        <v>12877</v>
      </c>
      <c r="M96" s="69">
        <v>24612</v>
      </c>
      <c r="N96" s="69">
        <v>29414</v>
      </c>
      <c r="O96" s="70">
        <v>0</v>
      </c>
      <c r="P96" s="70">
        <v>0</v>
      </c>
      <c r="Q96" s="71"/>
      <c r="R96" s="69">
        <v>283</v>
      </c>
      <c r="S96" s="83">
        <v>85066</v>
      </c>
      <c r="T96" s="70">
        <v>0</v>
      </c>
      <c r="U96" s="70">
        <v>0</v>
      </c>
      <c r="V96" s="70">
        <v>0</v>
      </c>
      <c r="W96" s="69">
        <v>1197</v>
      </c>
      <c r="X96" s="69">
        <v>6789</v>
      </c>
      <c r="Y96" s="69">
        <v>31008</v>
      </c>
      <c r="Z96" s="69">
        <v>3067</v>
      </c>
      <c r="AA96" s="69">
        <v>8254</v>
      </c>
      <c r="AB96" s="69">
        <v>6923</v>
      </c>
      <c r="AC96" s="69">
        <v>2240</v>
      </c>
      <c r="AD96" s="64">
        <f>SUM(T96:AC96)</f>
        <v>59478</v>
      </c>
      <c r="AE96" s="69">
        <v>70</v>
      </c>
      <c r="AF96" s="70">
        <v>0</v>
      </c>
      <c r="AG96" s="70">
        <v>0</v>
      </c>
      <c r="AH96" s="70">
        <v>0</v>
      </c>
      <c r="AI96" s="70">
        <v>0</v>
      </c>
      <c r="AJ96" s="69">
        <v>58281</v>
      </c>
      <c r="AK96" s="69">
        <v>1419</v>
      </c>
      <c r="AL96" s="83">
        <v>1349</v>
      </c>
      <c r="AM96" s="84">
        <v>462313</v>
      </c>
      <c r="AN96" s="69">
        <v>309371</v>
      </c>
      <c r="AO96" s="69">
        <v>59770</v>
      </c>
      <c r="AP96" s="69">
        <v>102799</v>
      </c>
      <c r="AQ96" s="83">
        <v>463732</v>
      </c>
    </row>
    <row r="97" spans="1:43" s="72" customFormat="1" ht="12.75">
      <c r="A97" s="66" t="s">
        <v>184</v>
      </c>
      <c r="B97" s="67" t="s">
        <v>24</v>
      </c>
      <c r="C97" s="68">
        <v>11812</v>
      </c>
      <c r="D97" s="69">
        <v>362058</v>
      </c>
      <c r="E97" s="69">
        <v>125939</v>
      </c>
      <c r="F97" s="70">
        <v>0</v>
      </c>
      <c r="G97" s="83">
        <v>487997</v>
      </c>
      <c r="H97" s="84">
        <v>16985</v>
      </c>
      <c r="I97" s="69">
        <v>131184</v>
      </c>
      <c r="J97" s="69">
        <v>8118</v>
      </c>
      <c r="K97" s="69">
        <v>564</v>
      </c>
      <c r="L97" s="69">
        <v>10299</v>
      </c>
      <c r="M97" s="69">
        <v>41476</v>
      </c>
      <c r="N97" s="69">
        <v>44019</v>
      </c>
      <c r="O97" s="69">
        <v>3121</v>
      </c>
      <c r="P97" s="69">
        <v>6469</v>
      </c>
      <c r="Q97" s="70">
        <v>0</v>
      </c>
      <c r="R97" s="69">
        <v>45000</v>
      </c>
      <c r="S97" s="83">
        <v>290250</v>
      </c>
      <c r="T97" s="70">
        <v>0</v>
      </c>
      <c r="U97" s="70">
        <v>0</v>
      </c>
      <c r="V97" s="70">
        <v>0</v>
      </c>
      <c r="W97" s="69">
        <v>5689</v>
      </c>
      <c r="X97" s="70">
        <v>0</v>
      </c>
      <c r="Y97" s="69">
        <v>48100</v>
      </c>
      <c r="Z97" s="69">
        <v>5254</v>
      </c>
      <c r="AA97" s="69">
        <v>30055</v>
      </c>
      <c r="AB97" s="69">
        <v>10000</v>
      </c>
      <c r="AC97" s="69">
        <v>7500</v>
      </c>
      <c r="AD97" s="64">
        <f>SUM(T97:AC97)</f>
        <v>106598</v>
      </c>
      <c r="AE97" s="69">
        <v>3060</v>
      </c>
      <c r="AF97" s="70">
        <v>0</v>
      </c>
      <c r="AG97" s="69">
        <v>400</v>
      </c>
      <c r="AH97" s="70">
        <v>0</v>
      </c>
      <c r="AI97" s="70">
        <v>0</v>
      </c>
      <c r="AJ97" s="69">
        <v>100909</v>
      </c>
      <c r="AK97" s="69">
        <v>3460</v>
      </c>
      <c r="AL97" s="88">
        <v>0</v>
      </c>
      <c r="AM97" s="84">
        <v>901830</v>
      </c>
      <c r="AN97" s="69">
        <v>487997</v>
      </c>
      <c r="AO97" s="69">
        <v>107829</v>
      </c>
      <c r="AP97" s="69">
        <v>312924</v>
      </c>
      <c r="AQ97" s="83">
        <v>905290</v>
      </c>
    </row>
    <row r="98" spans="1:43" s="72" customFormat="1" ht="12.75">
      <c r="A98" s="66" t="s">
        <v>185</v>
      </c>
      <c r="B98" s="67" t="s">
        <v>186</v>
      </c>
      <c r="C98" s="68">
        <v>11509</v>
      </c>
      <c r="D98" s="69">
        <v>168474</v>
      </c>
      <c r="E98" s="69">
        <v>28459</v>
      </c>
      <c r="F98" s="70">
        <v>0</v>
      </c>
      <c r="G98" s="83">
        <v>196933</v>
      </c>
      <c r="H98" s="84">
        <v>7687</v>
      </c>
      <c r="I98" s="70">
        <v>0</v>
      </c>
      <c r="J98" s="69">
        <v>7449</v>
      </c>
      <c r="K98" s="69">
        <v>212</v>
      </c>
      <c r="L98" s="69">
        <v>15198</v>
      </c>
      <c r="M98" s="69">
        <v>19456</v>
      </c>
      <c r="N98" s="69">
        <v>10521</v>
      </c>
      <c r="O98" s="70">
        <v>0</v>
      </c>
      <c r="P98" s="70">
        <v>0</v>
      </c>
      <c r="Q98" s="70">
        <v>0</v>
      </c>
      <c r="R98" s="69">
        <v>44877</v>
      </c>
      <c r="S98" s="83">
        <v>97713</v>
      </c>
      <c r="T98" s="70">
        <v>0</v>
      </c>
      <c r="U98" s="70">
        <v>0</v>
      </c>
      <c r="V98" s="70">
        <v>0</v>
      </c>
      <c r="W98" s="70">
        <v>0</v>
      </c>
      <c r="X98" s="70">
        <v>0</v>
      </c>
      <c r="Y98" s="69">
        <v>19874</v>
      </c>
      <c r="Z98" s="69">
        <v>3223</v>
      </c>
      <c r="AA98" s="69">
        <v>5030</v>
      </c>
      <c r="AB98" s="69">
        <v>9138</v>
      </c>
      <c r="AC98" s="70">
        <v>0</v>
      </c>
      <c r="AD98" s="64">
        <f>SUM(T98:AC98)</f>
        <v>37265</v>
      </c>
      <c r="AE98" s="69">
        <v>7998</v>
      </c>
      <c r="AF98" s="70">
        <v>0</v>
      </c>
      <c r="AG98" s="70">
        <v>0</v>
      </c>
      <c r="AH98" s="70">
        <v>0</v>
      </c>
      <c r="AI98" s="70">
        <v>0</v>
      </c>
      <c r="AJ98" s="69">
        <v>37265</v>
      </c>
      <c r="AK98" s="69">
        <v>10398</v>
      </c>
      <c r="AL98" s="83">
        <v>2400</v>
      </c>
      <c r="AM98" s="84">
        <v>339598</v>
      </c>
      <c r="AN98" s="69">
        <v>196933</v>
      </c>
      <c r="AO98" s="69">
        <v>55661</v>
      </c>
      <c r="AP98" s="69">
        <v>107800</v>
      </c>
      <c r="AQ98" s="83">
        <v>349996</v>
      </c>
    </row>
    <row r="99" spans="1:43" s="72" customFormat="1" ht="12.75">
      <c r="A99" s="66" t="s">
        <v>187</v>
      </c>
      <c r="B99" s="67" t="s">
        <v>188</v>
      </c>
      <c r="C99" s="68">
        <v>11417</v>
      </c>
      <c r="D99" s="69">
        <v>217365</v>
      </c>
      <c r="E99" s="69">
        <v>84592</v>
      </c>
      <c r="F99" s="75" t="s">
        <v>392</v>
      </c>
      <c r="G99" s="83">
        <v>301957</v>
      </c>
      <c r="H99" s="84">
        <v>10740</v>
      </c>
      <c r="I99" s="69">
        <v>5311</v>
      </c>
      <c r="J99" s="69">
        <v>6667</v>
      </c>
      <c r="K99" s="69">
        <v>1609</v>
      </c>
      <c r="L99" s="69">
        <v>11207</v>
      </c>
      <c r="M99" s="69">
        <v>16947</v>
      </c>
      <c r="N99" s="69">
        <v>15190</v>
      </c>
      <c r="O99" s="69">
        <v>12000</v>
      </c>
      <c r="P99" s="75" t="s">
        <v>392</v>
      </c>
      <c r="Q99" s="75" t="s">
        <v>392</v>
      </c>
      <c r="R99" s="69">
        <v>331</v>
      </c>
      <c r="S99" s="83">
        <v>69262</v>
      </c>
      <c r="T99" s="70">
        <v>0</v>
      </c>
      <c r="U99" s="70">
        <v>0</v>
      </c>
      <c r="V99" s="69">
        <v>5000</v>
      </c>
      <c r="W99" s="69">
        <v>5000</v>
      </c>
      <c r="X99" s="70">
        <v>0</v>
      </c>
      <c r="Y99" s="69">
        <v>39564</v>
      </c>
      <c r="Z99" s="69">
        <v>5846</v>
      </c>
      <c r="AA99" s="69">
        <v>5000</v>
      </c>
      <c r="AB99" s="69">
        <v>3000</v>
      </c>
      <c r="AC99" s="70">
        <v>0</v>
      </c>
      <c r="AD99" s="64">
        <f>SUM(T99:AC99)</f>
        <v>63410</v>
      </c>
      <c r="AE99" s="70">
        <v>0</v>
      </c>
      <c r="AF99" s="75" t="s">
        <v>392</v>
      </c>
      <c r="AG99" s="75" t="s">
        <v>392</v>
      </c>
      <c r="AH99" s="75" t="s">
        <v>392</v>
      </c>
      <c r="AI99" s="70">
        <v>0</v>
      </c>
      <c r="AJ99" s="69">
        <v>53410</v>
      </c>
      <c r="AK99" s="70">
        <v>0</v>
      </c>
      <c r="AL99" s="88">
        <v>0</v>
      </c>
      <c r="AM99" s="84">
        <v>445369</v>
      </c>
      <c r="AN99" s="69">
        <v>301957</v>
      </c>
      <c r="AO99" s="69">
        <v>53410</v>
      </c>
      <c r="AP99" s="69">
        <v>90002</v>
      </c>
      <c r="AQ99" s="83">
        <v>445369</v>
      </c>
    </row>
    <row r="100" spans="1:43" s="72" customFormat="1" ht="12.75">
      <c r="A100" s="66" t="s">
        <v>189</v>
      </c>
      <c r="B100" s="67" t="s">
        <v>59</v>
      </c>
      <c r="C100" s="68">
        <v>11415</v>
      </c>
      <c r="D100" s="69">
        <v>287107</v>
      </c>
      <c r="E100" s="69">
        <v>80127</v>
      </c>
      <c r="F100" s="70">
        <v>0</v>
      </c>
      <c r="G100" s="83">
        <v>367234</v>
      </c>
      <c r="H100" s="84">
        <v>18112</v>
      </c>
      <c r="I100" s="69">
        <v>26964</v>
      </c>
      <c r="J100" s="69">
        <v>7494</v>
      </c>
      <c r="K100" s="69">
        <v>6604</v>
      </c>
      <c r="L100" s="69">
        <v>372</v>
      </c>
      <c r="M100" s="69">
        <v>14886</v>
      </c>
      <c r="N100" s="69">
        <v>620</v>
      </c>
      <c r="O100" s="70">
        <v>0</v>
      </c>
      <c r="P100" s="70">
        <v>0</v>
      </c>
      <c r="Q100" s="70">
        <v>0</v>
      </c>
      <c r="R100" s="69">
        <v>2113</v>
      </c>
      <c r="S100" s="83">
        <v>59053</v>
      </c>
      <c r="T100" s="70">
        <v>0</v>
      </c>
      <c r="U100" s="69">
        <v>10046</v>
      </c>
      <c r="V100" s="70">
        <v>0</v>
      </c>
      <c r="W100" s="69">
        <v>28220</v>
      </c>
      <c r="X100" s="69">
        <v>4719</v>
      </c>
      <c r="Y100" s="69">
        <v>34848</v>
      </c>
      <c r="Z100" s="69">
        <v>4027</v>
      </c>
      <c r="AA100" s="69">
        <v>13302</v>
      </c>
      <c r="AB100" s="69">
        <v>23786</v>
      </c>
      <c r="AC100" s="69">
        <v>876</v>
      </c>
      <c r="AD100" s="64">
        <f>SUM(T100:AC100)</f>
        <v>119824</v>
      </c>
      <c r="AE100" s="70">
        <v>0</v>
      </c>
      <c r="AF100" s="70">
        <v>0</v>
      </c>
      <c r="AG100" s="70">
        <v>0</v>
      </c>
      <c r="AH100" s="70">
        <v>0</v>
      </c>
      <c r="AI100" s="70">
        <v>0</v>
      </c>
      <c r="AJ100" s="69">
        <v>81558</v>
      </c>
      <c r="AK100" s="70">
        <v>0</v>
      </c>
      <c r="AL100" s="88">
        <v>0</v>
      </c>
      <c r="AM100" s="84">
        <v>564223</v>
      </c>
      <c r="AN100" s="69">
        <v>367234</v>
      </c>
      <c r="AO100" s="69">
        <v>81558</v>
      </c>
      <c r="AP100" s="69">
        <v>120150</v>
      </c>
      <c r="AQ100" s="83">
        <v>564223</v>
      </c>
    </row>
    <row r="101" spans="1:43" s="72" customFormat="1" ht="12.75">
      <c r="A101" s="66" t="s">
        <v>190</v>
      </c>
      <c r="B101" s="67" t="s">
        <v>191</v>
      </c>
      <c r="C101" s="68">
        <v>11347</v>
      </c>
      <c r="D101" s="69">
        <v>191820</v>
      </c>
      <c r="E101" s="69">
        <v>20764</v>
      </c>
      <c r="F101" s="70">
        <v>0</v>
      </c>
      <c r="G101" s="83">
        <v>212584</v>
      </c>
      <c r="H101" s="84">
        <v>10135</v>
      </c>
      <c r="I101" s="69">
        <v>8725</v>
      </c>
      <c r="J101" s="69">
        <v>21880</v>
      </c>
      <c r="K101" s="69">
        <v>1602</v>
      </c>
      <c r="L101" s="69">
        <v>8710</v>
      </c>
      <c r="M101" s="69">
        <v>36532</v>
      </c>
      <c r="N101" s="69">
        <v>27761</v>
      </c>
      <c r="O101" s="70">
        <v>0</v>
      </c>
      <c r="P101" s="70">
        <v>0</v>
      </c>
      <c r="Q101" s="70">
        <v>0</v>
      </c>
      <c r="R101" s="69">
        <v>1331</v>
      </c>
      <c r="S101" s="83">
        <v>106541</v>
      </c>
      <c r="T101" s="70">
        <v>0</v>
      </c>
      <c r="U101" s="70">
        <v>0</v>
      </c>
      <c r="V101" s="70">
        <v>0</v>
      </c>
      <c r="W101" s="69">
        <v>4684</v>
      </c>
      <c r="X101" s="69">
        <v>3812</v>
      </c>
      <c r="Y101" s="69">
        <v>53377</v>
      </c>
      <c r="Z101" s="69">
        <v>3381</v>
      </c>
      <c r="AA101" s="69">
        <v>21733</v>
      </c>
      <c r="AB101" s="69">
        <v>6173</v>
      </c>
      <c r="AC101" s="70">
        <v>0</v>
      </c>
      <c r="AD101" s="64">
        <f>SUM(T101:AC101)</f>
        <v>93160</v>
      </c>
      <c r="AE101" s="69">
        <v>46</v>
      </c>
      <c r="AF101" s="70">
        <v>0</v>
      </c>
      <c r="AG101" s="69">
        <v>37</v>
      </c>
      <c r="AH101" s="70">
        <v>0</v>
      </c>
      <c r="AI101" s="70">
        <v>0</v>
      </c>
      <c r="AJ101" s="69">
        <v>88476</v>
      </c>
      <c r="AK101" s="69">
        <v>83</v>
      </c>
      <c r="AL101" s="88">
        <v>0</v>
      </c>
      <c r="AM101" s="84">
        <v>422420</v>
      </c>
      <c r="AN101" s="69">
        <v>212584</v>
      </c>
      <c r="AO101" s="69">
        <v>88642</v>
      </c>
      <c r="AP101" s="69">
        <v>125172</v>
      </c>
      <c r="AQ101" s="83">
        <v>422503</v>
      </c>
    </row>
    <row r="102" spans="1:43" s="72" customFormat="1" ht="12.75">
      <c r="A102" s="66" t="s">
        <v>192</v>
      </c>
      <c r="B102" s="67" t="s">
        <v>193</v>
      </c>
      <c r="C102" s="68">
        <v>11123</v>
      </c>
      <c r="D102" s="69">
        <v>332827</v>
      </c>
      <c r="E102" s="69">
        <v>72446</v>
      </c>
      <c r="F102" s="70">
        <v>0</v>
      </c>
      <c r="G102" s="83">
        <v>405273</v>
      </c>
      <c r="H102" s="84">
        <v>23967</v>
      </c>
      <c r="I102" s="69">
        <v>27882</v>
      </c>
      <c r="J102" s="69">
        <v>10561</v>
      </c>
      <c r="K102" s="69">
        <v>379</v>
      </c>
      <c r="L102" s="69">
        <v>10918</v>
      </c>
      <c r="M102" s="69">
        <v>22046</v>
      </c>
      <c r="N102" s="69">
        <v>16682</v>
      </c>
      <c r="O102" s="69">
        <v>112</v>
      </c>
      <c r="P102" s="70">
        <v>0</v>
      </c>
      <c r="Q102" s="70">
        <v>0</v>
      </c>
      <c r="R102" s="69">
        <v>1566</v>
      </c>
      <c r="S102" s="83">
        <v>90146</v>
      </c>
      <c r="T102" s="70">
        <v>0</v>
      </c>
      <c r="U102" s="70">
        <v>0</v>
      </c>
      <c r="V102" s="69">
        <v>18440</v>
      </c>
      <c r="W102" s="69">
        <v>17863</v>
      </c>
      <c r="X102" s="70">
        <v>0</v>
      </c>
      <c r="Y102" s="69">
        <v>39867</v>
      </c>
      <c r="Z102" s="69">
        <v>4981</v>
      </c>
      <c r="AA102" s="69">
        <v>5599</v>
      </c>
      <c r="AB102" s="69">
        <v>13602</v>
      </c>
      <c r="AC102" s="70">
        <v>0</v>
      </c>
      <c r="AD102" s="64">
        <f>SUM(T102:AC102)</f>
        <v>100352</v>
      </c>
      <c r="AE102" s="69">
        <v>1020</v>
      </c>
      <c r="AF102" s="70">
        <v>0</v>
      </c>
      <c r="AG102" s="70">
        <v>0</v>
      </c>
      <c r="AH102" s="70">
        <v>0</v>
      </c>
      <c r="AI102" s="70">
        <v>0</v>
      </c>
      <c r="AJ102" s="69">
        <v>64049</v>
      </c>
      <c r="AK102" s="69">
        <v>1020</v>
      </c>
      <c r="AL102" s="88">
        <v>0</v>
      </c>
      <c r="AM102" s="84">
        <v>619738</v>
      </c>
      <c r="AN102" s="69">
        <v>405273</v>
      </c>
      <c r="AO102" s="69">
        <v>66089</v>
      </c>
      <c r="AP102" s="69">
        <v>150416</v>
      </c>
      <c r="AQ102" s="83">
        <v>620758</v>
      </c>
    </row>
    <row r="103" spans="1:43" s="72" customFormat="1" ht="12.75">
      <c r="A103" s="66" t="s">
        <v>194</v>
      </c>
      <c r="B103" s="67" t="s">
        <v>67</v>
      </c>
      <c r="C103" s="68">
        <v>11005</v>
      </c>
      <c r="D103" s="69">
        <v>189713</v>
      </c>
      <c r="E103" s="69">
        <v>29088</v>
      </c>
      <c r="F103" s="70">
        <v>0</v>
      </c>
      <c r="G103" s="83">
        <v>218801</v>
      </c>
      <c r="H103" s="84">
        <v>6667</v>
      </c>
      <c r="I103" s="69">
        <v>19094</v>
      </c>
      <c r="J103" s="69">
        <v>5004</v>
      </c>
      <c r="K103" s="69">
        <v>187</v>
      </c>
      <c r="L103" s="69">
        <v>5816</v>
      </c>
      <c r="M103" s="69">
        <v>13375</v>
      </c>
      <c r="N103" s="69">
        <v>8999</v>
      </c>
      <c r="O103" s="69">
        <v>110</v>
      </c>
      <c r="P103" s="70">
        <v>0</v>
      </c>
      <c r="Q103" s="70">
        <v>0</v>
      </c>
      <c r="R103" s="69">
        <v>471</v>
      </c>
      <c r="S103" s="83">
        <v>53056</v>
      </c>
      <c r="T103" s="70">
        <v>0</v>
      </c>
      <c r="U103" s="70">
        <v>0</v>
      </c>
      <c r="V103" s="70">
        <v>0</v>
      </c>
      <c r="W103" s="69">
        <v>5856</v>
      </c>
      <c r="X103" s="70">
        <v>0</v>
      </c>
      <c r="Y103" s="69">
        <v>33923</v>
      </c>
      <c r="Z103" s="69">
        <v>4891</v>
      </c>
      <c r="AA103" s="69">
        <v>7311</v>
      </c>
      <c r="AB103" s="70">
        <v>0</v>
      </c>
      <c r="AC103" s="70">
        <v>0</v>
      </c>
      <c r="AD103" s="64">
        <f>SUM(T103:AC103)</f>
        <v>51981</v>
      </c>
      <c r="AE103" s="70">
        <v>0</v>
      </c>
      <c r="AF103" s="70">
        <v>0</v>
      </c>
      <c r="AG103" s="70">
        <v>0</v>
      </c>
      <c r="AH103" s="69">
        <v>2000</v>
      </c>
      <c r="AI103" s="70">
        <v>0</v>
      </c>
      <c r="AJ103" s="69">
        <v>46125</v>
      </c>
      <c r="AK103" s="69">
        <v>6992</v>
      </c>
      <c r="AL103" s="83">
        <v>4992</v>
      </c>
      <c r="AM103" s="84">
        <v>330505</v>
      </c>
      <c r="AN103" s="69">
        <v>218801</v>
      </c>
      <c r="AO103" s="69">
        <v>55117</v>
      </c>
      <c r="AP103" s="69">
        <v>70571</v>
      </c>
      <c r="AQ103" s="83">
        <v>337497</v>
      </c>
    </row>
    <row r="104" spans="1:43" s="72" customFormat="1" ht="12.75">
      <c r="A104" s="66" t="s">
        <v>195</v>
      </c>
      <c r="B104" s="67" t="s">
        <v>196</v>
      </c>
      <c r="C104" s="68">
        <v>10852</v>
      </c>
      <c r="D104" s="69">
        <v>313618</v>
      </c>
      <c r="E104" s="69">
        <v>67564</v>
      </c>
      <c r="F104" s="70">
        <v>0</v>
      </c>
      <c r="G104" s="83">
        <v>381182</v>
      </c>
      <c r="H104" s="84">
        <v>13451</v>
      </c>
      <c r="I104" s="69">
        <v>34702</v>
      </c>
      <c r="J104" s="69">
        <v>9664</v>
      </c>
      <c r="K104" s="70">
        <v>0</v>
      </c>
      <c r="L104" s="69">
        <v>13284</v>
      </c>
      <c r="M104" s="69">
        <v>33087</v>
      </c>
      <c r="N104" s="69">
        <v>4131</v>
      </c>
      <c r="O104" s="69">
        <v>2783</v>
      </c>
      <c r="P104" s="75" t="s">
        <v>392</v>
      </c>
      <c r="Q104" s="75" t="s">
        <v>392</v>
      </c>
      <c r="R104" s="69">
        <v>32040</v>
      </c>
      <c r="S104" s="83">
        <v>129691</v>
      </c>
      <c r="T104" s="70">
        <v>0</v>
      </c>
      <c r="U104" s="70">
        <v>0</v>
      </c>
      <c r="V104" s="70">
        <v>0</v>
      </c>
      <c r="W104" s="69">
        <v>25270</v>
      </c>
      <c r="X104" s="70">
        <v>0</v>
      </c>
      <c r="Y104" s="69">
        <v>30986</v>
      </c>
      <c r="Z104" s="69">
        <v>9506</v>
      </c>
      <c r="AA104" s="69">
        <v>15253</v>
      </c>
      <c r="AB104" s="69">
        <v>21419</v>
      </c>
      <c r="AC104" s="69">
        <v>5500</v>
      </c>
      <c r="AD104" s="64">
        <f>SUM(T104:AC104)</f>
        <v>107934</v>
      </c>
      <c r="AE104" s="70">
        <v>0</v>
      </c>
      <c r="AF104" s="70">
        <v>0</v>
      </c>
      <c r="AG104" s="70">
        <v>0</v>
      </c>
      <c r="AH104" s="70">
        <v>0</v>
      </c>
      <c r="AI104" s="70">
        <v>0</v>
      </c>
      <c r="AJ104" s="69">
        <v>82664</v>
      </c>
      <c r="AK104" s="70">
        <v>0</v>
      </c>
      <c r="AL104" s="88">
        <v>0</v>
      </c>
      <c r="AM104" s="84">
        <v>632258</v>
      </c>
      <c r="AN104" s="69">
        <v>381182</v>
      </c>
      <c r="AO104" s="69">
        <v>82664</v>
      </c>
      <c r="AP104" s="69">
        <v>168412</v>
      </c>
      <c r="AQ104" s="83">
        <v>632258</v>
      </c>
    </row>
    <row r="105" spans="1:43" s="72" customFormat="1" ht="12.75">
      <c r="A105" s="66" t="s">
        <v>197</v>
      </c>
      <c r="B105" s="67" t="s">
        <v>198</v>
      </c>
      <c r="C105" s="68">
        <v>10713</v>
      </c>
      <c r="D105" s="69">
        <v>115005</v>
      </c>
      <c r="E105" s="69">
        <v>8825</v>
      </c>
      <c r="F105" s="70">
        <v>0</v>
      </c>
      <c r="G105" s="83">
        <v>123830</v>
      </c>
      <c r="H105" s="84">
        <v>6149</v>
      </c>
      <c r="I105" s="69">
        <v>8799</v>
      </c>
      <c r="J105" s="69">
        <v>7135</v>
      </c>
      <c r="K105" s="69">
        <v>52</v>
      </c>
      <c r="L105" s="69">
        <v>2752</v>
      </c>
      <c r="M105" s="69">
        <v>10052</v>
      </c>
      <c r="N105" s="69">
        <v>3084</v>
      </c>
      <c r="O105" s="71"/>
      <c r="P105" s="71"/>
      <c r="Q105" s="71"/>
      <c r="R105" s="69">
        <v>2231</v>
      </c>
      <c r="S105" s="83">
        <v>34105</v>
      </c>
      <c r="T105" s="71"/>
      <c r="U105" s="71"/>
      <c r="V105" s="71"/>
      <c r="W105" s="69">
        <v>5423</v>
      </c>
      <c r="X105" s="70">
        <v>0</v>
      </c>
      <c r="Y105" s="69">
        <v>17111</v>
      </c>
      <c r="Z105" s="69">
        <v>1563</v>
      </c>
      <c r="AA105" s="70">
        <v>0</v>
      </c>
      <c r="AB105" s="69">
        <v>2934</v>
      </c>
      <c r="AC105" s="70">
        <v>0</v>
      </c>
      <c r="AD105" s="64">
        <f>SUM(T105:AC105)</f>
        <v>27031</v>
      </c>
      <c r="AE105" s="69">
        <v>1200</v>
      </c>
      <c r="AF105" s="70">
        <v>0</v>
      </c>
      <c r="AG105" s="70">
        <v>0</v>
      </c>
      <c r="AH105" s="70">
        <v>0</v>
      </c>
      <c r="AI105" s="70">
        <v>0</v>
      </c>
      <c r="AJ105" s="69">
        <v>21608</v>
      </c>
      <c r="AK105" s="69">
        <v>1200</v>
      </c>
      <c r="AL105" s="88">
        <v>0</v>
      </c>
      <c r="AM105" s="84">
        <v>191115</v>
      </c>
      <c r="AN105" s="69">
        <v>123830</v>
      </c>
      <c r="AO105" s="69">
        <v>24008</v>
      </c>
      <c r="AP105" s="69">
        <v>45677</v>
      </c>
      <c r="AQ105" s="83">
        <v>192315</v>
      </c>
    </row>
    <row r="106" spans="1:43" s="72" customFormat="1" ht="12.75">
      <c r="A106" s="66" t="s">
        <v>199</v>
      </c>
      <c r="B106" s="67" t="s">
        <v>200</v>
      </c>
      <c r="C106" s="68">
        <v>10698</v>
      </c>
      <c r="D106" s="69">
        <v>396179</v>
      </c>
      <c r="E106" s="69">
        <v>137229</v>
      </c>
      <c r="F106" s="70">
        <v>0</v>
      </c>
      <c r="G106" s="83">
        <v>533408</v>
      </c>
      <c r="H106" s="84">
        <v>17791</v>
      </c>
      <c r="I106" s="69">
        <v>25251</v>
      </c>
      <c r="J106" s="69">
        <v>23786</v>
      </c>
      <c r="K106" s="69">
        <v>4143</v>
      </c>
      <c r="L106" s="69">
        <v>8056</v>
      </c>
      <c r="M106" s="69">
        <v>24583</v>
      </c>
      <c r="N106" s="69">
        <v>4179</v>
      </c>
      <c r="O106" s="71"/>
      <c r="P106" s="71"/>
      <c r="Q106" s="71"/>
      <c r="R106" s="69">
        <v>17203</v>
      </c>
      <c r="S106" s="83">
        <v>107201</v>
      </c>
      <c r="T106" s="71"/>
      <c r="U106" s="71"/>
      <c r="V106" s="71"/>
      <c r="W106" s="69">
        <v>18664</v>
      </c>
      <c r="X106" s="69">
        <v>1574</v>
      </c>
      <c r="Y106" s="69">
        <v>69371</v>
      </c>
      <c r="Z106" s="69">
        <v>7292</v>
      </c>
      <c r="AA106" s="69">
        <v>9521</v>
      </c>
      <c r="AB106" s="69">
        <v>4348</v>
      </c>
      <c r="AC106" s="70">
        <v>0</v>
      </c>
      <c r="AD106" s="64">
        <f>SUM(T106:AC106)</f>
        <v>110770</v>
      </c>
      <c r="AE106" s="69">
        <v>1033</v>
      </c>
      <c r="AF106" s="70">
        <v>0</v>
      </c>
      <c r="AG106" s="70">
        <v>0</v>
      </c>
      <c r="AH106" s="69">
        <v>1484</v>
      </c>
      <c r="AI106" s="70">
        <v>0</v>
      </c>
      <c r="AJ106" s="69">
        <v>92106</v>
      </c>
      <c r="AK106" s="69">
        <v>2517</v>
      </c>
      <c r="AL106" s="88">
        <v>0</v>
      </c>
      <c r="AM106" s="84">
        <v>769170</v>
      </c>
      <c r="AN106" s="69">
        <v>533408</v>
      </c>
      <c r="AO106" s="69">
        <v>97140</v>
      </c>
      <c r="AP106" s="69">
        <v>145230</v>
      </c>
      <c r="AQ106" s="83">
        <v>771687</v>
      </c>
    </row>
    <row r="107" spans="1:43" s="72" customFormat="1" ht="12.75">
      <c r="A107" s="66" t="s">
        <v>201</v>
      </c>
      <c r="B107" s="67" t="s">
        <v>202</v>
      </c>
      <c r="C107" s="68">
        <v>10666</v>
      </c>
      <c r="D107" s="69">
        <v>381959</v>
      </c>
      <c r="E107" s="69">
        <v>143529</v>
      </c>
      <c r="F107" s="70">
        <v>0</v>
      </c>
      <c r="G107" s="83">
        <v>525488</v>
      </c>
      <c r="H107" s="84">
        <v>14022</v>
      </c>
      <c r="I107" s="69">
        <v>56745</v>
      </c>
      <c r="J107" s="69">
        <v>12115</v>
      </c>
      <c r="K107" s="69">
        <v>1809</v>
      </c>
      <c r="L107" s="69">
        <v>11409</v>
      </c>
      <c r="M107" s="69">
        <v>21952</v>
      </c>
      <c r="N107" s="69">
        <v>84213</v>
      </c>
      <c r="O107" s="69">
        <v>3388</v>
      </c>
      <c r="P107" s="70">
        <v>0</v>
      </c>
      <c r="Q107" s="69">
        <v>8218</v>
      </c>
      <c r="R107" s="69">
        <v>2817</v>
      </c>
      <c r="S107" s="83">
        <v>202666</v>
      </c>
      <c r="T107" s="70">
        <v>0</v>
      </c>
      <c r="U107" s="70">
        <v>0</v>
      </c>
      <c r="V107" s="69">
        <v>2880</v>
      </c>
      <c r="W107" s="69">
        <v>2867</v>
      </c>
      <c r="X107" s="69">
        <v>649</v>
      </c>
      <c r="Y107" s="69">
        <v>80226</v>
      </c>
      <c r="Z107" s="69">
        <v>9071</v>
      </c>
      <c r="AA107" s="69">
        <v>16557</v>
      </c>
      <c r="AB107" s="69">
        <v>24715</v>
      </c>
      <c r="AC107" s="70">
        <v>0</v>
      </c>
      <c r="AD107" s="64">
        <f>SUM(T107:AC107)</f>
        <v>136965</v>
      </c>
      <c r="AE107" s="69">
        <v>101</v>
      </c>
      <c r="AF107" s="70">
        <v>0</v>
      </c>
      <c r="AG107" s="70">
        <v>0</v>
      </c>
      <c r="AH107" s="70">
        <v>0</v>
      </c>
      <c r="AI107" s="70">
        <v>0</v>
      </c>
      <c r="AJ107" s="69">
        <v>131218</v>
      </c>
      <c r="AK107" s="69">
        <v>101</v>
      </c>
      <c r="AL107" s="88">
        <v>0</v>
      </c>
      <c r="AM107" s="84">
        <v>879141</v>
      </c>
      <c r="AN107" s="69">
        <v>525488</v>
      </c>
      <c r="AO107" s="69">
        <v>131420</v>
      </c>
      <c r="AP107" s="69">
        <v>223084</v>
      </c>
      <c r="AQ107" s="83">
        <v>879242</v>
      </c>
    </row>
    <row r="108" spans="1:43" s="72" customFormat="1" ht="12.75">
      <c r="A108" s="66" t="s">
        <v>203</v>
      </c>
      <c r="B108" s="67" t="s">
        <v>204</v>
      </c>
      <c r="C108" s="68">
        <v>10613</v>
      </c>
      <c r="D108" s="69">
        <v>162093</v>
      </c>
      <c r="E108" s="69">
        <v>25611</v>
      </c>
      <c r="F108" s="70">
        <v>0</v>
      </c>
      <c r="G108" s="83">
        <v>187704</v>
      </c>
      <c r="H108" s="84">
        <v>8281</v>
      </c>
      <c r="I108" s="69">
        <v>24380</v>
      </c>
      <c r="J108" s="69">
        <v>7251</v>
      </c>
      <c r="K108" s="69">
        <v>389</v>
      </c>
      <c r="L108" s="69">
        <v>6218</v>
      </c>
      <c r="M108" s="69">
        <v>8771</v>
      </c>
      <c r="N108" s="69">
        <v>2251</v>
      </c>
      <c r="O108" s="69">
        <v>896</v>
      </c>
      <c r="P108" s="70">
        <v>0</v>
      </c>
      <c r="Q108" s="70">
        <v>0</v>
      </c>
      <c r="R108" s="69">
        <v>4914</v>
      </c>
      <c r="S108" s="83">
        <v>55070</v>
      </c>
      <c r="T108" s="70">
        <v>0</v>
      </c>
      <c r="U108" s="70">
        <v>0</v>
      </c>
      <c r="V108" s="70">
        <v>0</v>
      </c>
      <c r="W108" s="69">
        <v>1320</v>
      </c>
      <c r="X108" s="69">
        <v>710</v>
      </c>
      <c r="Y108" s="69">
        <v>18202</v>
      </c>
      <c r="Z108" s="69">
        <v>2301</v>
      </c>
      <c r="AA108" s="69">
        <v>5586</v>
      </c>
      <c r="AB108" s="69">
        <v>3850</v>
      </c>
      <c r="AC108" s="70">
        <v>0</v>
      </c>
      <c r="AD108" s="64">
        <f>SUM(T108:AC108)</f>
        <v>31969</v>
      </c>
      <c r="AE108" s="69">
        <v>2561</v>
      </c>
      <c r="AF108" s="70">
        <v>0</v>
      </c>
      <c r="AG108" s="69">
        <v>201</v>
      </c>
      <c r="AH108" s="70">
        <v>0</v>
      </c>
      <c r="AI108" s="70">
        <v>0</v>
      </c>
      <c r="AJ108" s="69">
        <v>30649</v>
      </c>
      <c r="AK108" s="69">
        <v>2762</v>
      </c>
      <c r="AL108" s="88">
        <v>0</v>
      </c>
      <c r="AM108" s="84">
        <v>283024</v>
      </c>
      <c r="AN108" s="69">
        <v>187704</v>
      </c>
      <c r="AO108" s="69">
        <v>36173</v>
      </c>
      <c r="AP108" s="69">
        <v>65381</v>
      </c>
      <c r="AQ108" s="83">
        <v>285786</v>
      </c>
    </row>
    <row r="109" spans="1:43" s="72" customFormat="1" ht="12.75">
      <c r="A109" s="66" t="s">
        <v>205</v>
      </c>
      <c r="B109" s="67" t="s">
        <v>206</v>
      </c>
      <c r="C109" s="68">
        <v>10561</v>
      </c>
      <c r="D109" s="69">
        <v>279823</v>
      </c>
      <c r="E109" s="69">
        <v>46574</v>
      </c>
      <c r="F109" s="70">
        <v>0</v>
      </c>
      <c r="G109" s="83">
        <v>326397</v>
      </c>
      <c r="H109" s="84">
        <v>25378</v>
      </c>
      <c r="I109" s="69">
        <v>3007</v>
      </c>
      <c r="J109" s="69">
        <v>7576</v>
      </c>
      <c r="K109" s="69">
        <v>1140</v>
      </c>
      <c r="L109" s="69">
        <v>9619</v>
      </c>
      <c r="M109" s="69">
        <v>30943</v>
      </c>
      <c r="N109" s="69">
        <v>3944</v>
      </c>
      <c r="O109" s="70">
        <v>0</v>
      </c>
      <c r="P109" s="70">
        <v>0</v>
      </c>
      <c r="Q109" s="70">
        <v>0</v>
      </c>
      <c r="R109" s="69">
        <v>616</v>
      </c>
      <c r="S109" s="83">
        <v>56845</v>
      </c>
      <c r="T109" s="70">
        <v>0</v>
      </c>
      <c r="U109" s="70">
        <v>0</v>
      </c>
      <c r="V109" s="70">
        <v>0</v>
      </c>
      <c r="W109" s="69">
        <v>2154</v>
      </c>
      <c r="X109" s="70">
        <v>0</v>
      </c>
      <c r="Y109" s="69">
        <v>43847</v>
      </c>
      <c r="Z109" s="69">
        <v>3530</v>
      </c>
      <c r="AA109" s="69">
        <v>18113</v>
      </c>
      <c r="AB109" s="69">
        <v>4006</v>
      </c>
      <c r="AC109" s="70">
        <v>0</v>
      </c>
      <c r="AD109" s="64">
        <f>SUM(T109:AC109)</f>
        <v>71650</v>
      </c>
      <c r="AE109" s="69">
        <v>152</v>
      </c>
      <c r="AF109" s="70">
        <v>0</v>
      </c>
      <c r="AG109" s="70">
        <v>0</v>
      </c>
      <c r="AH109" s="70">
        <v>0</v>
      </c>
      <c r="AI109" s="70">
        <v>0</v>
      </c>
      <c r="AJ109" s="69">
        <v>69496</v>
      </c>
      <c r="AK109" s="69">
        <v>152</v>
      </c>
      <c r="AL109" s="88">
        <v>0</v>
      </c>
      <c r="AM109" s="84">
        <v>480270</v>
      </c>
      <c r="AN109" s="69">
        <v>326397</v>
      </c>
      <c r="AO109" s="69">
        <v>69800</v>
      </c>
      <c r="AP109" s="69">
        <v>84377</v>
      </c>
      <c r="AQ109" s="83">
        <v>480422</v>
      </c>
    </row>
    <row r="110" spans="1:43" s="72" customFormat="1" ht="12.75">
      <c r="A110" s="66" t="s">
        <v>207</v>
      </c>
      <c r="B110" s="67" t="s">
        <v>208</v>
      </c>
      <c r="C110" s="68">
        <v>10383</v>
      </c>
      <c r="D110" s="69">
        <v>277591</v>
      </c>
      <c r="E110" s="69">
        <v>67842</v>
      </c>
      <c r="F110" s="70">
        <v>0</v>
      </c>
      <c r="G110" s="83">
        <v>345433</v>
      </c>
      <c r="H110" s="84">
        <v>19981</v>
      </c>
      <c r="I110" s="69">
        <v>29435</v>
      </c>
      <c r="J110" s="69">
        <v>7234</v>
      </c>
      <c r="K110" s="69">
        <v>73</v>
      </c>
      <c r="L110" s="69">
        <v>13037</v>
      </c>
      <c r="M110" s="69">
        <v>26133</v>
      </c>
      <c r="N110" s="69">
        <v>1429</v>
      </c>
      <c r="O110" s="69">
        <v>805</v>
      </c>
      <c r="P110" s="70">
        <v>0</v>
      </c>
      <c r="Q110" s="69">
        <v>4785</v>
      </c>
      <c r="R110" s="69">
        <v>8496</v>
      </c>
      <c r="S110" s="83">
        <v>91427</v>
      </c>
      <c r="T110" s="70">
        <v>0</v>
      </c>
      <c r="U110" s="70">
        <v>0</v>
      </c>
      <c r="V110" s="70">
        <v>0</v>
      </c>
      <c r="W110" s="69">
        <v>13146</v>
      </c>
      <c r="X110" s="69">
        <v>5412</v>
      </c>
      <c r="Y110" s="69">
        <v>58568</v>
      </c>
      <c r="Z110" s="69">
        <v>4340</v>
      </c>
      <c r="AA110" s="69">
        <v>19664</v>
      </c>
      <c r="AB110" s="69">
        <v>29703</v>
      </c>
      <c r="AC110" s="69">
        <v>3960</v>
      </c>
      <c r="AD110" s="64">
        <f>SUM(T110:AC110)</f>
        <v>134793</v>
      </c>
      <c r="AE110" s="69">
        <v>5073</v>
      </c>
      <c r="AF110" s="70">
        <v>0</v>
      </c>
      <c r="AG110" s="70">
        <v>0</v>
      </c>
      <c r="AH110" s="70">
        <v>0</v>
      </c>
      <c r="AI110" s="70">
        <v>0</v>
      </c>
      <c r="AJ110" s="69">
        <v>121647</v>
      </c>
      <c r="AK110" s="69">
        <v>5073</v>
      </c>
      <c r="AL110" s="88">
        <v>0</v>
      </c>
      <c r="AM110" s="84">
        <v>591634</v>
      </c>
      <c r="AN110" s="69">
        <v>345433</v>
      </c>
      <c r="AO110" s="69">
        <v>131793</v>
      </c>
      <c r="AP110" s="69">
        <v>129966</v>
      </c>
      <c r="AQ110" s="83">
        <v>596707</v>
      </c>
    </row>
    <row r="111" spans="1:43" s="72" customFormat="1" ht="12.75">
      <c r="A111" s="66" t="s">
        <v>209</v>
      </c>
      <c r="B111" s="67" t="s">
        <v>38</v>
      </c>
      <c r="C111" s="68">
        <v>10368</v>
      </c>
      <c r="D111" s="69">
        <v>299737</v>
      </c>
      <c r="E111" s="69">
        <v>35397</v>
      </c>
      <c r="F111" s="70">
        <v>0</v>
      </c>
      <c r="G111" s="83">
        <v>335134</v>
      </c>
      <c r="H111" s="84">
        <v>16382</v>
      </c>
      <c r="I111" s="69">
        <v>14048</v>
      </c>
      <c r="J111" s="69">
        <v>9275</v>
      </c>
      <c r="K111" s="69">
        <v>190</v>
      </c>
      <c r="L111" s="69">
        <v>12251</v>
      </c>
      <c r="M111" s="69">
        <v>31403</v>
      </c>
      <c r="N111" s="69">
        <v>16826</v>
      </c>
      <c r="O111" s="70">
        <v>0</v>
      </c>
      <c r="P111" s="70">
        <v>0</v>
      </c>
      <c r="Q111" s="70">
        <v>0</v>
      </c>
      <c r="R111" s="69">
        <v>1597</v>
      </c>
      <c r="S111" s="83">
        <v>85590</v>
      </c>
      <c r="T111" s="70">
        <v>0</v>
      </c>
      <c r="U111" s="70">
        <v>0</v>
      </c>
      <c r="V111" s="70">
        <v>0</v>
      </c>
      <c r="W111" s="69">
        <v>1518</v>
      </c>
      <c r="X111" s="69">
        <v>594</v>
      </c>
      <c r="Y111" s="69">
        <v>27107</v>
      </c>
      <c r="Z111" s="69">
        <v>4525</v>
      </c>
      <c r="AA111" s="69">
        <v>8188</v>
      </c>
      <c r="AB111" s="69">
        <v>7688</v>
      </c>
      <c r="AC111" s="69">
        <v>297</v>
      </c>
      <c r="AD111" s="64">
        <f>SUM(T111:AC111)</f>
        <v>49917</v>
      </c>
      <c r="AE111" s="70">
        <v>0</v>
      </c>
      <c r="AF111" s="70">
        <v>0</v>
      </c>
      <c r="AG111" s="69">
        <v>968</v>
      </c>
      <c r="AH111" s="69">
        <v>3000</v>
      </c>
      <c r="AI111" s="70">
        <v>0</v>
      </c>
      <c r="AJ111" s="69">
        <v>48399</v>
      </c>
      <c r="AK111" s="69">
        <v>3968</v>
      </c>
      <c r="AL111" s="88">
        <v>0</v>
      </c>
      <c r="AM111" s="84">
        <v>487023</v>
      </c>
      <c r="AN111" s="69">
        <v>335134</v>
      </c>
      <c r="AO111" s="69">
        <v>56335</v>
      </c>
      <c r="AP111" s="69">
        <v>104084</v>
      </c>
      <c r="AQ111" s="83">
        <v>490991</v>
      </c>
    </row>
    <row r="112" spans="1:43" s="72" customFormat="1" ht="12.75">
      <c r="A112" s="66" t="s">
        <v>210</v>
      </c>
      <c r="B112" s="67" t="s">
        <v>196</v>
      </c>
      <c r="C112" s="68">
        <v>10307</v>
      </c>
      <c r="D112" s="69">
        <v>203872</v>
      </c>
      <c r="E112" s="69">
        <v>20963</v>
      </c>
      <c r="F112" s="70">
        <v>0</v>
      </c>
      <c r="G112" s="83">
        <v>224835</v>
      </c>
      <c r="H112" s="84">
        <v>11836</v>
      </c>
      <c r="I112" s="69">
        <v>5606</v>
      </c>
      <c r="J112" s="69">
        <v>14622</v>
      </c>
      <c r="K112" s="69">
        <v>471</v>
      </c>
      <c r="L112" s="69">
        <v>7770</v>
      </c>
      <c r="M112" s="69">
        <v>19993</v>
      </c>
      <c r="N112" s="69">
        <v>12917</v>
      </c>
      <c r="O112" s="69">
        <v>15</v>
      </c>
      <c r="P112" s="70">
        <v>0</v>
      </c>
      <c r="Q112" s="70">
        <v>0</v>
      </c>
      <c r="R112" s="69">
        <v>426</v>
      </c>
      <c r="S112" s="83">
        <v>61820</v>
      </c>
      <c r="T112" s="70">
        <v>0</v>
      </c>
      <c r="U112" s="70">
        <v>0</v>
      </c>
      <c r="V112" s="70">
        <v>0</v>
      </c>
      <c r="W112" s="69">
        <v>2923</v>
      </c>
      <c r="X112" s="70">
        <v>0</v>
      </c>
      <c r="Y112" s="69">
        <v>18372</v>
      </c>
      <c r="Z112" s="69">
        <v>3607</v>
      </c>
      <c r="AA112" s="69">
        <v>3888</v>
      </c>
      <c r="AB112" s="69">
        <v>6144</v>
      </c>
      <c r="AC112" s="69">
        <v>450</v>
      </c>
      <c r="AD112" s="64">
        <f>SUM(T112:AC112)</f>
        <v>35384</v>
      </c>
      <c r="AE112" s="70">
        <v>0</v>
      </c>
      <c r="AF112" s="69">
        <v>20</v>
      </c>
      <c r="AG112" s="69">
        <v>440</v>
      </c>
      <c r="AH112" s="70">
        <v>0</v>
      </c>
      <c r="AI112" s="70">
        <v>0</v>
      </c>
      <c r="AJ112" s="69">
        <v>32461</v>
      </c>
      <c r="AK112" s="69">
        <v>460</v>
      </c>
      <c r="AL112" s="88">
        <v>0</v>
      </c>
      <c r="AM112" s="84">
        <v>333875</v>
      </c>
      <c r="AN112" s="69">
        <v>224835</v>
      </c>
      <c r="AO112" s="69">
        <v>33381</v>
      </c>
      <c r="AP112" s="69">
        <v>76579</v>
      </c>
      <c r="AQ112" s="83">
        <v>334335</v>
      </c>
    </row>
    <row r="113" spans="1:43" s="72" customFormat="1" ht="12.75">
      <c r="A113" s="66" t="s">
        <v>211</v>
      </c>
      <c r="B113" s="67" t="s">
        <v>212</v>
      </c>
      <c r="C113" s="68">
        <v>10176</v>
      </c>
      <c r="D113" s="69">
        <v>220776</v>
      </c>
      <c r="E113" s="69">
        <v>71312</v>
      </c>
      <c r="F113" s="70">
        <v>0</v>
      </c>
      <c r="G113" s="83">
        <v>292088</v>
      </c>
      <c r="H113" s="84">
        <v>9744</v>
      </c>
      <c r="I113" s="69">
        <v>8638</v>
      </c>
      <c r="J113" s="69">
        <v>7729</v>
      </c>
      <c r="K113" s="69">
        <v>462</v>
      </c>
      <c r="L113" s="69">
        <v>10209</v>
      </c>
      <c r="M113" s="69">
        <v>17605</v>
      </c>
      <c r="N113" s="69">
        <v>3932</v>
      </c>
      <c r="O113" s="69">
        <v>112</v>
      </c>
      <c r="P113" s="70">
        <v>0</v>
      </c>
      <c r="Q113" s="70">
        <v>0</v>
      </c>
      <c r="R113" s="69">
        <v>1060</v>
      </c>
      <c r="S113" s="83">
        <v>49747</v>
      </c>
      <c r="T113" s="70">
        <v>0</v>
      </c>
      <c r="U113" s="70">
        <v>0</v>
      </c>
      <c r="V113" s="70">
        <v>0</v>
      </c>
      <c r="W113" s="69">
        <v>2031</v>
      </c>
      <c r="X113" s="70">
        <v>0</v>
      </c>
      <c r="Y113" s="69">
        <v>17479</v>
      </c>
      <c r="Z113" s="69">
        <v>4181</v>
      </c>
      <c r="AA113" s="69">
        <v>5628</v>
      </c>
      <c r="AB113" s="69">
        <v>2000</v>
      </c>
      <c r="AC113" s="70">
        <v>0</v>
      </c>
      <c r="AD113" s="64">
        <f>SUM(T113:AC113)</f>
        <v>31319</v>
      </c>
      <c r="AE113" s="69">
        <v>655</v>
      </c>
      <c r="AF113" s="70">
        <v>0</v>
      </c>
      <c r="AG113" s="70">
        <v>0</v>
      </c>
      <c r="AH113" s="70">
        <v>0</v>
      </c>
      <c r="AI113" s="70">
        <v>0</v>
      </c>
      <c r="AJ113" s="69">
        <v>29288</v>
      </c>
      <c r="AK113" s="69">
        <v>655</v>
      </c>
      <c r="AL113" s="88">
        <v>0</v>
      </c>
      <c r="AM113" s="84">
        <v>382898</v>
      </c>
      <c r="AN113" s="69">
        <v>292088</v>
      </c>
      <c r="AO113" s="69">
        <v>30598</v>
      </c>
      <c r="AP113" s="69">
        <v>61522</v>
      </c>
      <c r="AQ113" s="83">
        <v>383553</v>
      </c>
    </row>
    <row r="114" spans="1:43" s="72" customFormat="1" ht="12.75">
      <c r="A114" s="66" t="s">
        <v>213</v>
      </c>
      <c r="B114" s="67" t="s">
        <v>47</v>
      </c>
      <c r="C114" s="68">
        <v>10082</v>
      </c>
      <c r="D114" s="69">
        <v>530433</v>
      </c>
      <c r="E114" s="69">
        <v>121164</v>
      </c>
      <c r="F114" s="69">
        <v>19259</v>
      </c>
      <c r="G114" s="83">
        <v>670856</v>
      </c>
      <c r="H114" s="84">
        <v>57562</v>
      </c>
      <c r="I114" s="69">
        <v>34464</v>
      </c>
      <c r="J114" s="69">
        <v>29263</v>
      </c>
      <c r="K114" s="69">
        <v>7703</v>
      </c>
      <c r="L114" s="69">
        <v>19426</v>
      </c>
      <c r="M114" s="69">
        <v>49862</v>
      </c>
      <c r="N114" s="69">
        <v>129753</v>
      </c>
      <c r="O114" s="69">
        <v>25007</v>
      </c>
      <c r="P114" s="70">
        <v>0</v>
      </c>
      <c r="Q114" s="70">
        <v>0</v>
      </c>
      <c r="R114" s="69">
        <v>5564</v>
      </c>
      <c r="S114" s="83">
        <v>301042</v>
      </c>
      <c r="T114" s="70">
        <v>0</v>
      </c>
      <c r="U114" s="70">
        <v>0</v>
      </c>
      <c r="V114" s="70">
        <v>0</v>
      </c>
      <c r="W114" s="69">
        <v>17265</v>
      </c>
      <c r="X114" s="69">
        <v>21587</v>
      </c>
      <c r="Y114" s="69">
        <v>57319</v>
      </c>
      <c r="Z114" s="69">
        <v>10745</v>
      </c>
      <c r="AA114" s="69">
        <v>23929</v>
      </c>
      <c r="AB114" s="69">
        <v>14176</v>
      </c>
      <c r="AC114" s="70">
        <v>0</v>
      </c>
      <c r="AD114" s="64">
        <f>SUM(T114:AC114)</f>
        <v>145021</v>
      </c>
      <c r="AE114" s="69">
        <v>179</v>
      </c>
      <c r="AF114" s="70">
        <v>0</v>
      </c>
      <c r="AG114" s="70">
        <v>0</v>
      </c>
      <c r="AH114" s="70">
        <v>0</v>
      </c>
      <c r="AI114" s="70">
        <v>0</v>
      </c>
      <c r="AJ114" s="69">
        <v>127756</v>
      </c>
      <c r="AK114" s="69">
        <v>179</v>
      </c>
      <c r="AL114" s="88">
        <v>0</v>
      </c>
      <c r="AM114" s="84">
        <v>1174481</v>
      </c>
      <c r="AN114" s="69">
        <v>651597</v>
      </c>
      <c r="AO114" s="69">
        <v>128114</v>
      </c>
      <c r="AP114" s="69">
        <v>416715</v>
      </c>
      <c r="AQ114" s="83">
        <v>1174660</v>
      </c>
    </row>
    <row r="115" spans="1:43" s="72" customFormat="1" ht="12.75">
      <c r="A115" s="66" t="s">
        <v>214</v>
      </c>
      <c r="B115" s="67" t="s">
        <v>106</v>
      </c>
      <c r="C115" s="68">
        <v>9642</v>
      </c>
      <c r="D115" s="69">
        <v>137171</v>
      </c>
      <c r="E115" s="69">
        <v>28781</v>
      </c>
      <c r="F115" s="70">
        <v>0</v>
      </c>
      <c r="G115" s="83">
        <v>165952</v>
      </c>
      <c r="H115" s="84">
        <v>7336</v>
      </c>
      <c r="I115" s="69">
        <v>24545</v>
      </c>
      <c r="J115" s="69">
        <v>7019</v>
      </c>
      <c r="K115" s="69">
        <v>41</v>
      </c>
      <c r="L115" s="69">
        <v>3740</v>
      </c>
      <c r="M115" s="69">
        <v>10911</v>
      </c>
      <c r="N115" s="69">
        <v>45398</v>
      </c>
      <c r="O115" s="71"/>
      <c r="P115" s="71"/>
      <c r="Q115" s="71"/>
      <c r="R115" s="69">
        <v>3050</v>
      </c>
      <c r="S115" s="83">
        <v>94704</v>
      </c>
      <c r="T115" s="71"/>
      <c r="U115" s="71"/>
      <c r="V115" s="71"/>
      <c r="W115" s="69">
        <v>941</v>
      </c>
      <c r="X115" s="70">
        <v>0</v>
      </c>
      <c r="Y115" s="69">
        <v>41594</v>
      </c>
      <c r="Z115" s="69">
        <v>3586</v>
      </c>
      <c r="AA115" s="69">
        <v>17145</v>
      </c>
      <c r="AB115" s="69">
        <v>15174</v>
      </c>
      <c r="AC115" s="70">
        <v>0</v>
      </c>
      <c r="AD115" s="64">
        <f>SUM(T115:AC115)</f>
        <v>78440</v>
      </c>
      <c r="AE115" s="70">
        <v>0</v>
      </c>
      <c r="AF115" s="70">
        <v>0</v>
      </c>
      <c r="AG115" s="70">
        <v>0</v>
      </c>
      <c r="AH115" s="70">
        <v>0</v>
      </c>
      <c r="AI115" s="70">
        <v>0</v>
      </c>
      <c r="AJ115" s="69">
        <v>77499</v>
      </c>
      <c r="AK115" s="70">
        <v>0</v>
      </c>
      <c r="AL115" s="88">
        <v>0</v>
      </c>
      <c r="AM115" s="84">
        <v>346432</v>
      </c>
      <c r="AN115" s="69">
        <v>165952</v>
      </c>
      <c r="AO115" s="69">
        <v>77499</v>
      </c>
      <c r="AP115" s="69">
        <v>102981</v>
      </c>
      <c r="AQ115" s="83">
        <v>346432</v>
      </c>
    </row>
    <row r="116" spans="1:43" s="72" customFormat="1" ht="12.75">
      <c r="A116" s="66" t="s">
        <v>215</v>
      </c>
      <c r="B116" s="67" t="s">
        <v>191</v>
      </c>
      <c r="C116" s="68">
        <v>9605</v>
      </c>
      <c r="D116" s="78">
        <v>662524</v>
      </c>
      <c r="E116" s="78">
        <v>143933</v>
      </c>
      <c r="F116" s="79">
        <v>0</v>
      </c>
      <c r="G116" s="82">
        <v>806457</v>
      </c>
      <c r="H116" s="85">
        <v>35923</v>
      </c>
      <c r="I116" s="78">
        <v>1916</v>
      </c>
      <c r="J116" s="78">
        <v>32674</v>
      </c>
      <c r="K116" s="78">
        <v>58</v>
      </c>
      <c r="L116" s="78">
        <v>9807</v>
      </c>
      <c r="M116" s="78">
        <v>62417</v>
      </c>
      <c r="N116" s="78">
        <v>61844</v>
      </c>
      <c r="O116" s="79">
        <v>0</v>
      </c>
      <c r="P116" s="79">
        <v>0</v>
      </c>
      <c r="Q116" s="79">
        <v>0</v>
      </c>
      <c r="R116" s="78">
        <v>1228</v>
      </c>
      <c r="S116" s="82">
        <v>169944</v>
      </c>
      <c r="T116" s="79">
        <v>0</v>
      </c>
      <c r="U116" s="79">
        <v>0</v>
      </c>
      <c r="V116" s="79">
        <v>0</v>
      </c>
      <c r="W116" s="78">
        <v>14499</v>
      </c>
      <c r="X116" s="78">
        <v>2629</v>
      </c>
      <c r="Y116" s="78">
        <v>67835</v>
      </c>
      <c r="Z116" s="78">
        <v>6510</v>
      </c>
      <c r="AA116" s="78">
        <v>8948</v>
      </c>
      <c r="AB116" s="78">
        <v>4691</v>
      </c>
      <c r="AC116" s="79">
        <v>0</v>
      </c>
      <c r="AD116" s="64">
        <f>SUM(T116:AC116)</f>
        <v>105112</v>
      </c>
      <c r="AE116" s="79">
        <v>0</v>
      </c>
      <c r="AF116" s="79">
        <v>0</v>
      </c>
      <c r="AG116" s="79">
        <v>0</v>
      </c>
      <c r="AH116" s="79">
        <v>0</v>
      </c>
      <c r="AI116" s="79">
        <v>0</v>
      </c>
      <c r="AJ116" s="78">
        <v>90613</v>
      </c>
      <c r="AK116" s="79">
        <v>0</v>
      </c>
      <c r="AL116" s="90">
        <v>0</v>
      </c>
      <c r="AM116" s="85">
        <v>1117436</v>
      </c>
      <c r="AN116" s="78">
        <v>806457</v>
      </c>
      <c r="AO116" s="78">
        <v>90613</v>
      </c>
      <c r="AP116" s="78">
        <v>222995</v>
      </c>
      <c r="AQ116" s="82">
        <v>1117436</v>
      </c>
    </row>
    <row r="117" spans="1:44" s="72" customFormat="1" ht="12.75">
      <c r="A117" s="66" t="s">
        <v>216</v>
      </c>
      <c r="B117" s="67" t="s">
        <v>217</v>
      </c>
      <c r="C117" s="68">
        <v>9235</v>
      </c>
      <c r="D117" s="69">
        <v>368912</v>
      </c>
      <c r="E117" s="69">
        <v>59266</v>
      </c>
      <c r="F117" s="70">
        <v>0</v>
      </c>
      <c r="G117" s="83">
        <v>428178</v>
      </c>
      <c r="H117" s="84">
        <v>11016</v>
      </c>
      <c r="I117" s="69">
        <v>4149</v>
      </c>
      <c r="J117" s="69">
        <v>24895</v>
      </c>
      <c r="K117" s="69">
        <v>38</v>
      </c>
      <c r="L117" s="69">
        <v>20113</v>
      </c>
      <c r="M117" s="69">
        <v>61898</v>
      </c>
      <c r="N117" s="69">
        <v>26877</v>
      </c>
      <c r="O117" s="69">
        <v>354</v>
      </c>
      <c r="P117" s="70">
        <v>0</v>
      </c>
      <c r="Q117" s="70">
        <v>0</v>
      </c>
      <c r="R117" s="69">
        <v>803</v>
      </c>
      <c r="S117" s="83">
        <v>139127</v>
      </c>
      <c r="T117" s="70">
        <v>0</v>
      </c>
      <c r="U117" s="70">
        <v>0</v>
      </c>
      <c r="V117" s="70">
        <v>0</v>
      </c>
      <c r="W117" s="69">
        <v>92</v>
      </c>
      <c r="X117" s="70">
        <v>0</v>
      </c>
      <c r="Y117" s="69">
        <v>55652</v>
      </c>
      <c r="Z117" s="69">
        <v>5374</v>
      </c>
      <c r="AA117" s="69">
        <v>22678</v>
      </c>
      <c r="AB117" s="69">
        <v>6135</v>
      </c>
      <c r="AC117" s="70">
        <v>0</v>
      </c>
      <c r="AD117" s="64">
        <f>SUM(T117:AC117)</f>
        <v>89931</v>
      </c>
      <c r="AE117" s="69">
        <v>500</v>
      </c>
      <c r="AF117" s="70">
        <v>0</v>
      </c>
      <c r="AG117" s="70">
        <v>0</v>
      </c>
      <c r="AH117" s="70">
        <v>0</v>
      </c>
      <c r="AI117" s="70">
        <v>0</v>
      </c>
      <c r="AJ117" s="69">
        <v>89839</v>
      </c>
      <c r="AK117" s="69">
        <v>500</v>
      </c>
      <c r="AL117" s="88">
        <v>0</v>
      </c>
      <c r="AM117" s="84">
        <v>668252</v>
      </c>
      <c r="AN117" s="69">
        <v>428178</v>
      </c>
      <c r="AO117" s="69">
        <v>90839</v>
      </c>
      <c r="AP117" s="69">
        <v>150235</v>
      </c>
      <c r="AQ117" s="83">
        <v>668752</v>
      </c>
      <c r="AR117" s="77"/>
    </row>
    <row r="118" spans="1:43" s="72" customFormat="1" ht="12.75">
      <c r="A118" s="66" t="s">
        <v>218</v>
      </c>
      <c r="B118" s="67" t="s">
        <v>176</v>
      </c>
      <c r="C118" s="68">
        <v>9175</v>
      </c>
      <c r="D118" s="69">
        <v>305833</v>
      </c>
      <c r="E118" s="69">
        <v>91102</v>
      </c>
      <c r="F118" s="70">
        <v>0</v>
      </c>
      <c r="G118" s="83">
        <v>396935</v>
      </c>
      <c r="H118" s="84">
        <v>11169</v>
      </c>
      <c r="I118" s="69">
        <v>24653</v>
      </c>
      <c r="J118" s="69">
        <v>10786</v>
      </c>
      <c r="K118" s="69">
        <v>168</v>
      </c>
      <c r="L118" s="69">
        <v>17304</v>
      </c>
      <c r="M118" s="69">
        <v>22076</v>
      </c>
      <c r="N118" s="69">
        <v>40960</v>
      </c>
      <c r="O118" s="70">
        <v>0</v>
      </c>
      <c r="P118" s="69">
        <v>250</v>
      </c>
      <c r="Q118" s="69">
        <v>1409</v>
      </c>
      <c r="R118" s="69">
        <v>647</v>
      </c>
      <c r="S118" s="83">
        <v>118253</v>
      </c>
      <c r="T118" s="70">
        <v>0</v>
      </c>
      <c r="U118" s="70">
        <v>0</v>
      </c>
      <c r="V118" s="69">
        <v>1531</v>
      </c>
      <c r="W118" s="69">
        <v>10452</v>
      </c>
      <c r="X118" s="69">
        <v>13530</v>
      </c>
      <c r="Y118" s="69">
        <v>18955</v>
      </c>
      <c r="Z118" s="69">
        <v>3072</v>
      </c>
      <c r="AA118" s="69">
        <v>8210</v>
      </c>
      <c r="AB118" s="69">
        <v>11472</v>
      </c>
      <c r="AC118" s="69">
        <v>714</v>
      </c>
      <c r="AD118" s="64">
        <f>SUM(T118:AC118)</f>
        <v>67936</v>
      </c>
      <c r="AE118" s="70">
        <v>0</v>
      </c>
      <c r="AF118" s="70">
        <v>0</v>
      </c>
      <c r="AG118" s="70">
        <v>0</v>
      </c>
      <c r="AH118" s="70">
        <v>0</v>
      </c>
      <c r="AI118" s="70">
        <v>0</v>
      </c>
      <c r="AJ118" s="69">
        <v>55953</v>
      </c>
      <c r="AK118" s="70">
        <v>0</v>
      </c>
      <c r="AL118" s="88">
        <v>0</v>
      </c>
      <c r="AM118" s="84">
        <v>594293</v>
      </c>
      <c r="AN118" s="69">
        <v>396935</v>
      </c>
      <c r="AO118" s="69">
        <v>55953</v>
      </c>
      <c r="AP118" s="69">
        <v>154935</v>
      </c>
      <c r="AQ118" s="83">
        <v>594293</v>
      </c>
    </row>
    <row r="119" spans="1:43" s="72" customFormat="1" ht="12.75">
      <c r="A119" s="66" t="s">
        <v>219</v>
      </c>
      <c r="B119" s="67" t="s">
        <v>113</v>
      </c>
      <c r="C119" s="68">
        <v>9126</v>
      </c>
      <c r="D119" s="69">
        <v>228455</v>
      </c>
      <c r="E119" s="69">
        <v>86074</v>
      </c>
      <c r="F119" s="70">
        <v>0</v>
      </c>
      <c r="G119" s="83">
        <v>314529</v>
      </c>
      <c r="H119" s="84">
        <v>10805</v>
      </c>
      <c r="I119" s="69">
        <v>17412</v>
      </c>
      <c r="J119" s="69">
        <v>9187</v>
      </c>
      <c r="K119" s="69">
        <v>552</v>
      </c>
      <c r="L119" s="69">
        <v>11167</v>
      </c>
      <c r="M119" s="69">
        <v>17990</v>
      </c>
      <c r="N119" s="69">
        <v>23568</v>
      </c>
      <c r="O119" s="70">
        <v>0</v>
      </c>
      <c r="P119" s="70">
        <v>0</v>
      </c>
      <c r="Q119" s="70">
        <v>0</v>
      </c>
      <c r="R119" s="69">
        <v>22840</v>
      </c>
      <c r="S119" s="83">
        <v>102716</v>
      </c>
      <c r="T119" s="70">
        <v>0</v>
      </c>
      <c r="U119" s="70">
        <v>0</v>
      </c>
      <c r="V119" s="70">
        <v>0</v>
      </c>
      <c r="W119" s="69">
        <v>3522</v>
      </c>
      <c r="X119" s="69">
        <v>2098</v>
      </c>
      <c r="Y119" s="69">
        <v>44063</v>
      </c>
      <c r="Z119" s="69">
        <v>8188</v>
      </c>
      <c r="AA119" s="69">
        <v>23700</v>
      </c>
      <c r="AB119" s="69">
        <v>3000</v>
      </c>
      <c r="AC119" s="69">
        <v>500</v>
      </c>
      <c r="AD119" s="64">
        <f>SUM(T119:AC119)</f>
        <v>85071</v>
      </c>
      <c r="AE119" s="69">
        <v>460</v>
      </c>
      <c r="AF119" s="70">
        <v>0</v>
      </c>
      <c r="AG119" s="70">
        <v>0</v>
      </c>
      <c r="AH119" s="70">
        <v>0</v>
      </c>
      <c r="AI119" s="70">
        <v>0</v>
      </c>
      <c r="AJ119" s="69">
        <v>81549</v>
      </c>
      <c r="AK119" s="69">
        <v>460</v>
      </c>
      <c r="AL119" s="88">
        <v>0</v>
      </c>
      <c r="AM119" s="84">
        <v>513121</v>
      </c>
      <c r="AN119" s="69">
        <v>314529</v>
      </c>
      <c r="AO119" s="69">
        <v>82469</v>
      </c>
      <c r="AP119" s="69">
        <v>119141</v>
      </c>
      <c r="AQ119" s="83">
        <v>513581</v>
      </c>
    </row>
    <row r="120" spans="1:43" s="72" customFormat="1" ht="12.75">
      <c r="A120" s="66" t="s">
        <v>220</v>
      </c>
      <c r="B120" s="67" t="s">
        <v>221</v>
      </c>
      <c r="C120" s="68">
        <v>9119</v>
      </c>
      <c r="D120" s="69">
        <v>170294</v>
      </c>
      <c r="E120" s="69">
        <v>40040</v>
      </c>
      <c r="F120" s="70">
        <v>0</v>
      </c>
      <c r="G120" s="83">
        <v>210334</v>
      </c>
      <c r="H120" s="84">
        <v>8130</v>
      </c>
      <c r="I120" s="69">
        <v>824</v>
      </c>
      <c r="J120" s="69">
        <v>2770</v>
      </c>
      <c r="K120" s="69">
        <v>823</v>
      </c>
      <c r="L120" s="69">
        <v>11019</v>
      </c>
      <c r="M120" s="69">
        <v>20472</v>
      </c>
      <c r="N120" s="69">
        <v>6349</v>
      </c>
      <c r="O120" s="70">
        <v>0</v>
      </c>
      <c r="P120" s="70">
        <v>0</v>
      </c>
      <c r="Q120" s="70">
        <v>0</v>
      </c>
      <c r="R120" s="69">
        <v>1176</v>
      </c>
      <c r="S120" s="83">
        <v>43433</v>
      </c>
      <c r="T120" s="70">
        <v>0</v>
      </c>
      <c r="U120" s="70">
        <v>0</v>
      </c>
      <c r="V120" s="70">
        <v>0</v>
      </c>
      <c r="W120" s="69">
        <v>1093</v>
      </c>
      <c r="X120" s="69">
        <v>2100</v>
      </c>
      <c r="Y120" s="69">
        <v>25616</v>
      </c>
      <c r="Z120" s="69">
        <v>2745</v>
      </c>
      <c r="AA120" s="69">
        <v>7781</v>
      </c>
      <c r="AB120" s="69">
        <v>3304</v>
      </c>
      <c r="AC120" s="69">
        <v>150</v>
      </c>
      <c r="AD120" s="64">
        <f>SUM(T120:AC120)</f>
        <v>42789</v>
      </c>
      <c r="AE120" s="70">
        <v>0</v>
      </c>
      <c r="AF120" s="70">
        <v>0</v>
      </c>
      <c r="AG120" s="70">
        <v>0</v>
      </c>
      <c r="AH120" s="70">
        <v>0</v>
      </c>
      <c r="AI120" s="70">
        <v>0</v>
      </c>
      <c r="AJ120" s="69">
        <v>41696</v>
      </c>
      <c r="AK120" s="70">
        <v>0</v>
      </c>
      <c r="AL120" s="88">
        <v>0</v>
      </c>
      <c r="AM120" s="84">
        <v>304686</v>
      </c>
      <c r="AN120" s="69">
        <v>210334</v>
      </c>
      <c r="AO120" s="69">
        <v>41696</v>
      </c>
      <c r="AP120" s="69">
        <v>54756</v>
      </c>
      <c r="AQ120" s="83">
        <v>304686</v>
      </c>
    </row>
    <row r="121" spans="1:43" s="72" customFormat="1" ht="12.75">
      <c r="A121" s="66" t="s">
        <v>222</v>
      </c>
      <c r="B121" s="67" t="s">
        <v>148</v>
      </c>
      <c r="C121" s="68">
        <v>8902</v>
      </c>
      <c r="D121" s="69">
        <v>262154</v>
      </c>
      <c r="E121" s="69">
        <v>83264</v>
      </c>
      <c r="F121" s="70">
        <v>0</v>
      </c>
      <c r="G121" s="83">
        <v>345418</v>
      </c>
      <c r="H121" s="84">
        <v>13500</v>
      </c>
      <c r="I121" s="69">
        <v>12322</v>
      </c>
      <c r="J121" s="69">
        <v>15909</v>
      </c>
      <c r="K121" s="69">
        <v>420</v>
      </c>
      <c r="L121" s="69">
        <v>9295</v>
      </c>
      <c r="M121" s="69">
        <v>20495</v>
      </c>
      <c r="N121" s="69">
        <v>11080</v>
      </c>
      <c r="O121" s="69">
        <v>144</v>
      </c>
      <c r="P121" s="70">
        <v>0</v>
      </c>
      <c r="Q121" s="70">
        <v>0</v>
      </c>
      <c r="R121" s="69">
        <v>7634</v>
      </c>
      <c r="S121" s="83">
        <v>77299</v>
      </c>
      <c r="T121" s="70">
        <v>0</v>
      </c>
      <c r="U121" s="70">
        <v>0</v>
      </c>
      <c r="V121" s="70">
        <v>0</v>
      </c>
      <c r="W121" s="69">
        <v>6330</v>
      </c>
      <c r="X121" s="69">
        <v>52205</v>
      </c>
      <c r="Y121" s="69">
        <v>44440</v>
      </c>
      <c r="Z121" s="69">
        <v>6253</v>
      </c>
      <c r="AA121" s="69">
        <v>12470</v>
      </c>
      <c r="AB121" s="69">
        <v>13500</v>
      </c>
      <c r="AC121" s="69">
        <v>1200</v>
      </c>
      <c r="AD121" s="64">
        <f>SUM(T121:AC121)</f>
        <v>136398</v>
      </c>
      <c r="AE121" s="69">
        <v>2853</v>
      </c>
      <c r="AF121" s="70">
        <v>0</v>
      </c>
      <c r="AG121" s="70">
        <v>0</v>
      </c>
      <c r="AH121" s="70">
        <v>0</v>
      </c>
      <c r="AI121" s="70">
        <v>0</v>
      </c>
      <c r="AJ121" s="69">
        <v>130068</v>
      </c>
      <c r="AK121" s="69">
        <v>2853</v>
      </c>
      <c r="AL121" s="88">
        <v>0</v>
      </c>
      <c r="AM121" s="84">
        <v>572615</v>
      </c>
      <c r="AN121" s="69">
        <v>345418</v>
      </c>
      <c r="AO121" s="69">
        <v>135774</v>
      </c>
      <c r="AP121" s="69">
        <v>149334</v>
      </c>
      <c r="AQ121" s="83">
        <v>575468</v>
      </c>
    </row>
    <row r="122" spans="1:43" s="72" customFormat="1" ht="12.75">
      <c r="A122" s="66" t="s">
        <v>223</v>
      </c>
      <c r="B122" s="67" t="s">
        <v>61</v>
      </c>
      <c r="C122" s="68">
        <v>8786</v>
      </c>
      <c r="D122" s="69">
        <v>304697</v>
      </c>
      <c r="E122" s="69">
        <v>128635</v>
      </c>
      <c r="F122" s="70">
        <v>0</v>
      </c>
      <c r="G122" s="83">
        <v>433332</v>
      </c>
      <c r="H122" s="84">
        <v>22529</v>
      </c>
      <c r="I122" s="69">
        <v>58165</v>
      </c>
      <c r="J122" s="69">
        <v>6556</v>
      </c>
      <c r="K122" s="69">
        <v>832</v>
      </c>
      <c r="L122" s="69">
        <v>11316</v>
      </c>
      <c r="M122" s="69">
        <v>15357</v>
      </c>
      <c r="N122" s="69">
        <v>5913</v>
      </c>
      <c r="O122" s="71"/>
      <c r="P122" s="71"/>
      <c r="Q122" s="71"/>
      <c r="R122" s="69">
        <v>664</v>
      </c>
      <c r="S122" s="83">
        <v>98803</v>
      </c>
      <c r="T122" s="71"/>
      <c r="U122" s="71"/>
      <c r="V122" s="71"/>
      <c r="W122" s="69">
        <v>5497</v>
      </c>
      <c r="X122" s="70">
        <v>0</v>
      </c>
      <c r="Y122" s="69">
        <v>44398</v>
      </c>
      <c r="Z122" s="69">
        <v>4436</v>
      </c>
      <c r="AA122" s="69">
        <v>26197</v>
      </c>
      <c r="AB122" s="69">
        <v>8888</v>
      </c>
      <c r="AC122" s="69">
        <v>7938</v>
      </c>
      <c r="AD122" s="64">
        <f>SUM(T122:AC122)</f>
        <v>97354</v>
      </c>
      <c r="AE122" s="70">
        <v>0</v>
      </c>
      <c r="AF122" s="70">
        <v>0</v>
      </c>
      <c r="AG122" s="70">
        <v>0</v>
      </c>
      <c r="AH122" s="70">
        <v>0</v>
      </c>
      <c r="AI122" s="70">
        <v>0</v>
      </c>
      <c r="AJ122" s="69">
        <v>91857</v>
      </c>
      <c r="AK122" s="70">
        <v>0</v>
      </c>
      <c r="AL122" s="88">
        <v>0</v>
      </c>
      <c r="AM122" s="84">
        <v>652018</v>
      </c>
      <c r="AN122" s="69">
        <v>433332</v>
      </c>
      <c r="AO122" s="69">
        <v>91857</v>
      </c>
      <c r="AP122" s="69">
        <v>126829</v>
      </c>
      <c r="AQ122" s="83">
        <v>652018</v>
      </c>
    </row>
    <row r="123" spans="1:43" s="72" customFormat="1" ht="12.75">
      <c r="A123" s="66" t="s">
        <v>224</v>
      </c>
      <c r="B123" s="67" t="s">
        <v>91</v>
      </c>
      <c r="C123" s="68">
        <v>8664</v>
      </c>
      <c r="D123" s="69">
        <v>45876</v>
      </c>
      <c r="E123" s="69">
        <v>3629</v>
      </c>
      <c r="F123" s="70">
        <v>0</v>
      </c>
      <c r="G123" s="83">
        <v>49505</v>
      </c>
      <c r="H123" s="84">
        <v>4299</v>
      </c>
      <c r="I123" s="69">
        <v>10860</v>
      </c>
      <c r="J123" s="69">
        <v>2044</v>
      </c>
      <c r="K123" s="70">
        <v>0</v>
      </c>
      <c r="L123" s="69">
        <v>9563</v>
      </c>
      <c r="M123" s="69">
        <v>7286</v>
      </c>
      <c r="N123" s="69">
        <v>2634</v>
      </c>
      <c r="O123" s="69">
        <v>125</v>
      </c>
      <c r="P123" s="70">
        <v>0</v>
      </c>
      <c r="Q123" s="70">
        <v>0</v>
      </c>
      <c r="R123" s="70">
        <v>0</v>
      </c>
      <c r="S123" s="83">
        <v>32512</v>
      </c>
      <c r="T123" s="70">
        <v>0</v>
      </c>
      <c r="U123" s="70">
        <v>0</v>
      </c>
      <c r="V123" s="70">
        <v>0</v>
      </c>
      <c r="W123" s="69">
        <v>465</v>
      </c>
      <c r="X123" s="70">
        <v>0</v>
      </c>
      <c r="Y123" s="69">
        <v>13040</v>
      </c>
      <c r="Z123" s="69">
        <v>1102</v>
      </c>
      <c r="AA123" s="69">
        <v>3933</v>
      </c>
      <c r="AB123" s="70">
        <v>0</v>
      </c>
      <c r="AC123" s="70">
        <v>0</v>
      </c>
      <c r="AD123" s="64">
        <f>SUM(T123:AC123)</f>
        <v>18540</v>
      </c>
      <c r="AE123" s="69">
        <v>100</v>
      </c>
      <c r="AF123" s="70">
        <v>0</v>
      </c>
      <c r="AG123" s="70">
        <v>0</v>
      </c>
      <c r="AH123" s="70">
        <v>0</v>
      </c>
      <c r="AI123" s="70">
        <v>0</v>
      </c>
      <c r="AJ123" s="69">
        <v>18075</v>
      </c>
      <c r="AK123" s="69">
        <v>100</v>
      </c>
      <c r="AL123" s="88">
        <v>0</v>
      </c>
      <c r="AM123" s="84">
        <v>104856</v>
      </c>
      <c r="AN123" s="69">
        <v>49505</v>
      </c>
      <c r="AO123" s="69">
        <v>18275</v>
      </c>
      <c r="AP123" s="69">
        <v>37276</v>
      </c>
      <c r="AQ123" s="83">
        <v>104956</v>
      </c>
    </row>
    <row r="124" spans="1:43" s="72" customFormat="1" ht="12.75">
      <c r="A124" s="66" t="s">
        <v>225</v>
      </c>
      <c r="B124" s="67" t="s">
        <v>226</v>
      </c>
      <c r="C124" s="68">
        <v>8622</v>
      </c>
      <c r="D124" s="69">
        <v>181901</v>
      </c>
      <c r="E124" s="69">
        <v>58116</v>
      </c>
      <c r="F124" s="70">
        <v>0</v>
      </c>
      <c r="G124" s="83">
        <v>240017</v>
      </c>
      <c r="H124" s="84">
        <v>5232</v>
      </c>
      <c r="I124" s="69">
        <v>948</v>
      </c>
      <c r="J124" s="69">
        <v>3952</v>
      </c>
      <c r="K124" s="69">
        <v>74</v>
      </c>
      <c r="L124" s="69">
        <v>8559</v>
      </c>
      <c r="M124" s="69">
        <v>24112</v>
      </c>
      <c r="N124" s="69">
        <v>11621</v>
      </c>
      <c r="O124" s="70">
        <v>0</v>
      </c>
      <c r="P124" s="70">
        <v>0</v>
      </c>
      <c r="Q124" s="70">
        <v>0</v>
      </c>
      <c r="R124" s="69">
        <v>1711</v>
      </c>
      <c r="S124" s="83">
        <v>50977</v>
      </c>
      <c r="T124" s="70">
        <v>0</v>
      </c>
      <c r="U124" s="70">
        <v>0</v>
      </c>
      <c r="V124" s="70">
        <v>0</v>
      </c>
      <c r="W124" s="69">
        <v>116</v>
      </c>
      <c r="X124" s="70">
        <v>0</v>
      </c>
      <c r="Y124" s="69">
        <v>22468</v>
      </c>
      <c r="Z124" s="69">
        <v>3881</v>
      </c>
      <c r="AA124" s="70">
        <v>0</v>
      </c>
      <c r="AB124" s="69">
        <v>3000</v>
      </c>
      <c r="AC124" s="70">
        <v>0</v>
      </c>
      <c r="AD124" s="64">
        <f>SUM(T124:AC124)</f>
        <v>29465</v>
      </c>
      <c r="AE124" s="69">
        <v>1918</v>
      </c>
      <c r="AF124" s="70">
        <v>0</v>
      </c>
      <c r="AG124" s="69">
        <v>4716</v>
      </c>
      <c r="AH124" s="70">
        <v>0</v>
      </c>
      <c r="AI124" s="70">
        <v>0</v>
      </c>
      <c r="AJ124" s="69">
        <v>29349</v>
      </c>
      <c r="AK124" s="69">
        <v>12090</v>
      </c>
      <c r="AL124" s="83">
        <v>5456</v>
      </c>
      <c r="AM124" s="84">
        <v>325691</v>
      </c>
      <c r="AN124" s="69">
        <v>240017</v>
      </c>
      <c r="AO124" s="69">
        <v>48073</v>
      </c>
      <c r="AP124" s="69">
        <v>61781</v>
      </c>
      <c r="AQ124" s="83">
        <v>337781</v>
      </c>
    </row>
    <row r="125" spans="1:43" s="72" customFormat="1" ht="12.75">
      <c r="A125" s="66" t="s">
        <v>227</v>
      </c>
      <c r="B125" s="67" t="s">
        <v>228</v>
      </c>
      <c r="C125" s="68">
        <v>8471</v>
      </c>
      <c r="D125" s="69">
        <v>297379</v>
      </c>
      <c r="E125" s="69">
        <v>134835</v>
      </c>
      <c r="F125" s="70">
        <v>0</v>
      </c>
      <c r="G125" s="83">
        <v>432214</v>
      </c>
      <c r="H125" s="84">
        <v>6397</v>
      </c>
      <c r="I125" s="69">
        <v>6148</v>
      </c>
      <c r="J125" s="69">
        <v>12791</v>
      </c>
      <c r="K125" s="69">
        <v>443</v>
      </c>
      <c r="L125" s="69">
        <v>6899</v>
      </c>
      <c r="M125" s="69">
        <v>16543</v>
      </c>
      <c r="N125" s="69">
        <v>7904</v>
      </c>
      <c r="O125" s="70">
        <v>0</v>
      </c>
      <c r="P125" s="70">
        <v>0</v>
      </c>
      <c r="Q125" s="70">
        <v>0</v>
      </c>
      <c r="R125" s="69">
        <v>673</v>
      </c>
      <c r="S125" s="83">
        <v>51401</v>
      </c>
      <c r="T125" s="70">
        <v>0</v>
      </c>
      <c r="U125" s="70">
        <v>0</v>
      </c>
      <c r="V125" s="69" t="s">
        <v>405</v>
      </c>
      <c r="W125" s="69">
        <v>12522</v>
      </c>
      <c r="X125" s="70">
        <v>0</v>
      </c>
      <c r="Y125" s="69">
        <v>18001</v>
      </c>
      <c r="Z125" s="69">
        <v>3940</v>
      </c>
      <c r="AA125" s="69">
        <v>11989</v>
      </c>
      <c r="AB125" s="69">
        <v>6000</v>
      </c>
      <c r="AC125" s="75" t="s">
        <v>392</v>
      </c>
      <c r="AD125" s="64">
        <f>SUM(T125:AC125)</f>
        <v>52452</v>
      </c>
      <c r="AE125" s="70">
        <v>0</v>
      </c>
      <c r="AF125" s="70">
        <v>0</v>
      </c>
      <c r="AG125" s="70">
        <v>0</v>
      </c>
      <c r="AH125" s="70">
        <v>0</v>
      </c>
      <c r="AI125" s="70">
        <v>0</v>
      </c>
      <c r="AJ125" s="69">
        <v>39930</v>
      </c>
      <c r="AK125" s="70">
        <v>0</v>
      </c>
      <c r="AL125" s="88">
        <v>0</v>
      </c>
      <c r="AM125" s="84">
        <v>542745</v>
      </c>
      <c r="AN125" s="69">
        <v>432214</v>
      </c>
      <c r="AO125" s="69">
        <v>39930</v>
      </c>
      <c r="AP125" s="69">
        <v>70601</v>
      </c>
      <c r="AQ125" s="83">
        <v>542745</v>
      </c>
    </row>
    <row r="126" spans="1:43" s="72" customFormat="1" ht="12.75">
      <c r="A126" s="66" t="s">
        <v>229</v>
      </c>
      <c r="B126" s="67" t="s">
        <v>171</v>
      </c>
      <c r="C126" s="68">
        <v>8447</v>
      </c>
      <c r="D126" s="69">
        <v>132546</v>
      </c>
      <c r="E126" s="69">
        <v>9801</v>
      </c>
      <c r="F126" s="70">
        <v>0</v>
      </c>
      <c r="G126" s="83">
        <v>142347</v>
      </c>
      <c r="H126" s="84">
        <v>5569</v>
      </c>
      <c r="I126" s="69">
        <v>8037</v>
      </c>
      <c r="J126" s="69">
        <v>5742</v>
      </c>
      <c r="K126" s="69">
        <v>45</v>
      </c>
      <c r="L126" s="69">
        <v>6438</v>
      </c>
      <c r="M126" s="69">
        <v>14631</v>
      </c>
      <c r="N126" s="69">
        <v>1914</v>
      </c>
      <c r="O126" s="70">
        <v>0</v>
      </c>
      <c r="P126" s="70">
        <v>0</v>
      </c>
      <c r="Q126" s="70">
        <v>0</v>
      </c>
      <c r="R126" s="69">
        <v>433</v>
      </c>
      <c r="S126" s="83">
        <v>37240</v>
      </c>
      <c r="T126" s="70">
        <v>0</v>
      </c>
      <c r="U126" s="70">
        <v>0</v>
      </c>
      <c r="V126" s="70">
        <v>0</v>
      </c>
      <c r="W126" s="69">
        <v>1527</v>
      </c>
      <c r="X126" s="70">
        <v>0</v>
      </c>
      <c r="Y126" s="69">
        <v>12265</v>
      </c>
      <c r="Z126" s="69">
        <v>1378</v>
      </c>
      <c r="AA126" s="69">
        <v>2425</v>
      </c>
      <c r="AB126" s="69">
        <v>1977</v>
      </c>
      <c r="AC126" s="70">
        <v>0</v>
      </c>
      <c r="AD126" s="64">
        <f>SUM(T126:AC126)</f>
        <v>19572</v>
      </c>
      <c r="AE126" s="70">
        <v>0</v>
      </c>
      <c r="AF126" s="70">
        <v>0</v>
      </c>
      <c r="AG126" s="70">
        <v>0</v>
      </c>
      <c r="AH126" s="70">
        <v>0</v>
      </c>
      <c r="AI126" s="70">
        <v>0</v>
      </c>
      <c r="AJ126" s="69">
        <v>18045</v>
      </c>
      <c r="AK126" s="69">
        <v>4027</v>
      </c>
      <c r="AL126" s="83">
        <v>4027</v>
      </c>
      <c r="AM126" s="84">
        <v>204728</v>
      </c>
      <c r="AN126" s="69">
        <v>142347</v>
      </c>
      <c r="AO126" s="69">
        <v>22072</v>
      </c>
      <c r="AP126" s="69">
        <v>48363</v>
      </c>
      <c r="AQ126" s="83">
        <v>208755</v>
      </c>
    </row>
    <row r="127" spans="1:43" s="72" customFormat="1" ht="12.75">
      <c r="A127" s="66" t="s">
        <v>230</v>
      </c>
      <c r="B127" s="67" t="s">
        <v>120</v>
      </c>
      <c r="C127" s="68">
        <v>8428</v>
      </c>
      <c r="D127" s="69">
        <v>300612</v>
      </c>
      <c r="E127" s="69">
        <v>31617</v>
      </c>
      <c r="F127" s="70">
        <v>0</v>
      </c>
      <c r="G127" s="83">
        <v>332229</v>
      </c>
      <c r="H127" s="84">
        <v>10548</v>
      </c>
      <c r="I127" s="69">
        <v>10390</v>
      </c>
      <c r="J127" s="69">
        <v>5315</v>
      </c>
      <c r="K127" s="69">
        <v>244</v>
      </c>
      <c r="L127" s="69">
        <v>7013</v>
      </c>
      <c r="M127" s="69">
        <v>13337</v>
      </c>
      <c r="N127" s="69">
        <v>110208</v>
      </c>
      <c r="O127" s="70">
        <v>0</v>
      </c>
      <c r="P127" s="70">
        <v>0</v>
      </c>
      <c r="Q127" s="70">
        <v>0</v>
      </c>
      <c r="R127" s="69">
        <v>8422</v>
      </c>
      <c r="S127" s="83">
        <v>154929</v>
      </c>
      <c r="T127" s="70">
        <v>0</v>
      </c>
      <c r="U127" s="70">
        <v>0</v>
      </c>
      <c r="V127" s="69">
        <v>1138</v>
      </c>
      <c r="W127" s="69">
        <v>16189</v>
      </c>
      <c r="X127" s="69">
        <v>28011</v>
      </c>
      <c r="Y127" s="69">
        <v>25566</v>
      </c>
      <c r="Z127" s="69">
        <v>1545</v>
      </c>
      <c r="AA127" s="69">
        <v>6961</v>
      </c>
      <c r="AB127" s="69">
        <v>3500</v>
      </c>
      <c r="AC127" s="69">
        <v>700</v>
      </c>
      <c r="AD127" s="64">
        <f>SUM(T127:AC127)</f>
        <v>83610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J127" s="69">
        <v>66283</v>
      </c>
      <c r="AK127" s="70">
        <v>0</v>
      </c>
      <c r="AL127" s="88">
        <v>0</v>
      </c>
      <c r="AM127" s="84">
        <v>581316</v>
      </c>
      <c r="AN127" s="69">
        <v>332229</v>
      </c>
      <c r="AO127" s="69">
        <v>66283</v>
      </c>
      <c r="AP127" s="69">
        <v>210815</v>
      </c>
      <c r="AQ127" s="83">
        <v>581316</v>
      </c>
    </row>
    <row r="128" spans="1:43" s="72" customFormat="1" ht="12.75">
      <c r="A128" s="66" t="s">
        <v>231</v>
      </c>
      <c r="B128" s="67" t="s">
        <v>183</v>
      </c>
      <c r="C128" s="68">
        <v>8291</v>
      </c>
      <c r="D128" s="69">
        <v>199199</v>
      </c>
      <c r="E128" s="69">
        <v>20632</v>
      </c>
      <c r="F128" s="70">
        <v>0</v>
      </c>
      <c r="G128" s="83">
        <v>219831</v>
      </c>
      <c r="H128" s="84">
        <v>11535</v>
      </c>
      <c r="I128" s="69">
        <v>3210</v>
      </c>
      <c r="J128" s="69">
        <v>24761</v>
      </c>
      <c r="K128" s="69">
        <v>1276</v>
      </c>
      <c r="L128" s="69">
        <v>10255</v>
      </c>
      <c r="M128" s="69">
        <v>13531</v>
      </c>
      <c r="N128" s="69">
        <v>30463</v>
      </c>
      <c r="O128" s="69">
        <v>493</v>
      </c>
      <c r="P128" s="70">
        <v>0</v>
      </c>
      <c r="Q128" s="70">
        <v>0</v>
      </c>
      <c r="R128" s="69">
        <v>1630</v>
      </c>
      <c r="S128" s="83">
        <v>85619</v>
      </c>
      <c r="T128" s="70">
        <v>0</v>
      </c>
      <c r="U128" s="70">
        <v>0</v>
      </c>
      <c r="V128" s="70">
        <v>0</v>
      </c>
      <c r="W128" s="69">
        <v>15951</v>
      </c>
      <c r="X128" s="69">
        <v>9780</v>
      </c>
      <c r="Y128" s="69">
        <v>32507</v>
      </c>
      <c r="Z128" s="69">
        <v>5992</v>
      </c>
      <c r="AA128" s="69">
        <v>6952</v>
      </c>
      <c r="AB128" s="69">
        <v>4424</v>
      </c>
      <c r="AC128" s="70">
        <v>0</v>
      </c>
      <c r="AD128" s="64">
        <f>SUM(T128:AC128)</f>
        <v>75606</v>
      </c>
      <c r="AE128" s="70">
        <v>0</v>
      </c>
      <c r="AF128" s="70">
        <v>0</v>
      </c>
      <c r="AG128" s="70">
        <v>0</v>
      </c>
      <c r="AH128" s="69">
        <v>1864</v>
      </c>
      <c r="AI128" s="70">
        <v>0</v>
      </c>
      <c r="AJ128" s="69">
        <v>59655</v>
      </c>
      <c r="AK128" s="69">
        <v>1864</v>
      </c>
      <c r="AL128" s="88">
        <v>0</v>
      </c>
      <c r="AM128" s="84">
        <v>392591</v>
      </c>
      <c r="AN128" s="69">
        <v>219831</v>
      </c>
      <c r="AO128" s="69">
        <v>63383</v>
      </c>
      <c r="AP128" s="69">
        <v>122885</v>
      </c>
      <c r="AQ128" s="83">
        <v>394455</v>
      </c>
    </row>
    <row r="129" spans="1:43" s="72" customFormat="1" ht="12.75">
      <c r="A129" s="66" t="s">
        <v>232</v>
      </c>
      <c r="B129" s="67" t="s">
        <v>233</v>
      </c>
      <c r="C129" s="68">
        <v>7724</v>
      </c>
      <c r="D129" s="69">
        <v>324417</v>
      </c>
      <c r="E129" s="69">
        <v>147946</v>
      </c>
      <c r="F129" s="70">
        <v>0</v>
      </c>
      <c r="G129" s="83">
        <v>472363</v>
      </c>
      <c r="H129" s="84">
        <v>14961</v>
      </c>
      <c r="I129" s="69">
        <v>42650</v>
      </c>
      <c r="J129" s="69">
        <v>17976</v>
      </c>
      <c r="K129" s="69">
        <v>549</v>
      </c>
      <c r="L129" s="69">
        <v>6141</v>
      </c>
      <c r="M129" s="69">
        <v>16529</v>
      </c>
      <c r="N129" s="69">
        <v>17240</v>
      </c>
      <c r="O129" s="69">
        <v>3717</v>
      </c>
      <c r="P129" s="70">
        <v>0</v>
      </c>
      <c r="Q129" s="70">
        <v>0</v>
      </c>
      <c r="R129" s="69">
        <v>2288</v>
      </c>
      <c r="S129" s="83">
        <v>107090</v>
      </c>
      <c r="T129" s="70">
        <v>0</v>
      </c>
      <c r="U129" s="70">
        <v>0</v>
      </c>
      <c r="V129" s="70">
        <v>0</v>
      </c>
      <c r="W129" s="69">
        <v>3163</v>
      </c>
      <c r="X129" s="69">
        <v>4882</v>
      </c>
      <c r="Y129" s="69">
        <v>76249</v>
      </c>
      <c r="Z129" s="69">
        <v>11450</v>
      </c>
      <c r="AA129" s="69">
        <v>21300</v>
      </c>
      <c r="AB129" s="69">
        <v>18879</v>
      </c>
      <c r="AC129" s="70">
        <v>0</v>
      </c>
      <c r="AD129" s="64">
        <f>SUM(T129:AC129)</f>
        <v>135923</v>
      </c>
      <c r="AE129" s="69">
        <v>174</v>
      </c>
      <c r="AF129" s="70">
        <v>0</v>
      </c>
      <c r="AG129" s="70">
        <v>0</v>
      </c>
      <c r="AH129" s="70">
        <v>0</v>
      </c>
      <c r="AI129" s="70">
        <v>0</v>
      </c>
      <c r="AJ129" s="69">
        <v>132760</v>
      </c>
      <c r="AK129" s="69">
        <v>174</v>
      </c>
      <c r="AL129" s="88">
        <v>0</v>
      </c>
      <c r="AM129" s="84">
        <v>730337</v>
      </c>
      <c r="AN129" s="69">
        <v>472363</v>
      </c>
      <c r="AO129" s="69">
        <v>133108</v>
      </c>
      <c r="AP129" s="69">
        <v>130096</v>
      </c>
      <c r="AQ129" s="83">
        <v>730511</v>
      </c>
    </row>
    <row r="130" spans="1:43" s="72" customFormat="1" ht="12.75">
      <c r="A130" s="66" t="s">
        <v>234</v>
      </c>
      <c r="B130" s="67" t="s">
        <v>71</v>
      </c>
      <c r="C130" s="68">
        <v>7579</v>
      </c>
      <c r="D130" s="69">
        <v>174080</v>
      </c>
      <c r="E130" s="69">
        <v>29080</v>
      </c>
      <c r="F130" s="69">
        <v>1493</v>
      </c>
      <c r="G130" s="83">
        <v>204653</v>
      </c>
      <c r="H130" s="84">
        <v>7917</v>
      </c>
      <c r="I130" s="69">
        <v>2765</v>
      </c>
      <c r="J130" s="69">
        <v>2986</v>
      </c>
      <c r="K130" s="69">
        <v>54</v>
      </c>
      <c r="L130" s="69">
        <v>8523</v>
      </c>
      <c r="M130" s="69">
        <v>19086</v>
      </c>
      <c r="N130" s="69">
        <v>3511</v>
      </c>
      <c r="O130" s="69">
        <v>4882</v>
      </c>
      <c r="P130" s="70">
        <v>0</v>
      </c>
      <c r="Q130" s="70">
        <v>0</v>
      </c>
      <c r="R130" s="69">
        <v>378</v>
      </c>
      <c r="S130" s="83">
        <v>42185</v>
      </c>
      <c r="T130" s="70">
        <v>0</v>
      </c>
      <c r="U130" s="69">
        <v>15246</v>
      </c>
      <c r="V130" s="69">
        <v>1240</v>
      </c>
      <c r="W130" s="69">
        <v>9333</v>
      </c>
      <c r="X130" s="70">
        <v>0</v>
      </c>
      <c r="Y130" s="69">
        <v>17371</v>
      </c>
      <c r="Z130" s="69">
        <v>2996</v>
      </c>
      <c r="AA130" s="69">
        <v>4690</v>
      </c>
      <c r="AB130" s="69">
        <v>7305</v>
      </c>
      <c r="AC130" s="70">
        <v>0</v>
      </c>
      <c r="AD130" s="64">
        <f>SUM(T130:AC130)</f>
        <v>58181</v>
      </c>
      <c r="AE130" s="69">
        <v>220</v>
      </c>
      <c r="AF130" s="70">
        <v>0</v>
      </c>
      <c r="AG130" s="70">
        <v>0</v>
      </c>
      <c r="AH130" s="70">
        <v>0</v>
      </c>
      <c r="AI130" s="70">
        <v>0</v>
      </c>
      <c r="AJ130" s="69">
        <v>32362</v>
      </c>
      <c r="AK130" s="69">
        <v>220</v>
      </c>
      <c r="AL130" s="88">
        <v>0</v>
      </c>
      <c r="AM130" s="84">
        <v>312936</v>
      </c>
      <c r="AN130" s="69">
        <v>203160</v>
      </c>
      <c r="AO130" s="69">
        <v>32802</v>
      </c>
      <c r="AP130" s="69">
        <v>77414</v>
      </c>
      <c r="AQ130" s="83">
        <v>313156</v>
      </c>
    </row>
    <row r="131" spans="1:43" s="72" customFormat="1" ht="12.75">
      <c r="A131" s="66" t="s">
        <v>235</v>
      </c>
      <c r="B131" s="67" t="s">
        <v>236</v>
      </c>
      <c r="C131" s="68">
        <v>7516</v>
      </c>
      <c r="D131" s="69">
        <v>242315</v>
      </c>
      <c r="E131" s="69">
        <v>70773</v>
      </c>
      <c r="F131" s="70">
        <v>0</v>
      </c>
      <c r="G131" s="83">
        <v>313088</v>
      </c>
      <c r="H131" s="84">
        <v>17453</v>
      </c>
      <c r="I131" s="69">
        <v>9929</v>
      </c>
      <c r="J131" s="69">
        <v>13860</v>
      </c>
      <c r="K131" s="69">
        <v>469</v>
      </c>
      <c r="L131" s="69">
        <v>9488</v>
      </c>
      <c r="M131" s="69">
        <v>24588</v>
      </c>
      <c r="N131" s="69">
        <v>26133</v>
      </c>
      <c r="O131" s="69">
        <v>3484</v>
      </c>
      <c r="P131" s="70">
        <v>0</v>
      </c>
      <c r="Q131" s="70">
        <v>0</v>
      </c>
      <c r="R131" s="69">
        <v>1856</v>
      </c>
      <c r="S131" s="83">
        <v>89807</v>
      </c>
      <c r="T131" s="70">
        <v>0</v>
      </c>
      <c r="U131" s="70">
        <v>0</v>
      </c>
      <c r="V131" s="70">
        <v>0</v>
      </c>
      <c r="W131" s="69">
        <v>2624</v>
      </c>
      <c r="X131" s="70">
        <v>0</v>
      </c>
      <c r="Y131" s="69">
        <v>33672</v>
      </c>
      <c r="Z131" s="69">
        <v>1522</v>
      </c>
      <c r="AA131" s="69">
        <v>8364</v>
      </c>
      <c r="AB131" s="69">
        <v>7571</v>
      </c>
      <c r="AC131" s="70">
        <v>0</v>
      </c>
      <c r="AD131" s="64">
        <f>SUM(T131:AC131)</f>
        <v>53753</v>
      </c>
      <c r="AE131" s="71">
        <v>736.82</v>
      </c>
      <c r="AF131" s="70">
        <v>0</v>
      </c>
      <c r="AG131" s="71">
        <v>126.73</v>
      </c>
      <c r="AH131" s="71">
        <v>4967.75</v>
      </c>
      <c r="AI131" s="70">
        <v>0</v>
      </c>
      <c r="AJ131" s="69">
        <v>51129</v>
      </c>
      <c r="AK131" s="69">
        <v>5831</v>
      </c>
      <c r="AL131" s="88">
        <v>0</v>
      </c>
      <c r="AM131" s="84">
        <v>474101</v>
      </c>
      <c r="AN131" s="69">
        <v>313088</v>
      </c>
      <c r="AO131" s="69">
        <v>62792</v>
      </c>
      <c r="AP131" s="69">
        <v>109884</v>
      </c>
      <c r="AQ131" s="83">
        <v>479933</v>
      </c>
    </row>
    <row r="132" spans="1:43" s="72" customFormat="1" ht="25.5">
      <c r="A132" s="66" t="s">
        <v>237</v>
      </c>
      <c r="B132" s="67" t="s">
        <v>47</v>
      </c>
      <c r="C132" s="68">
        <v>7503</v>
      </c>
      <c r="D132" s="69">
        <v>250840</v>
      </c>
      <c r="E132" s="69">
        <v>70209</v>
      </c>
      <c r="F132" s="70">
        <v>0</v>
      </c>
      <c r="G132" s="83">
        <v>321049</v>
      </c>
      <c r="H132" s="84">
        <v>14272</v>
      </c>
      <c r="I132" s="69">
        <v>5509</v>
      </c>
      <c r="J132" s="69">
        <v>4406</v>
      </c>
      <c r="K132" s="69">
        <v>65</v>
      </c>
      <c r="L132" s="69">
        <v>8489</v>
      </c>
      <c r="M132" s="69">
        <v>13374</v>
      </c>
      <c r="N132" s="69">
        <v>37854</v>
      </c>
      <c r="O132" s="69">
        <v>106</v>
      </c>
      <c r="P132" s="70">
        <v>0</v>
      </c>
      <c r="Q132" s="70">
        <v>0</v>
      </c>
      <c r="R132" s="69">
        <v>515</v>
      </c>
      <c r="S132" s="83">
        <v>70318</v>
      </c>
      <c r="T132" s="70">
        <v>0</v>
      </c>
      <c r="U132" s="70">
        <v>0</v>
      </c>
      <c r="V132" s="70">
        <v>0</v>
      </c>
      <c r="W132" s="69">
        <v>11330</v>
      </c>
      <c r="X132" s="70">
        <v>0</v>
      </c>
      <c r="Y132" s="69">
        <v>55564</v>
      </c>
      <c r="Z132" s="69">
        <v>3074</v>
      </c>
      <c r="AA132" s="69">
        <v>25643</v>
      </c>
      <c r="AB132" s="69">
        <v>5211</v>
      </c>
      <c r="AC132" s="70">
        <v>0</v>
      </c>
      <c r="AD132" s="64">
        <f>SUM(T132:AC132)</f>
        <v>100822</v>
      </c>
      <c r="AE132" s="69">
        <v>176</v>
      </c>
      <c r="AF132" s="70">
        <v>0</v>
      </c>
      <c r="AG132" s="70">
        <v>0</v>
      </c>
      <c r="AH132" s="70">
        <v>0</v>
      </c>
      <c r="AI132" s="70">
        <v>0</v>
      </c>
      <c r="AJ132" s="69">
        <v>89492</v>
      </c>
      <c r="AK132" s="69">
        <v>176</v>
      </c>
      <c r="AL132" s="88">
        <v>0</v>
      </c>
      <c r="AM132" s="84">
        <v>506461</v>
      </c>
      <c r="AN132" s="69">
        <v>321049</v>
      </c>
      <c r="AO132" s="69">
        <v>89844</v>
      </c>
      <c r="AP132" s="69">
        <v>95920</v>
      </c>
      <c r="AQ132" s="83">
        <v>506637</v>
      </c>
    </row>
    <row r="133" spans="1:43" s="72" customFormat="1" ht="12.75">
      <c r="A133" s="66" t="s">
        <v>238</v>
      </c>
      <c r="B133" s="67" t="s">
        <v>221</v>
      </c>
      <c r="C133" s="68">
        <v>7093</v>
      </c>
      <c r="D133" s="69">
        <v>106476</v>
      </c>
      <c r="E133" s="69">
        <v>40978</v>
      </c>
      <c r="F133" s="69">
        <v>660</v>
      </c>
      <c r="G133" s="83">
        <v>148114</v>
      </c>
      <c r="H133" s="84">
        <v>14525</v>
      </c>
      <c r="I133" s="69">
        <v>912</v>
      </c>
      <c r="J133" s="69">
        <v>11586</v>
      </c>
      <c r="K133" s="69">
        <v>679</v>
      </c>
      <c r="L133" s="69">
        <v>11483</v>
      </c>
      <c r="M133" s="69">
        <v>21062</v>
      </c>
      <c r="N133" s="69">
        <v>20351</v>
      </c>
      <c r="O133" s="70">
        <v>0</v>
      </c>
      <c r="P133" s="69">
        <v>33112</v>
      </c>
      <c r="Q133" s="69">
        <v>892</v>
      </c>
      <c r="R133" s="71"/>
      <c r="S133" s="83">
        <v>100077</v>
      </c>
      <c r="T133" s="70">
        <v>0</v>
      </c>
      <c r="U133" s="70">
        <v>0</v>
      </c>
      <c r="V133" s="69">
        <v>12839</v>
      </c>
      <c r="W133" s="69">
        <v>6552</v>
      </c>
      <c r="X133" s="69">
        <v>97</v>
      </c>
      <c r="Y133" s="69">
        <v>23062</v>
      </c>
      <c r="Z133" s="69">
        <v>543</v>
      </c>
      <c r="AA133" s="69">
        <v>6463</v>
      </c>
      <c r="AB133" s="69">
        <v>3000</v>
      </c>
      <c r="AC133" s="70">
        <v>0</v>
      </c>
      <c r="AD133" s="64">
        <f>SUM(T133:AC133)</f>
        <v>52556</v>
      </c>
      <c r="AE133" s="70">
        <v>0</v>
      </c>
      <c r="AF133" s="70">
        <v>0</v>
      </c>
      <c r="AG133" s="70">
        <v>0</v>
      </c>
      <c r="AH133" s="70">
        <v>0</v>
      </c>
      <c r="AI133" s="70">
        <v>0</v>
      </c>
      <c r="AJ133" s="69">
        <v>33165</v>
      </c>
      <c r="AK133" s="70">
        <v>0</v>
      </c>
      <c r="AL133" s="88">
        <v>0</v>
      </c>
      <c r="AM133" s="84">
        <v>315272</v>
      </c>
      <c r="AN133" s="69">
        <v>147454</v>
      </c>
      <c r="AO133" s="69">
        <v>33165</v>
      </c>
      <c r="AP133" s="69">
        <v>134750</v>
      </c>
      <c r="AQ133" s="83">
        <v>315272</v>
      </c>
    </row>
    <row r="134" spans="1:43" s="72" customFormat="1" ht="12.75">
      <c r="A134" s="66" t="s">
        <v>239</v>
      </c>
      <c r="B134" s="67" t="s">
        <v>93</v>
      </c>
      <c r="C134" s="68">
        <v>7080</v>
      </c>
      <c r="D134" s="69">
        <v>217569</v>
      </c>
      <c r="E134" s="69">
        <v>16650</v>
      </c>
      <c r="F134" s="70">
        <v>0</v>
      </c>
      <c r="G134" s="83">
        <v>234219</v>
      </c>
      <c r="H134" s="84">
        <v>14049</v>
      </c>
      <c r="I134" s="69">
        <v>8701</v>
      </c>
      <c r="J134" s="69">
        <v>5784</v>
      </c>
      <c r="K134" s="69">
        <v>495</v>
      </c>
      <c r="L134" s="69">
        <v>6837</v>
      </c>
      <c r="M134" s="69">
        <v>11837</v>
      </c>
      <c r="N134" s="69">
        <v>9051</v>
      </c>
      <c r="O134" s="69">
        <v>25</v>
      </c>
      <c r="P134" s="70">
        <v>0</v>
      </c>
      <c r="Q134" s="70">
        <v>0</v>
      </c>
      <c r="R134" s="69">
        <v>1899</v>
      </c>
      <c r="S134" s="83">
        <v>44629</v>
      </c>
      <c r="T134" s="70">
        <v>0</v>
      </c>
      <c r="U134" s="70">
        <v>0</v>
      </c>
      <c r="V134" s="70">
        <v>0</v>
      </c>
      <c r="W134" s="69">
        <v>6461</v>
      </c>
      <c r="X134" s="69">
        <v>6210</v>
      </c>
      <c r="Y134" s="69">
        <v>28688</v>
      </c>
      <c r="Z134" s="69">
        <v>1620</v>
      </c>
      <c r="AA134" s="69">
        <v>14175</v>
      </c>
      <c r="AB134" s="69">
        <v>13363</v>
      </c>
      <c r="AC134" s="70">
        <v>0</v>
      </c>
      <c r="AD134" s="64">
        <f>SUM(T134:AC134)</f>
        <v>70517</v>
      </c>
      <c r="AE134" s="69">
        <v>3891</v>
      </c>
      <c r="AF134" s="70">
        <v>0</v>
      </c>
      <c r="AG134" s="69">
        <v>612</v>
      </c>
      <c r="AH134" s="70">
        <v>0</v>
      </c>
      <c r="AI134" s="70">
        <v>0</v>
      </c>
      <c r="AJ134" s="69">
        <v>64056</v>
      </c>
      <c r="AK134" s="69">
        <v>4503</v>
      </c>
      <c r="AL134" s="88">
        <v>0</v>
      </c>
      <c r="AM134" s="84">
        <v>363414</v>
      </c>
      <c r="AN134" s="69">
        <v>234219</v>
      </c>
      <c r="AO134" s="69">
        <v>73062</v>
      </c>
      <c r="AP134" s="69">
        <v>71349</v>
      </c>
      <c r="AQ134" s="83">
        <v>367917</v>
      </c>
    </row>
    <row r="135" spans="1:43" s="72" customFormat="1" ht="12.75">
      <c r="A135" s="66" t="s">
        <v>240</v>
      </c>
      <c r="B135" s="67" t="s">
        <v>173</v>
      </c>
      <c r="C135" s="68">
        <v>7041</v>
      </c>
      <c r="D135" s="69">
        <v>263394</v>
      </c>
      <c r="E135" s="69">
        <v>54002</v>
      </c>
      <c r="F135" s="69">
        <v>7872</v>
      </c>
      <c r="G135" s="83">
        <v>325268</v>
      </c>
      <c r="H135" s="84">
        <v>31566</v>
      </c>
      <c r="I135" s="69">
        <v>39908</v>
      </c>
      <c r="J135" s="69">
        <v>7313</v>
      </c>
      <c r="K135" s="69">
        <v>746</v>
      </c>
      <c r="L135" s="69">
        <v>14063</v>
      </c>
      <c r="M135" s="69">
        <v>26872</v>
      </c>
      <c r="N135" s="69">
        <v>22958</v>
      </c>
      <c r="O135" s="69">
        <v>1817</v>
      </c>
      <c r="P135" s="70">
        <v>0</v>
      </c>
      <c r="Q135" s="70">
        <v>0</v>
      </c>
      <c r="R135" s="69">
        <v>313</v>
      </c>
      <c r="S135" s="83">
        <v>113990</v>
      </c>
      <c r="T135" s="70">
        <v>0</v>
      </c>
      <c r="U135" s="70">
        <v>0</v>
      </c>
      <c r="V135" s="70">
        <v>0</v>
      </c>
      <c r="W135" s="69">
        <v>49126</v>
      </c>
      <c r="X135" s="69">
        <v>6994</v>
      </c>
      <c r="Y135" s="69">
        <v>54094</v>
      </c>
      <c r="Z135" s="69">
        <v>5750</v>
      </c>
      <c r="AA135" s="69">
        <v>14476</v>
      </c>
      <c r="AB135" s="69">
        <v>6025</v>
      </c>
      <c r="AC135" s="69">
        <v>2493</v>
      </c>
      <c r="AD135" s="64">
        <f>SUM(T135:AC135)</f>
        <v>138958</v>
      </c>
      <c r="AE135" s="69">
        <v>304</v>
      </c>
      <c r="AF135" s="70">
        <v>0</v>
      </c>
      <c r="AG135" s="70">
        <v>0</v>
      </c>
      <c r="AH135" s="70">
        <v>0</v>
      </c>
      <c r="AI135" s="70">
        <v>0</v>
      </c>
      <c r="AJ135" s="69">
        <v>89832</v>
      </c>
      <c r="AK135" s="69">
        <v>304</v>
      </c>
      <c r="AL135" s="88">
        <v>0</v>
      </c>
      <c r="AM135" s="84">
        <v>609782</v>
      </c>
      <c r="AN135" s="69">
        <v>317396</v>
      </c>
      <c r="AO135" s="69">
        <v>90440</v>
      </c>
      <c r="AP135" s="69">
        <v>209548</v>
      </c>
      <c r="AQ135" s="83">
        <v>610086</v>
      </c>
    </row>
    <row r="136" spans="1:43" s="72" customFormat="1" ht="12.75">
      <c r="A136" s="66" t="s">
        <v>241</v>
      </c>
      <c r="B136" s="67" t="s">
        <v>47</v>
      </c>
      <c r="C136" s="68">
        <v>6945</v>
      </c>
      <c r="D136" s="69">
        <v>120973</v>
      </c>
      <c r="E136" s="69">
        <v>16624</v>
      </c>
      <c r="F136" s="69">
        <v>875</v>
      </c>
      <c r="G136" s="83">
        <v>138472</v>
      </c>
      <c r="H136" s="84">
        <v>7433</v>
      </c>
      <c r="I136" s="69">
        <v>24950</v>
      </c>
      <c r="J136" s="69">
        <v>9308</v>
      </c>
      <c r="K136" s="70">
        <v>0</v>
      </c>
      <c r="L136" s="69">
        <v>6250</v>
      </c>
      <c r="M136" s="69">
        <v>19344</v>
      </c>
      <c r="N136" s="69">
        <v>50691</v>
      </c>
      <c r="O136" s="75" t="s">
        <v>392</v>
      </c>
      <c r="P136" s="75" t="s">
        <v>392</v>
      </c>
      <c r="Q136" s="75" t="s">
        <v>392</v>
      </c>
      <c r="R136" s="69">
        <v>301</v>
      </c>
      <c r="S136" s="83">
        <v>110844</v>
      </c>
      <c r="T136" s="75" t="s">
        <v>392</v>
      </c>
      <c r="U136" s="75" t="s">
        <v>392</v>
      </c>
      <c r="V136" s="75" t="s">
        <v>392</v>
      </c>
      <c r="W136" s="69">
        <v>4305</v>
      </c>
      <c r="X136" s="69">
        <v>8500</v>
      </c>
      <c r="Y136" s="69">
        <v>22232</v>
      </c>
      <c r="Z136" s="69">
        <v>2563</v>
      </c>
      <c r="AA136" s="69">
        <v>9906</v>
      </c>
      <c r="AB136" s="69">
        <v>602</v>
      </c>
      <c r="AC136" s="75" t="s">
        <v>392</v>
      </c>
      <c r="AD136" s="64">
        <f>SUM(T136:AC136)</f>
        <v>48108</v>
      </c>
      <c r="AE136" s="75" t="s">
        <v>392</v>
      </c>
      <c r="AF136" s="75" t="s">
        <v>392</v>
      </c>
      <c r="AG136" s="75" t="s">
        <v>392</v>
      </c>
      <c r="AH136" s="75" t="s">
        <v>392</v>
      </c>
      <c r="AI136" s="75" t="s">
        <v>392</v>
      </c>
      <c r="AJ136" s="69">
        <v>43803</v>
      </c>
      <c r="AK136" s="70">
        <v>0</v>
      </c>
      <c r="AL136" s="89" t="s">
        <v>392</v>
      </c>
      <c r="AM136" s="84">
        <v>304857</v>
      </c>
      <c r="AN136" s="69">
        <v>137597</v>
      </c>
      <c r="AO136" s="69">
        <v>43803</v>
      </c>
      <c r="AP136" s="69">
        <v>131957</v>
      </c>
      <c r="AQ136" s="83">
        <v>304857</v>
      </c>
    </row>
    <row r="137" spans="1:43" s="72" customFormat="1" ht="12.75">
      <c r="A137" s="66" t="s">
        <v>242</v>
      </c>
      <c r="B137" s="67" t="s">
        <v>132</v>
      </c>
      <c r="C137" s="68">
        <v>6761</v>
      </c>
      <c r="D137" s="69">
        <v>131944</v>
      </c>
      <c r="E137" s="69">
        <v>32979</v>
      </c>
      <c r="F137" s="70">
        <v>0</v>
      </c>
      <c r="G137" s="83">
        <v>164923</v>
      </c>
      <c r="H137" s="84">
        <v>8532</v>
      </c>
      <c r="I137" s="69">
        <v>62028</v>
      </c>
      <c r="J137" s="69">
        <v>3400</v>
      </c>
      <c r="K137" s="69">
        <v>428</v>
      </c>
      <c r="L137" s="69">
        <v>9309</v>
      </c>
      <c r="M137" s="69">
        <v>19929</v>
      </c>
      <c r="N137" s="69">
        <v>7249</v>
      </c>
      <c r="O137" s="69">
        <v>233</v>
      </c>
      <c r="P137" s="70">
        <v>0</v>
      </c>
      <c r="Q137" s="70">
        <v>0</v>
      </c>
      <c r="R137" s="69">
        <v>855</v>
      </c>
      <c r="S137" s="83">
        <v>103431</v>
      </c>
      <c r="T137" s="69">
        <v>2000</v>
      </c>
      <c r="U137" s="69">
        <v>1000</v>
      </c>
      <c r="V137" s="69">
        <v>749</v>
      </c>
      <c r="W137" s="69">
        <v>9499</v>
      </c>
      <c r="X137" s="70">
        <v>0</v>
      </c>
      <c r="Y137" s="69">
        <v>12916</v>
      </c>
      <c r="Z137" s="69">
        <v>2810</v>
      </c>
      <c r="AA137" s="69">
        <v>4522</v>
      </c>
      <c r="AB137" s="69">
        <v>3000</v>
      </c>
      <c r="AC137" s="69">
        <v>500</v>
      </c>
      <c r="AD137" s="64">
        <f>SUM(T137:AC137)</f>
        <v>36996</v>
      </c>
      <c r="AE137" s="70">
        <v>0</v>
      </c>
      <c r="AF137" s="70">
        <v>0</v>
      </c>
      <c r="AG137" s="70">
        <v>0</v>
      </c>
      <c r="AH137" s="70">
        <v>0</v>
      </c>
      <c r="AI137" s="70">
        <v>0</v>
      </c>
      <c r="AJ137" s="69">
        <v>23748</v>
      </c>
      <c r="AK137" s="70">
        <v>0</v>
      </c>
      <c r="AL137" s="88">
        <v>0</v>
      </c>
      <c r="AM137" s="84">
        <v>313882</v>
      </c>
      <c r="AN137" s="69">
        <v>164923</v>
      </c>
      <c r="AO137" s="69">
        <v>23748</v>
      </c>
      <c r="AP137" s="69">
        <v>125211</v>
      </c>
      <c r="AQ137" s="83">
        <v>313882</v>
      </c>
    </row>
    <row r="138" spans="1:43" s="72" customFormat="1" ht="12.75">
      <c r="A138" s="66" t="s">
        <v>243</v>
      </c>
      <c r="B138" s="67" t="s">
        <v>244</v>
      </c>
      <c r="C138" s="68">
        <v>6683</v>
      </c>
      <c r="D138" s="69">
        <v>181991</v>
      </c>
      <c r="E138" s="69">
        <v>13795</v>
      </c>
      <c r="F138" s="70">
        <v>0</v>
      </c>
      <c r="G138" s="83">
        <v>195786</v>
      </c>
      <c r="H138" s="84">
        <v>15755</v>
      </c>
      <c r="I138" s="69">
        <v>28159</v>
      </c>
      <c r="J138" s="69">
        <v>5879</v>
      </c>
      <c r="K138" s="69">
        <v>1095</v>
      </c>
      <c r="L138" s="69">
        <v>7148</v>
      </c>
      <c r="M138" s="69">
        <v>14509</v>
      </c>
      <c r="N138" s="69">
        <v>15917</v>
      </c>
      <c r="O138" s="69">
        <v>6103</v>
      </c>
      <c r="P138" s="70">
        <v>0</v>
      </c>
      <c r="Q138" s="70">
        <v>0</v>
      </c>
      <c r="R138" s="69">
        <v>3212</v>
      </c>
      <c r="S138" s="83">
        <v>82022</v>
      </c>
      <c r="T138" s="70">
        <v>0</v>
      </c>
      <c r="U138" s="70">
        <v>0</v>
      </c>
      <c r="V138" s="70">
        <v>0</v>
      </c>
      <c r="W138" s="69">
        <v>7256</v>
      </c>
      <c r="X138" s="69">
        <v>4220</v>
      </c>
      <c r="Y138" s="69">
        <v>20271</v>
      </c>
      <c r="Z138" s="69">
        <v>1860</v>
      </c>
      <c r="AA138" s="69">
        <v>8592</v>
      </c>
      <c r="AB138" s="69">
        <v>4223</v>
      </c>
      <c r="AC138" s="69">
        <v>68</v>
      </c>
      <c r="AD138" s="64">
        <f>SUM(T138:AC138)</f>
        <v>46490</v>
      </c>
      <c r="AE138" s="69">
        <v>336</v>
      </c>
      <c r="AF138" s="70">
        <v>0</v>
      </c>
      <c r="AG138" s="69">
        <v>168</v>
      </c>
      <c r="AH138" s="70">
        <v>0</v>
      </c>
      <c r="AI138" s="70">
        <v>0</v>
      </c>
      <c r="AJ138" s="69">
        <v>39234</v>
      </c>
      <c r="AK138" s="69">
        <v>504</v>
      </c>
      <c r="AL138" s="88">
        <v>0</v>
      </c>
      <c r="AM138" s="84">
        <v>340053</v>
      </c>
      <c r="AN138" s="69">
        <v>195786</v>
      </c>
      <c r="AO138" s="69">
        <v>40242</v>
      </c>
      <c r="AP138" s="69">
        <v>109253</v>
      </c>
      <c r="AQ138" s="83">
        <v>340557</v>
      </c>
    </row>
    <row r="139" spans="1:43" s="72" customFormat="1" ht="12.75">
      <c r="A139" s="66" t="s">
        <v>245</v>
      </c>
      <c r="B139" s="67" t="s">
        <v>120</v>
      </c>
      <c r="C139" s="68">
        <v>6661</v>
      </c>
      <c r="D139" s="69">
        <v>280543</v>
      </c>
      <c r="E139" s="69">
        <v>35719</v>
      </c>
      <c r="F139" s="70">
        <v>0</v>
      </c>
      <c r="G139" s="83">
        <v>316262</v>
      </c>
      <c r="H139" s="84">
        <v>11611</v>
      </c>
      <c r="I139" s="69">
        <v>20051</v>
      </c>
      <c r="J139" s="69">
        <v>6549</v>
      </c>
      <c r="K139" s="69">
        <v>1397</v>
      </c>
      <c r="L139" s="69">
        <v>4404</v>
      </c>
      <c r="M139" s="70">
        <v>0</v>
      </c>
      <c r="N139" s="69">
        <v>2584</v>
      </c>
      <c r="O139" s="69">
        <v>33600</v>
      </c>
      <c r="P139" s="70">
        <v>0</v>
      </c>
      <c r="Q139" s="70">
        <v>0</v>
      </c>
      <c r="R139" s="69">
        <v>784</v>
      </c>
      <c r="S139" s="83">
        <v>69369</v>
      </c>
      <c r="T139" s="70">
        <v>0</v>
      </c>
      <c r="U139" s="70">
        <v>0</v>
      </c>
      <c r="V139" s="70">
        <v>0</v>
      </c>
      <c r="W139" s="69">
        <v>9260</v>
      </c>
      <c r="X139" s="69">
        <v>1304</v>
      </c>
      <c r="Y139" s="69">
        <v>40912</v>
      </c>
      <c r="Z139" s="69">
        <v>3906</v>
      </c>
      <c r="AA139" s="69">
        <v>12724</v>
      </c>
      <c r="AB139" s="69">
        <v>8295</v>
      </c>
      <c r="AC139" s="70">
        <v>0</v>
      </c>
      <c r="AD139" s="64">
        <f>SUM(T139:AC139)</f>
        <v>76401</v>
      </c>
      <c r="AE139" s="70">
        <v>0</v>
      </c>
      <c r="AF139" s="70">
        <v>0</v>
      </c>
      <c r="AG139" s="70">
        <v>0</v>
      </c>
      <c r="AH139" s="70">
        <v>0</v>
      </c>
      <c r="AI139" s="70">
        <v>0</v>
      </c>
      <c r="AJ139" s="69">
        <v>67141</v>
      </c>
      <c r="AK139" s="70">
        <v>0</v>
      </c>
      <c r="AL139" s="88">
        <v>0</v>
      </c>
      <c r="AM139" s="84">
        <v>473643</v>
      </c>
      <c r="AN139" s="69">
        <v>316262</v>
      </c>
      <c r="AO139" s="69">
        <v>67141</v>
      </c>
      <c r="AP139" s="69">
        <v>91544</v>
      </c>
      <c r="AQ139" s="83">
        <v>473643</v>
      </c>
    </row>
    <row r="140" spans="1:43" s="72" customFormat="1" ht="25.5">
      <c r="A140" s="66" t="s">
        <v>246</v>
      </c>
      <c r="B140" s="67" t="s">
        <v>54</v>
      </c>
      <c r="C140" s="68">
        <v>6487</v>
      </c>
      <c r="D140" s="69">
        <v>212367</v>
      </c>
      <c r="E140" s="69">
        <v>30606</v>
      </c>
      <c r="F140" s="70">
        <v>0</v>
      </c>
      <c r="G140" s="83">
        <v>242973</v>
      </c>
      <c r="H140" s="84">
        <v>5413</v>
      </c>
      <c r="I140" s="70">
        <v>0</v>
      </c>
      <c r="J140" s="69">
        <v>6357</v>
      </c>
      <c r="K140" s="69">
        <v>5702</v>
      </c>
      <c r="L140" s="69">
        <v>5438</v>
      </c>
      <c r="M140" s="70">
        <v>0</v>
      </c>
      <c r="N140" s="69">
        <v>2326</v>
      </c>
      <c r="O140" s="70">
        <v>0</v>
      </c>
      <c r="P140" s="70">
        <v>0</v>
      </c>
      <c r="Q140" s="70">
        <v>0</v>
      </c>
      <c r="R140" s="69">
        <v>7224</v>
      </c>
      <c r="S140" s="83">
        <v>27047</v>
      </c>
      <c r="T140" s="70">
        <v>0</v>
      </c>
      <c r="U140" s="70">
        <v>0</v>
      </c>
      <c r="V140" s="70">
        <v>0</v>
      </c>
      <c r="W140" s="69">
        <v>6844</v>
      </c>
      <c r="X140" s="70">
        <v>0</v>
      </c>
      <c r="Y140" s="69">
        <v>39054</v>
      </c>
      <c r="Z140" s="69">
        <v>2952</v>
      </c>
      <c r="AA140" s="69">
        <v>12925</v>
      </c>
      <c r="AB140" s="69">
        <v>9820</v>
      </c>
      <c r="AC140" s="69">
        <v>400</v>
      </c>
      <c r="AD140" s="64">
        <f>SUM(T140:AC140)</f>
        <v>71995</v>
      </c>
      <c r="AE140" s="70">
        <v>0</v>
      </c>
      <c r="AF140" s="70">
        <v>0</v>
      </c>
      <c r="AG140" s="70">
        <v>0</v>
      </c>
      <c r="AH140" s="70">
        <v>0</v>
      </c>
      <c r="AI140" s="70">
        <v>0</v>
      </c>
      <c r="AJ140" s="69">
        <v>65151</v>
      </c>
      <c r="AK140" s="69">
        <v>2943</v>
      </c>
      <c r="AL140" s="83">
        <v>2943</v>
      </c>
      <c r="AM140" s="84">
        <v>347428</v>
      </c>
      <c r="AN140" s="69">
        <v>242973</v>
      </c>
      <c r="AO140" s="69">
        <v>68094</v>
      </c>
      <c r="AP140" s="69">
        <v>42247</v>
      </c>
      <c r="AQ140" s="83">
        <v>350371</v>
      </c>
    </row>
    <row r="141" spans="1:43" s="72" customFormat="1" ht="12.75">
      <c r="A141" s="66" t="s">
        <v>247</v>
      </c>
      <c r="B141" s="67" t="s">
        <v>248</v>
      </c>
      <c r="C141" s="68">
        <v>6341</v>
      </c>
      <c r="D141" s="69">
        <v>151103</v>
      </c>
      <c r="E141" s="69">
        <v>35514</v>
      </c>
      <c r="F141" s="70">
        <v>0</v>
      </c>
      <c r="G141" s="83">
        <v>186617</v>
      </c>
      <c r="H141" s="84">
        <v>6941</v>
      </c>
      <c r="I141" s="69">
        <v>36083</v>
      </c>
      <c r="J141" s="69">
        <v>6400</v>
      </c>
      <c r="K141" s="69">
        <v>962</v>
      </c>
      <c r="L141" s="69">
        <v>2456</v>
      </c>
      <c r="M141" s="69">
        <v>11264</v>
      </c>
      <c r="N141" s="69">
        <v>2952</v>
      </c>
      <c r="O141" s="69">
        <v>4958</v>
      </c>
      <c r="P141" s="70">
        <v>0</v>
      </c>
      <c r="Q141" s="70">
        <v>0</v>
      </c>
      <c r="R141" s="69">
        <v>1202</v>
      </c>
      <c r="S141" s="83">
        <v>66277</v>
      </c>
      <c r="T141" s="70">
        <v>0</v>
      </c>
      <c r="U141" s="70">
        <v>0</v>
      </c>
      <c r="V141" s="70">
        <v>0</v>
      </c>
      <c r="W141" s="69">
        <v>2953</v>
      </c>
      <c r="X141" s="69">
        <v>618</v>
      </c>
      <c r="Y141" s="69">
        <v>19112</v>
      </c>
      <c r="Z141" s="69">
        <v>2250</v>
      </c>
      <c r="AA141" s="69">
        <v>1762</v>
      </c>
      <c r="AB141" s="70">
        <v>0</v>
      </c>
      <c r="AC141" s="70">
        <v>0</v>
      </c>
      <c r="AD141" s="64">
        <f>SUM(T141:AC141)</f>
        <v>26695</v>
      </c>
      <c r="AE141" s="70">
        <v>0</v>
      </c>
      <c r="AF141" s="70">
        <v>0</v>
      </c>
      <c r="AG141" s="70">
        <v>0</v>
      </c>
      <c r="AH141" s="69">
        <v>2014</v>
      </c>
      <c r="AI141" s="70">
        <v>0</v>
      </c>
      <c r="AJ141" s="69">
        <v>23742</v>
      </c>
      <c r="AK141" s="69">
        <v>9980</v>
      </c>
      <c r="AL141" s="83">
        <v>7966</v>
      </c>
      <c r="AM141" s="84">
        <v>286530</v>
      </c>
      <c r="AN141" s="69">
        <v>186617</v>
      </c>
      <c r="AO141" s="69">
        <v>35736</v>
      </c>
      <c r="AP141" s="69">
        <v>84755</v>
      </c>
      <c r="AQ141" s="83">
        <v>296510</v>
      </c>
    </row>
    <row r="142" spans="1:43" s="72" customFormat="1" ht="12.75">
      <c r="A142" s="66" t="s">
        <v>249</v>
      </c>
      <c r="B142" s="67" t="s">
        <v>250</v>
      </c>
      <c r="C142" s="68">
        <v>6220</v>
      </c>
      <c r="D142" s="69">
        <v>169028</v>
      </c>
      <c r="E142" s="69">
        <v>50191</v>
      </c>
      <c r="F142" s="69">
        <v>643</v>
      </c>
      <c r="G142" s="83">
        <v>219862</v>
      </c>
      <c r="H142" s="84">
        <v>6289</v>
      </c>
      <c r="I142" s="69">
        <v>8565</v>
      </c>
      <c r="J142" s="69">
        <v>4645</v>
      </c>
      <c r="K142" s="69">
        <v>74</v>
      </c>
      <c r="L142" s="69">
        <v>7356</v>
      </c>
      <c r="M142" s="69">
        <v>14886</v>
      </c>
      <c r="N142" s="69">
        <v>8075</v>
      </c>
      <c r="O142" s="70">
        <v>0</v>
      </c>
      <c r="P142" s="70">
        <v>0</v>
      </c>
      <c r="Q142" s="70">
        <v>0</v>
      </c>
      <c r="R142" s="69">
        <v>496</v>
      </c>
      <c r="S142" s="83">
        <v>44097</v>
      </c>
      <c r="T142" s="70">
        <v>0</v>
      </c>
      <c r="U142" s="69">
        <v>2235</v>
      </c>
      <c r="V142" s="69">
        <v>235</v>
      </c>
      <c r="W142" s="69">
        <v>2677</v>
      </c>
      <c r="X142" s="70">
        <v>0</v>
      </c>
      <c r="Y142" s="69">
        <v>18413</v>
      </c>
      <c r="Z142" s="69">
        <v>6334</v>
      </c>
      <c r="AA142" s="69">
        <v>4795</v>
      </c>
      <c r="AB142" s="69">
        <v>4276</v>
      </c>
      <c r="AC142" s="70">
        <v>0</v>
      </c>
      <c r="AD142" s="64">
        <f>SUM(T142:AC142)</f>
        <v>38965</v>
      </c>
      <c r="AE142" s="69">
        <v>3198</v>
      </c>
      <c r="AF142" s="70">
        <v>0</v>
      </c>
      <c r="AG142" s="69">
        <v>290</v>
      </c>
      <c r="AH142" s="70">
        <v>0</v>
      </c>
      <c r="AI142" s="70">
        <v>0</v>
      </c>
      <c r="AJ142" s="69">
        <v>33818</v>
      </c>
      <c r="AK142" s="69">
        <v>3488</v>
      </c>
      <c r="AL142" s="88">
        <v>0</v>
      </c>
      <c r="AM142" s="84">
        <v>309213</v>
      </c>
      <c r="AN142" s="69">
        <v>219219</v>
      </c>
      <c r="AO142" s="69">
        <v>40794</v>
      </c>
      <c r="AP142" s="69">
        <v>56176</v>
      </c>
      <c r="AQ142" s="83">
        <v>312701</v>
      </c>
    </row>
    <row r="143" spans="1:43" s="72" customFormat="1" ht="12.75">
      <c r="A143" s="66" t="s">
        <v>251</v>
      </c>
      <c r="B143" s="67" t="s">
        <v>252</v>
      </c>
      <c r="C143" s="68">
        <v>6128</v>
      </c>
      <c r="D143" s="69">
        <v>95576</v>
      </c>
      <c r="E143" s="69">
        <v>20909</v>
      </c>
      <c r="F143" s="70">
        <v>0</v>
      </c>
      <c r="G143" s="83">
        <v>116485</v>
      </c>
      <c r="H143" s="84">
        <v>1684</v>
      </c>
      <c r="I143" s="69">
        <v>6767</v>
      </c>
      <c r="J143" s="69">
        <v>2850</v>
      </c>
      <c r="K143" s="69">
        <v>116</v>
      </c>
      <c r="L143" s="69">
        <v>7747</v>
      </c>
      <c r="M143" s="69">
        <v>11358</v>
      </c>
      <c r="N143" s="69">
        <v>999</v>
      </c>
      <c r="O143" s="70">
        <v>0</v>
      </c>
      <c r="P143" s="70">
        <v>0</v>
      </c>
      <c r="Q143" s="70">
        <v>0</v>
      </c>
      <c r="R143" s="70">
        <v>0</v>
      </c>
      <c r="S143" s="83">
        <v>29837</v>
      </c>
      <c r="T143" s="70">
        <v>0</v>
      </c>
      <c r="U143" s="70">
        <v>0</v>
      </c>
      <c r="V143" s="70">
        <v>0</v>
      </c>
      <c r="W143" s="70">
        <v>0</v>
      </c>
      <c r="X143" s="70">
        <v>0</v>
      </c>
      <c r="Y143" s="69">
        <v>8815</v>
      </c>
      <c r="Z143" s="69">
        <v>900</v>
      </c>
      <c r="AA143" s="69">
        <v>4030</v>
      </c>
      <c r="AB143" s="70">
        <v>0</v>
      </c>
      <c r="AC143" s="70">
        <v>0</v>
      </c>
      <c r="AD143" s="64">
        <f>SUM(T143:AC143)</f>
        <v>13745</v>
      </c>
      <c r="AE143" s="69">
        <v>7875</v>
      </c>
      <c r="AF143" s="70">
        <v>0</v>
      </c>
      <c r="AG143" s="70">
        <v>0</v>
      </c>
      <c r="AH143" s="70">
        <v>0</v>
      </c>
      <c r="AI143" s="70">
        <v>0</v>
      </c>
      <c r="AJ143" s="69">
        <v>13745</v>
      </c>
      <c r="AK143" s="69">
        <v>7875</v>
      </c>
      <c r="AL143" s="88">
        <v>0</v>
      </c>
      <c r="AM143" s="84">
        <v>161751</v>
      </c>
      <c r="AN143" s="69">
        <v>116485</v>
      </c>
      <c r="AO143" s="69">
        <v>29495</v>
      </c>
      <c r="AP143" s="69">
        <v>31521</v>
      </c>
      <c r="AQ143" s="83">
        <v>169626</v>
      </c>
    </row>
    <row r="144" spans="1:43" s="72" customFormat="1" ht="12.75">
      <c r="A144" s="66" t="s">
        <v>253</v>
      </c>
      <c r="B144" s="67" t="s">
        <v>202</v>
      </c>
      <c r="C144" s="68">
        <v>6112</v>
      </c>
      <c r="D144" s="69">
        <v>223253</v>
      </c>
      <c r="E144" s="69">
        <v>38270</v>
      </c>
      <c r="F144" s="69">
        <v>2200</v>
      </c>
      <c r="G144" s="83">
        <v>263723</v>
      </c>
      <c r="H144" s="84">
        <v>8922</v>
      </c>
      <c r="I144" s="69">
        <v>9247</v>
      </c>
      <c r="J144" s="69">
        <v>6118</v>
      </c>
      <c r="K144" s="69">
        <v>47</v>
      </c>
      <c r="L144" s="69">
        <v>9806</v>
      </c>
      <c r="M144" s="69">
        <v>30588</v>
      </c>
      <c r="N144" s="69">
        <v>39366</v>
      </c>
      <c r="O144" s="70">
        <v>0</v>
      </c>
      <c r="P144" s="70">
        <v>0</v>
      </c>
      <c r="Q144" s="70">
        <v>0</v>
      </c>
      <c r="R144" s="70">
        <v>0</v>
      </c>
      <c r="S144" s="83">
        <v>95172</v>
      </c>
      <c r="T144" s="70">
        <v>0</v>
      </c>
      <c r="U144" s="70">
        <v>0</v>
      </c>
      <c r="V144" s="70">
        <v>0</v>
      </c>
      <c r="W144" s="69">
        <v>9000</v>
      </c>
      <c r="X144" s="70">
        <v>0</v>
      </c>
      <c r="Y144" s="69">
        <v>41022</v>
      </c>
      <c r="Z144" s="69">
        <v>3973</v>
      </c>
      <c r="AA144" s="69">
        <v>11172</v>
      </c>
      <c r="AB144" s="69">
        <v>4500</v>
      </c>
      <c r="AC144" s="70">
        <v>0</v>
      </c>
      <c r="AD144" s="64">
        <f>SUM(T144:AC144)</f>
        <v>69667</v>
      </c>
      <c r="AE144" s="70">
        <v>0</v>
      </c>
      <c r="AF144" s="70">
        <v>0</v>
      </c>
      <c r="AG144" s="70">
        <v>0</v>
      </c>
      <c r="AH144" s="70">
        <v>0</v>
      </c>
      <c r="AI144" s="70">
        <v>0</v>
      </c>
      <c r="AJ144" s="69">
        <v>60667</v>
      </c>
      <c r="AK144" s="70">
        <v>0</v>
      </c>
      <c r="AL144" s="88">
        <v>0</v>
      </c>
      <c r="AM144" s="84">
        <v>437484</v>
      </c>
      <c r="AN144" s="69">
        <v>261523</v>
      </c>
      <c r="AO144" s="69">
        <v>60667</v>
      </c>
      <c r="AP144" s="69">
        <v>115294</v>
      </c>
      <c r="AQ144" s="83">
        <v>437484</v>
      </c>
    </row>
    <row r="145" spans="1:43" s="72" customFormat="1" ht="12.75">
      <c r="A145" s="66" t="s">
        <v>254</v>
      </c>
      <c r="B145" s="67" t="s">
        <v>255</v>
      </c>
      <c r="C145" s="68">
        <v>6031</v>
      </c>
      <c r="D145" s="69">
        <v>55110</v>
      </c>
      <c r="E145" s="69">
        <v>4422</v>
      </c>
      <c r="F145" s="70">
        <v>0</v>
      </c>
      <c r="G145" s="83">
        <v>59532</v>
      </c>
      <c r="H145" s="84">
        <v>2616</v>
      </c>
      <c r="I145" s="69">
        <v>6115</v>
      </c>
      <c r="J145" s="69">
        <v>3378</v>
      </c>
      <c r="K145" s="69">
        <v>13</v>
      </c>
      <c r="L145" s="69">
        <v>8773</v>
      </c>
      <c r="M145" s="69">
        <v>10356</v>
      </c>
      <c r="N145" s="69">
        <v>4606</v>
      </c>
      <c r="O145" s="70">
        <v>0</v>
      </c>
      <c r="P145" s="70">
        <v>0</v>
      </c>
      <c r="Q145" s="70">
        <v>0</v>
      </c>
      <c r="R145" s="69">
        <v>350</v>
      </c>
      <c r="S145" s="83">
        <v>33591</v>
      </c>
      <c r="T145" s="70">
        <v>0</v>
      </c>
      <c r="U145" s="70">
        <v>0</v>
      </c>
      <c r="V145" s="70">
        <v>0</v>
      </c>
      <c r="W145" s="69">
        <v>312</v>
      </c>
      <c r="X145" s="70">
        <v>0</v>
      </c>
      <c r="Y145" s="69">
        <v>6614</v>
      </c>
      <c r="Z145" s="69">
        <v>1344</v>
      </c>
      <c r="AA145" s="69">
        <v>148</v>
      </c>
      <c r="AB145" s="69">
        <v>3000</v>
      </c>
      <c r="AC145" s="70">
        <v>0</v>
      </c>
      <c r="AD145" s="64">
        <f>SUM(T145:AC145)</f>
        <v>11418</v>
      </c>
      <c r="AE145" s="69">
        <v>1116</v>
      </c>
      <c r="AF145" s="70">
        <v>0</v>
      </c>
      <c r="AG145" s="70">
        <v>0</v>
      </c>
      <c r="AH145" s="69">
        <v>3000</v>
      </c>
      <c r="AI145" s="70">
        <v>0</v>
      </c>
      <c r="AJ145" s="69">
        <v>11106</v>
      </c>
      <c r="AK145" s="69">
        <v>6907</v>
      </c>
      <c r="AL145" s="83">
        <v>2791</v>
      </c>
      <c r="AM145" s="84">
        <v>107157</v>
      </c>
      <c r="AN145" s="69">
        <v>59532</v>
      </c>
      <c r="AO145" s="69">
        <v>22129</v>
      </c>
      <c r="AP145" s="69">
        <v>39310</v>
      </c>
      <c r="AQ145" s="83">
        <v>114064</v>
      </c>
    </row>
    <row r="146" spans="1:43" s="72" customFormat="1" ht="12.75">
      <c r="A146" s="66" t="s">
        <v>256</v>
      </c>
      <c r="B146" s="67" t="s">
        <v>257</v>
      </c>
      <c r="C146" s="68">
        <v>5853</v>
      </c>
      <c r="D146" s="69">
        <v>77335</v>
      </c>
      <c r="E146" s="69">
        <v>15239</v>
      </c>
      <c r="F146" s="69">
        <v>1838</v>
      </c>
      <c r="G146" s="83">
        <v>94412</v>
      </c>
      <c r="H146" s="84">
        <v>8792</v>
      </c>
      <c r="I146" s="69">
        <v>6895</v>
      </c>
      <c r="J146" s="69">
        <v>4423</v>
      </c>
      <c r="K146" s="69">
        <v>404</v>
      </c>
      <c r="L146" s="69">
        <v>2015</v>
      </c>
      <c r="M146" s="69">
        <v>4643</v>
      </c>
      <c r="N146" s="69">
        <v>6632</v>
      </c>
      <c r="O146" s="70">
        <v>0</v>
      </c>
      <c r="P146" s="70">
        <v>0</v>
      </c>
      <c r="Q146" s="70">
        <v>0</v>
      </c>
      <c r="R146" s="69">
        <v>200</v>
      </c>
      <c r="S146" s="83">
        <v>25212</v>
      </c>
      <c r="T146" s="70">
        <v>0</v>
      </c>
      <c r="U146" s="70">
        <v>0</v>
      </c>
      <c r="V146" s="70">
        <v>0</v>
      </c>
      <c r="W146" s="69">
        <v>1772</v>
      </c>
      <c r="X146" s="69">
        <v>2219</v>
      </c>
      <c r="Y146" s="69">
        <v>15789</v>
      </c>
      <c r="Z146" s="69">
        <v>1398</v>
      </c>
      <c r="AA146" s="69">
        <v>4957</v>
      </c>
      <c r="AB146" s="69">
        <v>3605</v>
      </c>
      <c r="AC146" s="70">
        <v>0</v>
      </c>
      <c r="AD146" s="64">
        <f>SUM(T146:AC146)</f>
        <v>29740</v>
      </c>
      <c r="AE146" s="70">
        <v>0</v>
      </c>
      <c r="AF146" s="70">
        <v>0</v>
      </c>
      <c r="AG146" s="70">
        <v>0</v>
      </c>
      <c r="AH146" s="70">
        <v>0</v>
      </c>
      <c r="AI146" s="70">
        <v>0</v>
      </c>
      <c r="AJ146" s="69">
        <v>27968</v>
      </c>
      <c r="AK146" s="70">
        <v>0</v>
      </c>
      <c r="AL146" s="88">
        <v>0</v>
      </c>
      <c r="AM146" s="84">
        <v>158156</v>
      </c>
      <c r="AN146" s="69">
        <v>92574</v>
      </c>
      <c r="AO146" s="69">
        <v>27968</v>
      </c>
      <c r="AP146" s="69">
        <v>39833</v>
      </c>
      <c r="AQ146" s="83">
        <v>158156</v>
      </c>
    </row>
    <row r="147" spans="1:43" s="72" customFormat="1" ht="12.75">
      <c r="A147" s="66" t="s">
        <v>258</v>
      </c>
      <c r="B147" s="67" t="s">
        <v>259</v>
      </c>
      <c r="C147" s="68">
        <v>5772</v>
      </c>
      <c r="D147" s="69">
        <v>88875</v>
      </c>
      <c r="E147" s="69">
        <v>10482</v>
      </c>
      <c r="F147" s="70">
        <v>0</v>
      </c>
      <c r="G147" s="83">
        <v>99357</v>
      </c>
      <c r="H147" s="84">
        <v>4527</v>
      </c>
      <c r="I147" s="70">
        <v>0</v>
      </c>
      <c r="J147" s="69">
        <v>3622</v>
      </c>
      <c r="K147" s="69">
        <v>294</v>
      </c>
      <c r="L147" s="69">
        <v>6231</v>
      </c>
      <c r="M147" s="69">
        <v>11618</v>
      </c>
      <c r="N147" s="69">
        <v>12860</v>
      </c>
      <c r="O147" s="70">
        <v>0</v>
      </c>
      <c r="P147" s="70">
        <v>0</v>
      </c>
      <c r="Q147" s="70">
        <v>0</v>
      </c>
      <c r="R147" s="69">
        <v>514</v>
      </c>
      <c r="S147" s="83">
        <v>35139</v>
      </c>
      <c r="T147" s="70">
        <v>0</v>
      </c>
      <c r="U147" s="70">
        <v>0</v>
      </c>
      <c r="V147" s="70">
        <v>0</v>
      </c>
      <c r="W147" s="71"/>
      <c r="X147" s="69">
        <v>16688</v>
      </c>
      <c r="Y147" s="69">
        <v>21582</v>
      </c>
      <c r="Z147" s="69">
        <v>3299</v>
      </c>
      <c r="AA147" s="70">
        <v>0</v>
      </c>
      <c r="AB147" s="70">
        <v>0</v>
      </c>
      <c r="AC147" s="70">
        <v>0</v>
      </c>
      <c r="AD147" s="64">
        <f>SUM(T147:AC147)</f>
        <v>41569</v>
      </c>
      <c r="AE147" s="70">
        <v>0</v>
      </c>
      <c r="AF147" s="70">
        <v>0</v>
      </c>
      <c r="AG147" s="70">
        <v>0</v>
      </c>
      <c r="AH147" s="70">
        <v>0</v>
      </c>
      <c r="AI147" s="70">
        <v>0</v>
      </c>
      <c r="AJ147" s="69">
        <v>41569</v>
      </c>
      <c r="AK147" s="70">
        <v>0</v>
      </c>
      <c r="AL147" s="88">
        <v>0</v>
      </c>
      <c r="AM147" s="84">
        <v>180592</v>
      </c>
      <c r="AN147" s="69">
        <v>99357</v>
      </c>
      <c r="AO147" s="69">
        <v>41569</v>
      </c>
      <c r="AP147" s="69">
        <v>56354</v>
      </c>
      <c r="AQ147" s="83">
        <v>180592</v>
      </c>
    </row>
    <row r="148" spans="1:43" s="72" customFormat="1" ht="12.75">
      <c r="A148" s="66" t="s">
        <v>260</v>
      </c>
      <c r="B148" s="67" t="s">
        <v>261</v>
      </c>
      <c r="C148" s="68">
        <v>5760</v>
      </c>
      <c r="D148" s="69">
        <v>125911</v>
      </c>
      <c r="E148" s="69">
        <v>27158</v>
      </c>
      <c r="F148" s="70">
        <v>0</v>
      </c>
      <c r="G148" s="83">
        <v>153069</v>
      </c>
      <c r="H148" s="84">
        <v>7068</v>
      </c>
      <c r="I148" s="69">
        <v>14457</v>
      </c>
      <c r="J148" s="69">
        <v>6738</v>
      </c>
      <c r="K148" s="69">
        <v>82</v>
      </c>
      <c r="L148" s="69">
        <v>4902</v>
      </c>
      <c r="M148" s="69">
        <v>10494</v>
      </c>
      <c r="N148" s="69">
        <v>5298</v>
      </c>
      <c r="O148" s="69">
        <v>537</v>
      </c>
      <c r="P148" s="70">
        <v>0</v>
      </c>
      <c r="Q148" s="70">
        <v>0</v>
      </c>
      <c r="R148" s="69">
        <v>4000</v>
      </c>
      <c r="S148" s="83">
        <v>46508</v>
      </c>
      <c r="T148" s="70">
        <v>0</v>
      </c>
      <c r="U148" s="70">
        <v>0</v>
      </c>
      <c r="V148" s="70">
        <v>0</v>
      </c>
      <c r="W148" s="69">
        <v>4140</v>
      </c>
      <c r="X148" s="70">
        <v>0</v>
      </c>
      <c r="Y148" s="69">
        <v>15224</v>
      </c>
      <c r="Z148" s="69">
        <v>2238</v>
      </c>
      <c r="AA148" s="69">
        <v>7258</v>
      </c>
      <c r="AB148" s="69">
        <v>3000</v>
      </c>
      <c r="AC148" s="70">
        <v>0</v>
      </c>
      <c r="AD148" s="64">
        <f>SUM(T148:AC148)</f>
        <v>31860</v>
      </c>
      <c r="AE148" s="69">
        <v>550</v>
      </c>
      <c r="AF148" s="70">
        <v>0</v>
      </c>
      <c r="AG148" s="70">
        <v>0</v>
      </c>
      <c r="AH148" s="70">
        <v>0</v>
      </c>
      <c r="AI148" s="70">
        <v>0</v>
      </c>
      <c r="AJ148" s="69">
        <v>27720</v>
      </c>
      <c r="AK148" s="69">
        <v>550</v>
      </c>
      <c r="AL148" s="88">
        <v>0</v>
      </c>
      <c r="AM148" s="84">
        <v>238505</v>
      </c>
      <c r="AN148" s="69">
        <v>153069</v>
      </c>
      <c r="AO148" s="69">
        <v>28820</v>
      </c>
      <c r="AP148" s="69">
        <v>57716</v>
      </c>
      <c r="AQ148" s="83">
        <v>239055</v>
      </c>
    </row>
    <row r="149" spans="1:43" s="72" customFormat="1" ht="12.75">
      <c r="A149" s="66" t="s">
        <v>262</v>
      </c>
      <c r="B149" s="67" t="s">
        <v>167</v>
      </c>
      <c r="C149" s="68">
        <v>5327</v>
      </c>
      <c r="D149" s="69">
        <v>68478</v>
      </c>
      <c r="E149" s="69">
        <v>5126</v>
      </c>
      <c r="F149" s="70">
        <v>0</v>
      </c>
      <c r="G149" s="83">
        <v>73604</v>
      </c>
      <c r="H149" s="84">
        <v>4548</v>
      </c>
      <c r="I149" s="70">
        <v>0</v>
      </c>
      <c r="J149" s="69">
        <v>4801</v>
      </c>
      <c r="K149" s="70">
        <v>0</v>
      </c>
      <c r="L149" s="69">
        <v>3217</v>
      </c>
      <c r="M149" s="69">
        <v>5823</v>
      </c>
      <c r="N149" s="69">
        <v>9515</v>
      </c>
      <c r="O149" s="70">
        <v>0</v>
      </c>
      <c r="P149" s="70">
        <v>0</v>
      </c>
      <c r="Q149" s="70">
        <v>0</v>
      </c>
      <c r="R149" s="69">
        <v>555</v>
      </c>
      <c r="S149" s="83">
        <v>23911</v>
      </c>
      <c r="T149" s="70">
        <v>0</v>
      </c>
      <c r="U149" s="70">
        <v>0</v>
      </c>
      <c r="V149" s="70">
        <v>0</v>
      </c>
      <c r="W149" s="70">
        <v>0</v>
      </c>
      <c r="X149" s="70">
        <v>0</v>
      </c>
      <c r="Y149" s="69">
        <v>17334</v>
      </c>
      <c r="Z149" s="69">
        <v>1717</v>
      </c>
      <c r="AA149" s="69">
        <v>4129</v>
      </c>
      <c r="AB149" s="69">
        <v>1383</v>
      </c>
      <c r="AC149" s="70">
        <v>0</v>
      </c>
      <c r="AD149" s="64">
        <f>SUM(T149:AC149)</f>
        <v>24563</v>
      </c>
      <c r="AE149" s="69">
        <v>22</v>
      </c>
      <c r="AF149" s="70">
        <v>0</v>
      </c>
      <c r="AG149" s="70">
        <v>0</v>
      </c>
      <c r="AH149" s="70">
        <v>0</v>
      </c>
      <c r="AI149" s="70">
        <v>0</v>
      </c>
      <c r="AJ149" s="69">
        <v>24563</v>
      </c>
      <c r="AK149" s="69">
        <v>22</v>
      </c>
      <c r="AL149" s="88">
        <v>0</v>
      </c>
      <c r="AM149" s="84">
        <v>126626</v>
      </c>
      <c r="AN149" s="69">
        <v>73604</v>
      </c>
      <c r="AO149" s="69">
        <v>24607</v>
      </c>
      <c r="AP149" s="69">
        <v>28459</v>
      </c>
      <c r="AQ149" s="83">
        <v>126648</v>
      </c>
    </row>
    <row r="150" spans="1:43" s="72" customFormat="1" ht="12.75">
      <c r="A150" s="66" t="s">
        <v>263</v>
      </c>
      <c r="B150" s="67" t="s">
        <v>71</v>
      </c>
      <c r="C150" s="68">
        <v>5306</v>
      </c>
      <c r="D150" s="69">
        <v>53119</v>
      </c>
      <c r="E150" s="69">
        <v>13869</v>
      </c>
      <c r="F150" s="70">
        <v>0</v>
      </c>
      <c r="G150" s="83">
        <v>66988</v>
      </c>
      <c r="H150" s="84">
        <v>1546</v>
      </c>
      <c r="I150" s="70">
        <v>0</v>
      </c>
      <c r="J150" s="69">
        <v>1759</v>
      </c>
      <c r="K150" s="69">
        <v>104</v>
      </c>
      <c r="L150" s="69">
        <v>787</v>
      </c>
      <c r="M150" s="69">
        <v>9581</v>
      </c>
      <c r="N150" s="69">
        <v>3426</v>
      </c>
      <c r="O150" s="70">
        <v>0</v>
      </c>
      <c r="P150" s="70">
        <v>0</v>
      </c>
      <c r="Q150" s="70">
        <v>0</v>
      </c>
      <c r="R150" s="69">
        <v>75</v>
      </c>
      <c r="S150" s="83">
        <v>15732</v>
      </c>
      <c r="T150" s="70">
        <v>0</v>
      </c>
      <c r="U150" s="70">
        <v>0</v>
      </c>
      <c r="V150" s="70">
        <v>0</v>
      </c>
      <c r="W150" s="69">
        <v>87</v>
      </c>
      <c r="X150" s="70">
        <v>0</v>
      </c>
      <c r="Y150" s="69">
        <v>5568</v>
      </c>
      <c r="Z150" s="69">
        <v>1115</v>
      </c>
      <c r="AA150" s="69">
        <v>169</v>
      </c>
      <c r="AB150" s="70">
        <v>0</v>
      </c>
      <c r="AC150" s="70">
        <v>0</v>
      </c>
      <c r="AD150" s="64">
        <f>SUM(T150:AC150)</f>
        <v>6939</v>
      </c>
      <c r="AE150" s="69">
        <v>6737</v>
      </c>
      <c r="AF150" s="69">
        <v>1916</v>
      </c>
      <c r="AG150" s="69">
        <v>2496</v>
      </c>
      <c r="AH150" s="69">
        <v>4554</v>
      </c>
      <c r="AI150" s="70">
        <v>0</v>
      </c>
      <c r="AJ150" s="69">
        <v>6852</v>
      </c>
      <c r="AK150" s="69">
        <v>15703</v>
      </c>
      <c r="AL150" s="88">
        <v>0</v>
      </c>
      <c r="AM150" s="84">
        <v>91205</v>
      </c>
      <c r="AN150" s="69">
        <v>66988</v>
      </c>
      <c r="AO150" s="69">
        <v>38258</v>
      </c>
      <c r="AP150" s="69">
        <v>17365</v>
      </c>
      <c r="AQ150" s="83">
        <v>106908</v>
      </c>
    </row>
    <row r="151" spans="1:43" s="72" customFormat="1" ht="12.75">
      <c r="A151" s="66" t="s">
        <v>264</v>
      </c>
      <c r="B151" s="67" t="s">
        <v>128</v>
      </c>
      <c r="C151" s="68">
        <v>5105</v>
      </c>
      <c r="D151" s="69">
        <v>296385</v>
      </c>
      <c r="E151" s="69">
        <v>114986</v>
      </c>
      <c r="F151" s="70">
        <v>0</v>
      </c>
      <c r="G151" s="83">
        <v>411371</v>
      </c>
      <c r="H151" s="84">
        <v>10758</v>
      </c>
      <c r="I151" s="69">
        <v>1064</v>
      </c>
      <c r="J151" s="69">
        <v>8806</v>
      </c>
      <c r="K151" s="69">
        <v>696</v>
      </c>
      <c r="L151" s="69">
        <v>11400</v>
      </c>
      <c r="M151" s="69">
        <v>23601</v>
      </c>
      <c r="N151" s="69">
        <v>69357</v>
      </c>
      <c r="O151" s="69">
        <v>25</v>
      </c>
      <c r="P151" s="71"/>
      <c r="Q151" s="71"/>
      <c r="R151" s="69">
        <v>953</v>
      </c>
      <c r="S151" s="83">
        <v>115902</v>
      </c>
      <c r="T151" s="71"/>
      <c r="U151" s="71"/>
      <c r="V151" s="71"/>
      <c r="W151" s="69">
        <v>12749</v>
      </c>
      <c r="X151" s="69">
        <v>1774</v>
      </c>
      <c r="Y151" s="69">
        <v>30623</v>
      </c>
      <c r="Z151" s="69">
        <v>3073</v>
      </c>
      <c r="AA151" s="69">
        <v>20791</v>
      </c>
      <c r="AB151" s="69">
        <v>10704</v>
      </c>
      <c r="AC151" s="70">
        <v>0</v>
      </c>
      <c r="AD151" s="64">
        <f>SUM(T151:AC151)</f>
        <v>79714</v>
      </c>
      <c r="AE151" s="69">
        <v>174</v>
      </c>
      <c r="AF151" s="70">
        <v>0</v>
      </c>
      <c r="AG151" s="70">
        <v>0</v>
      </c>
      <c r="AH151" s="70">
        <v>0</v>
      </c>
      <c r="AI151" s="70">
        <v>0</v>
      </c>
      <c r="AJ151" s="69">
        <v>66965</v>
      </c>
      <c r="AK151" s="69">
        <v>174</v>
      </c>
      <c r="AL151" s="88">
        <v>0</v>
      </c>
      <c r="AM151" s="84">
        <v>617745</v>
      </c>
      <c r="AN151" s="69">
        <v>411371</v>
      </c>
      <c r="AO151" s="69">
        <v>67313</v>
      </c>
      <c r="AP151" s="69">
        <v>141183</v>
      </c>
      <c r="AQ151" s="83">
        <v>617919</v>
      </c>
    </row>
    <row r="152" spans="1:43" s="72" customFormat="1" ht="12.75">
      <c r="A152" s="66" t="s">
        <v>265</v>
      </c>
      <c r="B152" s="67" t="s">
        <v>28</v>
      </c>
      <c r="C152" s="68">
        <v>4997</v>
      </c>
      <c r="D152" s="69">
        <v>405349</v>
      </c>
      <c r="E152" s="69">
        <v>199532</v>
      </c>
      <c r="F152" s="70">
        <v>0</v>
      </c>
      <c r="G152" s="83">
        <v>604881</v>
      </c>
      <c r="H152" s="84">
        <v>10303</v>
      </c>
      <c r="I152" s="69">
        <v>4451</v>
      </c>
      <c r="J152" s="69">
        <v>7593</v>
      </c>
      <c r="K152" s="69">
        <v>411</v>
      </c>
      <c r="L152" s="69">
        <v>17126</v>
      </c>
      <c r="M152" s="69">
        <v>31713</v>
      </c>
      <c r="N152" s="69">
        <v>24539</v>
      </c>
      <c r="O152" s="69">
        <v>286</v>
      </c>
      <c r="P152" s="70">
        <v>0</v>
      </c>
      <c r="Q152" s="70">
        <v>0</v>
      </c>
      <c r="R152" s="69">
        <v>37485</v>
      </c>
      <c r="S152" s="83">
        <v>123604</v>
      </c>
      <c r="T152" s="70">
        <v>0</v>
      </c>
      <c r="U152" s="70">
        <v>0</v>
      </c>
      <c r="V152" s="70">
        <v>0</v>
      </c>
      <c r="W152" s="69">
        <v>29309</v>
      </c>
      <c r="X152" s="69">
        <v>4926</v>
      </c>
      <c r="Y152" s="69">
        <v>70821</v>
      </c>
      <c r="Z152" s="69">
        <v>8153</v>
      </c>
      <c r="AA152" s="69">
        <v>13127</v>
      </c>
      <c r="AB152" s="69">
        <v>16050</v>
      </c>
      <c r="AC152" s="70">
        <v>0</v>
      </c>
      <c r="AD152" s="64">
        <f>SUM(T152:AC152)</f>
        <v>142386</v>
      </c>
      <c r="AE152" s="70">
        <v>0</v>
      </c>
      <c r="AF152" s="70">
        <v>0</v>
      </c>
      <c r="AG152" s="70">
        <v>0</v>
      </c>
      <c r="AH152" s="70">
        <v>0</v>
      </c>
      <c r="AI152" s="70">
        <v>0</v>
      </c>
      <c r="AJ152" s="69">
        <v>113077</v>
      </c>
      <c r="AK152" s="70">
        <v>0</v>
      </c>
      <c r="AL152" s="88">
        <v>0</v>
      </c>
      <c r="AM152" s="84">
        <v>881174</v>
      </c>
      <c r="AN152" s="69">
        <v>604881</v>
      </c>
      <c r="AO152" s="69">
        <v>113077</v>
      </c>
      <c r="AP152" s="69">
        <v>168142</v>
      </c>
      <c r="AQ152" s="83">
        <v>881174</v>
      </c>
    </row>
    <row r="153" spans="1:43" s="72" customFormat="1" ht="12.75">
      <c r="A153" s="66" t="s">
        <v>266</v>
      </c>
      <c r="B153" s="67" t="s">
        <v>267</v>
      </c>
      <c r="C153" s="68">
        <v>4873</v>
      </c>
      <c r="D153" s="69">
        <v>233538</v>
      </c>
      <c r="E153" s="69">
        <v>59448</v>
      </c>
      <c r="F153" s="70">
        <v>0</v>
      </c>
      <c r="G153" s="83">
        <v>292986</v>
      </c>
      <c r="H153" s="84">
        <v>10966</v>
      </c>
      <c r="I153" s="69">
        <v>23033</v>
      </c>
      <c r="J153" s="69">
        <v>10299</v>
      </c>
      <c r="K153" s="69">
        <v>3247</v>
      </c>
      <c r="L153" s="69">
        <v>5257</v>
      </c>
      <c r="M153" s="69">
        <v>19949</v>
      </c>
      <c r="N153" s="69">
        <v>21744</v>
      </c>
      <c r="O153" s="69">
        <v>5973</v>
      </c>
      <c r="P153" s="70">
        <v>0</v>
      </c>
      <c r="Q153" s="70">
        <v>0</v>
      </c>
      <c r="R153" s="69">
        <v>1798</v>
      </c>
      <c r="S153" s="83">
        <v>91300</v>
      </c>
      <c r="T153" s="70">
        <v>0</v>
      </c>
      <c r="U153" s="70">
        <v>0</v>
      </c>
      <c r="V153" s="69">
        <v>2350</v>
      </c>
      <c r="W153" s="69">
        <v>12623</v>
      </c>
      <c r="X153" s="69">
        <v>2568</v>
      </c>
      <c r="Y153" s="69">
        <v>27845</v>
      </c>
      <c r="Z153" s="69">
        <v>2850</v>
      </c>
      <c r="AA153" s="69">
        <v>7725</v>
      </c>
      <c r="AB153" s="69">
        <v>5424</v>
      </c>
      <c r="AC153" s="69">
        <v>447</v>
      </c>
      <c r="AD153" s="64">
        <f>SUM(T153:AC153)</f>
        <v>61832</v>
      </c>
      <c r="AE153" s="70">
        <v>0</v>
      </c>
      <c r="AF153" s="69">
        <v>100</v>
      </c>
      <c r="AG153" s="70">
        <v>0</v>
      </c>
      <c r="AH153" s="70">
        <v>0</v>
      </c>
      <c r="AI153" s="70">
        <v>0</v>
      </c>
      <c r="AJ153" s="69">
        <v>46859</v>
      </c>
      <c r="AK153" s="69">
        <v>100</v>
      </c>
      <c r="AL153" s="88">
        <v>0</v>
      </c>
      <c r="AM153" s="84">
        <v>457084</v>
      </c>
      <c r="AN153" s="69">
        <v>292986</v>
      </c>
      <c r="AO153" s="69">
        <v>47059</v>
      </c>
      <c r="AP153" s="69">
        <v>119807</v>
      </c>
      <c r="AQ153" s="83">
        <v>457184</v>
      </c>
    </row>
    <row r="154" spans="1:43" s="72" customFormat="1" ht="12.75">
      <c r="A154" s="66" t="s">
        <v>268</v>
      </c>
      <c r="B154" s="67" t="s">
        <v>38</v>
      </c>
      <c r="C154" s="68">
        <v>4858</v>
      </c>
      <c r="D154" s="69">
        <v>128329</v>
      </c>
      <c r="E154" s="69">
        <v>17896</v>
      </c>
      <c r="F154" s="69">
        <v>4930</v>
      </c>
      <c r="G154" s="83">
        <v>151155</v>
      </c>
      <c r="H154" s="84">
        <v>6171</v>
      </c>
      <c r="I154" s="69">
        <v>5723</v>
      </c>
      <c r="J154" s="69">
        <v>4645</v>
      </c>
      <c r="K154" s="69">
        <v>3844</v>
      </c>
      <c r="L154" s="69">
        <v>5905</v>
      </c>
      <c r="M154" s="69">
        <v>16533</v>
      </c>
      <c r="N154" s="69">
        <v>14274</v>
      </c>
      <c r="O154" s="70">
        <v>0</v>
      </c>
      <c r="P154" s="70">
        <v>0</v>
      </c>
      <c r="Q154" s="70">
        <v>0</v>
      </c>
      <c r="R154" s="69">
        <v>382</v>
      </c>
      <c r="S154" s="83">
        <v>51306</v>
      </c>
      <c r="T154" s="70">
        <v>0</v>
      </c>
      <c r="U154" s="70">
        <v>0</v>
      </c>
      <c r="V154" s="70">
        <v>0</v>
      </c>
      <c r="W154" s="69">
        <v>5600</v>
      </c>
      <c r="X154" s="70">
        <v>0</v>
      </c>
      <c r="Y154" s="69">
        <v>16758</v>
      </c>
      <c r="Z154" s="69">
        <v>561</v>
      </c>
      <c r="AA154" s="69">
        <v>4450</v>
      </c>
      <c r="AB154" s="69">
        <v>1000</v>
      </c>
      <c r="AC154" s="70">
        <v>0</v>
      </c>
      <c r="AD154" s="64">
        <f>SUM(T154:AC154)</f>
        <v>28369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69">
        <v>22769</v>
      </c>
      <c r="AK154" s="70">
        <v>0</v>
      </c>
      <c r="AL154" s="88">
        <v>0</v>
      </c>
      <c r="AM154" s="84">
        <v>237001</v>
      </c>
      <c r="AN154" s="69">
        <v>146225</v>
      </c>
      <c r="AO154" s="69">
        <v>22769</v>
      </c>
      <c r="AP154" s="69">
        <v>68007</v>
      </c>
      <c r="AQ154" s="83">
        <v>237001</v>
      </c>
    </row>
    <row r="155" spans="1:43" s="72" customFormat="1" ht="12.75">
      <c r="A155" s="66" t="s">
        <v>269</v>
      </c>
      <c r="B155" s="67" t="s">
        <v>120</v>
      </c>
      <c r="C155" s="68">
        <v>4770</v>
      </c>
      <c r="D155" s="69">
        <v>130667</v>
      </c>
      <c r="E155" s="69">
        <v>22349</v>
      </c>
      <c r="F155" s="69">
        <v>1895</v>
      </c>
      <c r="G155" s="83">
        <v>154911</v>
      </c>
      <c r="H155" s="84">
        <v>7817</v>
      </c>
      <c r="I155" s="69">
        <v>14519</v>
      </c>
      <c r="J155" s="69">
        <v>5537</v>
      </c>
      <c r="K155" s="69">
        <v>175</v>
      </c>
      <c r="L155" s="69">
        <v>7691</v>
      </c>
      <c r="M155" s="69">
        <v>9643</v>
      </c>
      <c r="N155" s="69">
        <v>8111</v>
      </c>
      <c r="O155" s="70">
        <v>0</v>
      </c>
      <c r="P155" s="70">
        <v>0</v>
      </c>
      <c r="Q155" s="70">
        <v>0</v>
      </c>
      <c r="R155" s="69">
        <v>8740</v>
      </c>
      <c r="S155" s="83">
        <v>54416</v>
      </c>
      <c r="T155" s="70">
        <v>0</v>
      </c>
      <c r="U155" s="70">
        <v>0</v>
      </c>
      <c r="V155" s="70">
        <v>0</v>
      </c>
      <c r="W155" s="69">
        <v>3486</v>
      </c>
      <c r="X155" s="70">
        <v>0</v>
      </c>
      <c r="Y155" s="69">
        <v>17865</v>
      </c>
      <c r="Z155" s="69">
        <v>2291</v>
      </c>
      <c r="AA155" s="69">
        <v>7338</v>
      </c>
      <c r="AB155" s="70">
        <v>0</v>
      </c>
      <c r="AC155" s="70">
        <v>0</v>
      </c>
      <c r="AD155" s="64">
        <f>SUM(T155:AC155)</f>
        <v>30980</v>
      </c>
      <c r="AE155" s="69">
        <v>1187</v>
      </c>
      <c r="AF155" s="70">
        <v>0</v>
      </c>
      <c r="AG155" s="69">
        <v>480</v>
      </c>
      <c r="AH155" s="70">
        <v>0</v>
      </c>
      <c r="AI155" s="70">
        <v>0</v>
      </c>
      <c r="AJ155" s="69">
        <v>27494</v>
      </c>
      <c r="AK155" s="69">
        <v>1667</v>
      </c>
      <c r="AL155" s="88">
        <v>0</v>
      </c>
      <c r="AM155" s="84">
        <v>248124</v>
      </c>
      <c r="AN155" s="69">
        <v>153016</v>
      </c>
      <c r="AO155" s="69">
        <v>30828</v>
      </c>
      <c r="AP155" s="69">
        <v>67614</v>
      </c>
      <c r="AQ155" s="83">
        <v>249791</v>
      </c>
    </row>
    <row r="156" spans="1:43" s="72" customFormat="1" ht="12.75">
      <c r="A156" s="66" t="s">
        <v>270</v>
      </c>
      <c r="B156" s="67" t="s">
        <v>146</v>
      </c>
      <c r="C156" s="68">
        <v>4727</v>
      </c>
      <c r="D156" s="69">
        <v>66815</v>
      </c>
      <c r="E156" s="69">
        <v>5059</v>
      </c>
      <c r="F156" s="69">
        <v>1093</v>
      </c>
      <c r="G156" s="83">
        <v>72967</v>
      </c>
      <c r="H156" s="84">
        <v>4367</v>
      </c>
      <c r="I156" s="69">
        <v>16898</v>
      </c>
      <c r="J156" s="69">
        <v>4253</v>
      </c>
      <c r="K156" s="70">
        <v>0</v>
      </c>
      <c r="L156" s="69">
        <v>5466</v>
      </c>
      <c r="M156" s="69">
        <v>4318</v>
      </c>
      <c r="N156" s="69">
        <v>4860</v>
      </c>
      <c r="O156" s="69">
        <v>160</v>
      </c>
      <c r="P156" s="70">
        <v>0</v>
      </c>
      <c r="Q156" s="70">
        <v>0</v>
      </c>
      <c r="R156" s="69">
        <v>1225</v>
      </c>
      <c r="S156" s="83">
        <v>37180</v>
      </c>
      <c r="T156" s="70">
        <v>0</v>
      </c>
      <c r="U156" s="70">
        <v>0</v>
      </c>
      <c r="V156" s="70">
        <v>0</v>
      </c>
      <c r="W156" s="70">
        <v>0</v>
      </c>
      <c r="X156" s="70">
        <v>0</v>
      </c>
      <c r="Y156" s="69">
        <v>13270</v>
      </c>
      <c r="Z156" s="69">
        <v>400</v>
      </c>
      <c r="AA156" s="69">
        <v>8099</v>
      </c>
      <c r="AB156" s="69">
        <v>3000</v>
      </c>
      <c r="AC156" s="70">
        <v>0</v>
      </c>
      <c r="AD156" s="64">
        <f>SUM(T156:AC156)</f>
        <v>24769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69">
        <v>24769</v>
      </c>
      <c r="AK156" s="70">
        <v>0</v>
      </c>
      <c r="AL156" s="88">
        <v>0</v>
      </c>
      <c r="AM156" s="84">
        <v>139283</v>
      </c>
      <c r="AN156" s="69">
        <v>71874</v>
      </c>
      <c r="AO156" s="69">
        <v>24769</v>
      </c>
      <c r="AP156" s="69">
        <v>42640</v>
      </c>
      <c r="AQ156" s="83">
        <v>139283</v>
      </c>
    </row>
    <row r="157" spans="1:43" s="72" customFormat="1" ht="12.75">
      <c r="A157" s="66" t="s">
        <v>271</v>
      </c>
      <c r="B157" s="67" t="s">
        <v>32</v>
      </c>
      <c r="C157" s="68">
        <v>4704</v>
      </c>
      <c r="D157" s="69">
        <v>344767</v>
      </c>
      <c r="E157" s="69">
        <v>55543</v>
      </c>
      <c r="F157" s="69">
        <v>25402</v>
      </c>
      <c r="G157" s="83">
        <v>425712</v>
      </c>
      <c r="H157" s="84">
        <v>23544</v>
      </c>
      <c r="I157" s="69">
        <v>31608</v>
      </c>
      <c r="J157" s="69">
        <v>11896</v>
      </c>
      <c r="K157" s="69">
        <v>608</v>
      </c>
      <c r="L157" s="69">
        <v>10092</v>
      </c>
      <c r="M157" s="69">
        <v>61889</v>
      </c>
      <c r="N157" s="69">
        <v>28566</v>
      </c>
      <c r="O157" s="75" t="s">
        <v>392</v>
      </c>
      <c r="P157" s="75" t="s">
        <v>392</v>
      </c>
      <c r="Q157" s="75" t="s">
        <v>392</v>
      </c>
      <c r="R157" s="69">
        <v>514</v>
      </c>
      <c r="S157" s="83">
        <v>145173</v>
      </c>
      <c r="T157" s="75" t="s">
        <v>392</v>
      </c>
      <c r="U157" s="75" t="s">
        <v>392</v>
      </c>
      <c r="V157" s="75" t="s">
        <v>392</v>
      </c>
      <c r="W157" s="69">
        <v>3514</v>
      </c>
      <c r="X157" s="69">
        <v>570</v>
      </c>
      <c r="Y157" s="69">
        <v>36822</v>
      </c>
      <c r="Z157" s="69">
        <v>3401</v>
      </c>
      <c r="AA157" s="69">
        <v>24186</v>
      </c>
      <c r="AB157" s="69">
        <v>30265</v>
      </c>
      <c r="AC157" s="70">
        <v>0</v>
      </c>
      <c r="AD157" s="64">
        <f>SUM(T157:AC157)</f>
        <v>98758</v>
      </c>
      <c r="AE157" s="70">
        <v>0</v>
      </c>
      <c r="AF157" s="70">
        <v>0</v>
      </c>
      <c r="AG157" s="70">
        <v>0</v>
      </c>
      <c r="AH157" s="70">
        <v>0</v>
      </c>
      <c r="AI157" s="70">
        <v>0</v>
      </c>
      <c r="AJ157" s="69">
        <v>95244</v>
      </c>
      <c r="AK157" s="69">
        <v>7800</v>
      </c>
      <c r="AL157" s="83">
        <v>7800</v>
      </c>
      <c r="AM157" s="84">
        <v>693187</v>
      </c>
      <c r="AN157" s="69">
        <v>400310</v>
      </c>
      <c r="AO157" s="69">
        <v>103044</v>
      </c>
      <c r="AP157" s="69">
        <v>206003</v>
      </c>
      <c r="AQ157" s="83">
        <v>700987</v>
      </c>
    </row>
    <row r="158" spans="1:43" s="72" customFormat="1" ht="12.75">
      <c r="A158" s="66" t="s">
        <v>272</v>
      </c>
      <c r="B158" s="67" t="s">
        <v>79</v>
      </c>
      <c r="C158" s="68">
        <v>4612</v>
      </c>
      <c r="D158" s="69">
        <v>94983</v>
      </c>
      <c r="E158" s="69">
        <v>7277</v>
      </c>
      <c r="F158" s="70">
        <v>0</v>
      </c>
      <c r="G158" s="83">
        <v>102260</v>
      </c>
      <c r="H158" s="84">
        <v>6554</v>
      </c>
      <c r="I158" s="69">
        <v>2867</v>
      </c>
      <c r="J158" s="69">
        <v>4070</v>
      </c>
      <c r="K158" s="69">
        <v>80</v>
      </c>
      <c r="L158" s="69">
        <v>2876</v>
      </c>
      <c r="M158" s="69">
        <v>11476</v>
      </c>
      <c r="N158" s="69">
        <v>2689</v>
      </c>
      <c r="O158" s="70">
        <v>0</v>
      </c>
      <c r="P158" s="70">
        <v>0</v>
      </c>
      <c r="Q158" s="70">
        <v>0</v>
      </c>
      <c r="R158" s="70">
        <v>0</v>
      </c>
      <c r="S158" s="83">
        <v>24058</v>
      </c>
      <c r="T158" s="70">
        <v>0</v>
      </c>
      <c r="U158" s="70">
        <v>0</v>
      </c>
      <c r="V158" s="70">
        <v>0</v>
      </c>
      <c r="W158" s="70">
        <v>0</v>
      </c>
      <c r="X158" s="70">
        <v>0</v>
      </c>
      <c r="Y158" s="69">
        <v>7963</v>
      </c>
      <c r="Z158" s="69">
        <v>989</v>
      </c>
      <c r="AA158" s="69">
        <v>2956</v>
      </c>
      <c r="AB158" s="69">
        <v>1500</v>
      </c>
      <c r="AC158" s="70">
        <v>0</v>
      </c>
      <c r="AD158" s="64">
        <f>SUM(T158:AC158)</f>
        <v>13408</v>
      </c>
      <c r="AE158" s="69">
        <v>3628</v>
      </c>
      <c r="AF158" s="69">
        <v>321</v>
      </c>
      <c r="AG158" s="69">
        <v>657</v>
      </c>
      <c r="AH158" s="70">
        <v>0</v>
      </c>
      <c r="AI158" s="70">
        <v>0</v>
      </c>
      <c r="AJ158" s="69">
        <v>13408</v>
      </c>
      <c r="AK158" s="69">
        <v>4606</v>
      </c>
      <c r="AL158" s="88">
        <v>0</v>
      </c>
      <c r="AM158" s="84">
        <v>146280</v>
      </c>
      <c r="AN158" s="69">
        <v>102260</v>
      </c>
      <c r="AO158" s="69">
        <v>22620</v>
      </c>
      <c r="AP158" s="69">
        <v>30612</v>
      </c>
      <c r="AQ158" s="83">
        <v>150886</v>
      </c>
    </row>
    <row r="159" spans="1:43" s="72" customFormat="1" ht="12.75">
      <c r="A159" s="66" t="s">
        <v>273</v>
      </c>
      <c r="B159" s="67" t="s">
        <v>154</v>
      </c>
      <c r="C159" s="68">
        <v>4541</v>
      </c>
      <c r="D159" s="69">
        <v>117159</v>
      </c>
      <c r="E159" s="69">
        <v>14379</v>
      </c>
      <c r="F159" s="70">
        <v>0</v>
      </c>
      <c r="G159" s="83">
        <v>131538</v>
      </c>
      <c r="H159" s="84">
        <v>2966</v>
      </c>
      <c r="I159" s="69">
        <v>8830</v>
      </c>
      <c r="J159" s="69">
        <v>8734</v>
      </c>
      <c r="K159" s="69">
        <v>1409</v>
      </c>
      <c r="L159" s="69">
        <v>11948</v>
      </c>
      <c r="M159" s="69">
        <v>11312</v>
      </c>
      <c r="N159" s="69">
        <v>8433</v>
      </c>
      <c r="O159" s="69">
        <v>1635</v>
      </c>
      <c r="P159" s="70">
        <v>0</v>
      </c>
      <c r="Q159" s="69">
        <v>72000</v>
      </c>
      <c r="R159" s="69">
        <v>12306</v>
      </c>
      <c r="S159" s="83">
        <v>136607</v>
      </c>
      <c r="T159" s="70">
        <v>0</v>
      </c>
      <c r="U159" s="70">
        <v>0</v>
      </c>
      <c r="V159" s="70">
        <v>0</v>
      </c>
      <c r="W159" s="69">
        <v>3085</v>
      </c>
      <c r="X159" s="70">
        <v>0</v>
      </c>
      <c r="Y159" s="69">
        <v>13480</v>
      </c>
      <c r="Z159" s="69">
        <v>928</v>
      </c>
      <c r="AA159" s="69">
        <v>2545</v>
      </c>
      <c r="AB159" s="69">
        <v>590</v>
      </c>
      <c r="AC159" s="70">
        <v>0</v>
      </c>
      <c r="AD159" s="64">
        <f>SUM(T159:AC159)</f>
        <v>20628</v>
      </c>
      <c r="AE159" s="70">
        <v>0</v>
      </c>
      <c r="AF159" s="70">
        <v>0</v>
      </c>
      <c r="AG159" s="70">
        <v>0</v>
      </c>
      <c r="AH159" s="70">
        <v>0</v>
      </c>
      <c r="AI159" s="70">
        <v>0</v>
      </c>
      <c r="AJ159" s="69">
        <v>17543</v>
      </c>
      <c r="AK159" s="70">
        <v>0</v>
      </c>
      <c r="AL159" s="88">
        <v>0</v>
      </c>
      <c r="AM159" s="84">
        <v>291739</v>
      </c>
      <c r="AN159" s="69">
        <v>131538</v>
      </c>
      <c r="AO159" s="69">
        <v>17543</v>
      </c>
      <c r="AP159" s="69">
        <v>142658</v>
      </c>
      <c r="AQ159" s="83">
        <v>291739</v>
      </c>
    </row>
    <row r="160" spans="1:43" s="72" customFormat="1" ht="12.75">
      <c r="A160" s="66" t="s">
        <v>274</v>
      </c>
      <c r="B160" s="67" t="s">
        <v>99</v>
      </c>
      <c r="C160" s="68">
        <v>4516</v>
      </c>
      <c r="D160" s="69">
        <v>81617</v>
      </c>
      <c r="E160" s="69">
        <v>5553</v>
      </c>
      <c r="F160" s="70">
        <v>0</v>
      </c>
      <c r="G160" s="83">
        <v>87170</v>
      </c>
      <c r="H160" s="84">
        <v>7852</v>
      </c>
      <c r="I160" s="69">
        <v>9950</v>
      </c>
      <c r="J160" s="69">
        <v>7137</v>
      </c>
      <c r="K160" s="69">
        <v>274</v>
      </c>
      <c r="L160" s="69">
        <v>3300</v>
      </c>
      <c r="M160" s="69">
        <v>7360</v>
      </c>
      <c r="N160" s="69">
        <v>5197</v>
      </c>
      <c r="O160" s="70">
        <v>0</v>
      </c>
      <c r="P160" s="70">
        <v>0</v>
      </c>
      <c r="Q160" s="70">
        <v>0</v>
      </c>
      <c r="R160" s="69">
        <v>775</v>
      </c>
      <c r="S160" s="83">
        <v>33993</v>
      </c>
      <c r="T160" s="69">
        <v>1000</v>
      </c>
      <c r="U160" s="69">
        <v>500</v>
      </c>
      <c r="V160" s="69">
        <v>2000</v>
      </c>
      <c r="W160" s="69">
        <v>2200</v>
      </c>
      <c r="X160" s="69">
        <v>3606</v>
      </c>
      <c r="Y160" s="69">
        <v>12300</v>
      </c>
      <c r="Z160" s="69">
        <v>965</v>
      </c>
      <c r="AA160" s="69">
        <v>499</v>
      </c>
      <c r="AB160" s="70">
        <v>0</v>
      </c>
      <c r="AC160" s="70">
        <v>0</v>
      </c>
      <c r="AD160" s="64">
        <f>SUM(T160:AC160)</f>
        <v>23070</v>
      </c>
      <c r="AE160" s="69">
        <v>405</v>
      </c>
      <c r="AF160" s="70">
        <v>0</v>
      </c>
      <c r="AG160" s="70">
        <v>0</v>
      </c>
      <c r="AH160" s="70">
        <v>0</v>
      </c>
      <c r="AI160" s="70">
        <v>0</v>
      </c>
      <c r="AJ160" s="69">
        <v>17370</v>
      </c>
      <c r="AK160" s="69">
        <v>2183</v>
      </c>
      <c r="AL160" s="83">
        <v>1778</v>
      </c>
      <c r="AM160" s="84">
        <v>152085</v>
      </c>
      <c r="AN160" s="69">
        <v>87170</v>
      </c>
      <c r="AO160" s="69">
        <v>19958</v>
      </c>
      <c r="AP160" s="69">
        <v>52929</v>
      </c>
      <c r="AQ160" s="83">
        <v>154268</v>
      </c>
    </row>
    <row r="161" spans="1:43" s="72" customFormat="1" ht="12.75">
      <c r="A161" s="66" t="s">
        <v>275</v>
      </c>
      <c r="B161" s="67" t="s">
        <v>45</v>
      </c>
      <c r="C161" s="68">
        <v>4384</v>
      </c>
      <c r="D161" s="69">
        <v>92124</v>
      </c>
      <c r="E161" s="69">
        <v>17147</v>
      </c>
      <c r="F161" s="70">
        <v>0</v>
      </c>
      <c r="G161" s="83">
        <v>109271</v>
      </c>
      <c r="H161" s="84">
        <v>9914</v>
      </c>
      <c r="I161" s="69">
        <v>4265</v>
      </c>
      <c r="J161" s="69">
        <v>3080</v>
      </c>
      <c r="K161" s="69">
        <v>1145</v>
      </c>
      <c r="L161" s="69">
        <v>3212</v>
      </c>
      <c r="M161" s="70">
        <v>0</v>
      </c>
      <c r="N161" s="69">
        <v>19285</v>
      </c>
      <c r="O161" s="69">
        <v>1053</v>
      </c>
      <c r="P161" s="70">
        <v>0</v>
      </c>
      <c r="Q161" s="70">
        <v>0</v>
      </c>
      <c r="R161" s="69">
        <v>1820</v>
      </c>
      <c r="S161" s="83">
        <v>33860</v>
      </c>
      <c r="T161" s="70">
        <v>0</v>
      </c>
      <c r="U161" s="70">
        <v>0</v>
      </c>
      <c r="V161" s="70">
        <v>0</v>
      </c>
      <c r="W161" s="69">
        <v>700</v>
      </c>
      <c r="X161" s="70">
        <v>0</v>
      </c>
      <c r="Y161" s="69">
        <v>13770</v>
      </c>
      <c r="Z161" s="69">
        <v>2219</v>
      </c>
      <c r="AA161" s="69">
        <v>4696</v>
      </c>
      <c r="AB161" s="70">
        <v>0</v>
      </c>
      <c r="AC161" s="70">
        <v>0</v>
      </c>
      <c r="AD161" s="64">
        <f>SUM(T161:AC161)</f>
        <v>21385</v>
      </c>
      <c r="AE161" s="70">
        <v>0</v>
      </c>
      <c r="AF161" s="70">
        <v>0</v>
      </c>
      <c r="AG161" s="70">
        <v>0</v>
      </c>
      <c r="AH161" s="70">
        <v>0</v>
      </c>
      <c r="AI161" s="70">
        <v>0</v>
      </c>
      <c r="AJ161" s="69">
        <v>20685</v>
      </c>
      <c r="AK161" s="70">
        <v>0</v>
      </c>
      <c r="AL161" s="88">
        <v>0</v>
      </c>
      <c r="AM161" s="84">
        <v>174430</v>
      </c>
      <c r="AN161" s="69">
        <v>109271</v>
      </c>
      <c r="AO161" s="69">
        <v>20685</v>
      </c>
      <c r="AP161" s="69">
        <v>44474</v>
      </c>
      <c r="AQ161" s="83">
        <v>174430</v>
      </c>
    </row>
    <row r="162" spans="1:43" s="72" customFormat="1" ht="12.75">
      <c r="A162" s="66" t="s">
        <v>276</v>
      </c>
      <c r="B162" s="67" t="s">
        <v>244</v>
      </c>
      <c r="C162" s="68">
        <v>4354</v>
      </c>
      <c r="D162" s="69">
        <v>103349</v>
      </c>
      <c r="E162" s="69">
        <v>25635</v>
      </c>
      <c r="F162" s="70">
        <v>0</v>
      </c>
      <c r="G162" s="83">
        <v>128984</v>
      </c>
      <c r="H162" s="84">
        <v>6078</v>
      </c>
      <c r="I162" s="69">
        <v>7073</v>
      </c>
      <c r="J162" s="69">
        <v>2944</v>
      </c>
      <c r="K162" s="69">
        <v>454</v>
      </c>
      <c r="L162" s="69">
        <v>5186</v>
      </c>
      <c r="M162" s="69">
        <v>11840</v>
      </c>
      <c r="N162" s="69">
        <v>21997</v>
      </c>
      <c r="O162" s="70">
        <v>0</v>
      </c>
      <c r="P162" s="70">
        <v>0</v>
      </c>
      <c r="Q162" s="70">
        <v>0</v>
      </c>
      <c r="R162" s="69">
        <v>740</v>
      </c>
      <c r="S162" s="83">
        <v>50234</v>
      </c>
      <c r="T162" s="70">
        <v>0</v>
      </c>
      <c r="U162" s="70">
        <v>0</v>
      </c>
      <c r="V162" s="70">
        <v>0</v>
      </c>
      <c r="W162" s="69">
        <v>2177</v>
      </c>
      <c r="X162" s="70">
        <v>0</v>
      </c>
      <c r="Y162" s="69">
        <v>15799</v>
      </c>
      <c r="Z162" s="69">
        <v>1963</v>
      </c>
      <c r="AA162" s="69">
        <v>4120</v>
      </c>
      <c r="AB162" s="69">
        <v>1500</v>
      </c>
      <c r="AC162" s="70">
        <v>0</v>
      </c>
      <c r="AD162" s="64">
        <f>SUM(T162:AC162)</f>
        <v>25559</v>
      </c>
      <c r="AE162" s="69">
        <v>156</v>
      </c>
      <c r="AF162" s="70">
        <v>0</v>
      </c>
      <c r="AG162" s="69">
        <v>248</v>
      </c>
      <c r="AH162" s="70">
        <v>0</v>
      </c>
      <c r="AI162" s="70">
        <v>0</v>
      </c>
      <c r="AJ162" s="69">
        <v>23382</v>
      </c>
      <c r="AK162" s="69">
        <v>404</v>
      </c>
      <c r="AL162" s="88">
        <v>0</v>
      </c>
      <c r="AM162" s="84">
        <v>210855</v>
      </c>
      <c r="AN162" s="69">
        <v>128984</v>
      </c>
      <c r="AO162" s="69">
        <v>24190</v>
      </c>
      <c r="AP162" s="69">
        <v>58489</v>
      </c>
      <c r="AQ162" s="83">
        <v>211259</v>
      </c>
    </row>
    <row r="163" spans="1:43" s="72" customFormat="1" ht="12.75">
      <c r="A163" s="66" t="s">
        <v>277</v>
      </c>
      <c r="B163" s="67" t="s">
        <v>278</v>
      </c>
      <c r="C163" s="68">
        <v>4242</v>
      </c>
      <c r="D163" s="69">
        <v>100582</v>
      </c>
      <c r="E163" s="69">
        <v>14282</v>
      </c>
      <c r="F163" s="70">
        <v>0</v>
      </c>
      <c r="G163" s="83">
        <v>114864</v>
      </c>
      <c r="H163" s="84">
        <v>7444</v>
      </c>
      <c r="I163" s="69">
        <v>3360</v>
      </c>
      <c r="J163" s="69">
        <v>2421</v>
      </c>
      <c r="K163" s="69">
        <v>164</v>
      </c>
      <c r="L163" s="69">
        <v>7903</v>
      </c>
      <c r="M163" s="69">
        <v>12639</v>
      </c>
      <c r="N163" s="69">
        <v>25129</v>
      </c>
      <c r="O163" s="69">
        <v>40</v>
      </c>
      <c r="P163" s="70">
        <v>0</v>
      </c>
      <c r="Q163" s="70">
        <v>0</v>
      </c>
      <c r="R163" s="70">
        <v>0</v>
      </c>
      <c r="S163" s="83">
        <v>51656</v>
      </c>
      <c r="T163" s="69">
        <v>745</v>
      </c>
      <c r="U163" s="71"/>
      <c r="V163" s="71"/>
      <c r="W163" s="69">
        <v>6889</v>
      </c>
      <c r="X163" s="70">
        <v>0</v>
      </c>
      <c r="Y163" s="69">
        <v>42500</v>
      </c>
      <c r="Z163" s="70">
        <v>0</v>
      </c>
      <c r="AA163" s="69">
        <v>1253</v>
      </c>
      <c r="AB163" s="70">
        <v>0</v>
      </c>
      <c r="AC163" s="70">
        <v>0</v>
      </c>
      <c r="AD163" s="64">
        <f>SUM(T163:AC163)</f>
        <v>51387</v>
      </c>
      <c r="AE163" s="70">
        <v>0</v>
      </c>
      <c r="AF163" s="70">
        <v>0</v>
      </c>
      <c r="AG163" s="70">
        <v>0</v>
      </c>
      <c r="AH163" s="70">
        <v>0</v>
      </c>
      <c r="AI163" s="70">
        <v>0</v>
      </c>
      <c r="AJ163" s="69">
        <v>43753</v>
      </c>
      <c r="AK163" s="70">
        <v>0</v>
      </c>
      <c r="AL163" s="88">
        <v>0</v>
      </c>
      <c r="AM163" s="84">
        <v>225351</v>
      </c>
      <c r="AN163" s="69">
        <v>114864</v>
      </c>
      <c r="AO163" s="69">
        <v>43753</v>
      </c>
      <c r="AP163" s="69">
        <v>66734</v>
      </c>
      <c r="AQ163" s="83">
        <v>225351</v>
      </c>
    </row>
    <row r="164" spans="1:43" s="72" customFormat="1" ht="12.75">
      <c r="A164" s="66" t="s">
        <v>279</v>
      </c>
      <c r="B164" s="67" t="s">
        <v>113</v>
      </c>
      <c r="C164" s="68">
        <v>4239</v>
      </c>
      <c r="D164" s="69">
        <v>48918</v>
      </c>
      <c r="E164" s="69">
        <v>3742</v>
      </c>
      <c r="F164" s="69">
        <v>3746</v>
      </c>
      <c r="G164" s="83">
        <v>56406</v>
      </c>
      <c r="H164" s="84">
        <v>1588</v>
      </c>
      <c r="I164" s="69">
        <v>4525</v>
      </c>
      <c r="J164" s="69">
        <v>2201</v>
      </c>
      <c r="K164" s="69">
        <v>248</v>
      </c>
      <c r="L164" s="69">
        <v>3834</v>
      </c>
      <c r="M164" s="69">
        <v>7826</v>
      </c>
      <c r="N164" s="69">
        <v>946</v>
      </c>
      <c r="O164" s="69">
        <v>164</v>
      </c>
      <c r="P164" s="75" t="s">
        <v>392</v>
      </c>
      <c r="Q164" s="75" t="s">
        <v>392</v>
      </c>
      <c r="R164" s="69">
        <v>3464</v>
      </c>
      <c r="S164" s="83">
        <v>23208</v>
      </c>
      <c r="T164" s="75" t="s">
        <v>392</v>
      </c>
      <c r="U164" s="75" t="s">
        <v>392</v>
      </c>
      <c r="V164" s="75" t="s">
        <v>392</v>
      </c>
      <c r="W164" s="69">
        <v>86</v>
      </c>
      <c r="X164" s="70">
        <v>0</v>
      </c>
      <c r="Y164" s="69">
        <v>7361</v>
      </c>
      <c r="Z164" s="69">
        <v>1000</v>
      </c>
      <c r="AA164" s="69">
        <v>1750</v>
      </c>
      <c r="AB164" s="70">
        <v>0</v>
      </c>
      <c r="AC164" s="70">
        <v>0</v>
      </c>
      <c r="AD164" s="64">
        <f>SUM(T164:AC164)</f>
        <v>10197</v>
      </c>
      <c r="AE164" s="69">
        <v>774</v>
      </c>
      <c r="AF164" s="69">
        <v>96</v>
      </c>
      <c r="AG164" s="69">
        <v>162</v>
      </c>
      <c r="AH164" s="69">
        <v>550</v>
      </c>
      <c r="AI164" s="70">
        <v>0</v>
      </c>
      <c r="AJ164" s="69">
        <v>10111</v>
      </c>
      <c r="AK164" s="69">
        <v>1582</v>
      </c>
      <c r="AL164" s="88">
        <v>0</v>
      </c>
      <c r="AM164" s="84">
        <v>91399</v>
      </c>
      <c r="AN164" s="69">
        <v>52660</v>
      </c>
      <c r="AO164" s="69">
        <v>13275</v>
      </c>
      <c r="AP164" s="69">
        <v>28628</v>
      </c>
      <c r="AQ164" s="83">
        <v>92981</v>
      </c>
    </row>
    <row r="165" spans="1:43" s="72" customFormat="1" ht="12.75">
      <c r="A165" s="66" t="s">
        <v>280</v>
      </c>
      <c r="B165" s="67" t="s">
        <v>183</v>
      </c>
      <c r="C165" s="68">
        <v>4026</v>
      </c>
      <c r="D165" s="69">
        <v>95230</v>
      </c>
      <c r="E165" s="69">
        <v>7570</v>
      </c>
      <c r="F165" s="70">
        <v>0</v>
      </c>
      <c r="G165" s="83">
        <v>102800</v>
      </c>
      <c r="H165" s="86"/>
      <c r="I165" s="69">
        <v>1395</v>
      </c>
      <c r="J165" s="69">
        <v>1395</v>
      </c>
      <c r="K165" s="69">
        <v>364</v>
      </c>
      <c r="L165" s="69">
        <v>5347</v>
      </c>
      <c r="M165" s="69">
        <v>5498</v>
      </c>
      <c r="N165" s="69">
        <v>10422</v>
      </c>
      <c r="O165" s="70">
        <v>0</v>
      </c>
      <c r="P165" s="70">
        <v>0</v>
      </c>
      <c r="Q165" s="70">
        <v>0</v>
      </c>
      <c r="R165" s="70">
        <v>0</v>
      </c>
      <c r="S165" s="83">
        <v>24421</v>
      </c>
      <c r="T165" s="70">
        <v>0</v>
      </c>
      <c r="U165" s="70">
        <v>0</v>
      </c>
      <c r="V165" s="70">
        <v>0</v>
      </c>
      <c r="W165" s="69">
        <v>17199</v>
      </c>
      <c r="X165" s="70">
        <v>0</v>
      </c>
      <c r="Y165" s="69">
        <v>24180</v>
      </c>
      <c r="Z165" s="69">
        <v>2054</v>
      </c>
      <c r="AA165" s="69">
        <v>5979</v>
      </c>
      <c r="AB165" s="69">
        <v>3977</v>
      </c>
      <c r="AC165" s="70">
        <v>0</v>
      </c>
      <c r="AD165" s="64">
        <f>SUM(T165:AC165)</f>
        <v>53389</v>
      </c>
      <c r="AE165" s="70">
        <v>0</v>
      </c>
      <c r="AF165" s="70">
        <v>0</v>
      </c>
      <c r="AG165" s="70">
        <v>0</v>
      </c>
      <c r="AH165" s="70">
        <v>0</v>
      </c>
      <c r="AI165" s="70">
        <v>0</v>
      </c>
      <c r="AJ165" s="69">
        <v>36190</v>
      </c>
      <c r="AK165" s="70">
        <v>0</v>
      </c>
      <c r="AL165" s="88">
        <v>0</v>
      </c>
      <c r="AM165" s="84">
        <v>180610</v>
      </c>
      <c r="AN165" s="69">
        <v>102800</v>
      </c>
      <c r="AO165" s="69">
        <v>36190</v>
      </c>
      <c r="AP165" s="69">
        <v>41620</v>
      </c>
      <c r="AQ165" s="83">
        <v>180610</v>
      </c>
    </row>
    <row r="166" spans="1:43" s="72" customFormat="1" ht="12.75">
      <c r="A166" s="66" t="s">
        <v>281</v>
      </c>
      <c r="B166" s="67" t="s">
        <v>200</v>
      </c>
      <c r="C166" s="68">
        <v>3999</v>
      </c>
      <c r="D166" s="69">
        <v>189063</v>
      </c>
      <c r="E166" s="69">
        <v>15254</v>
      </c>
      <c r="F166" s="70">
        <v>0</v>
      </c>
      <c r="G166" s="83">
        <v>204317</v>
      </c>
      <c r="H166" s="84">
        <v>8772</v>
      </c>
      <c r="I166" s="69">
        <v>1276</v>
      </c>
      <c r="J166" s="69">
        <v>4740</v>
      </c>
      <c r="K166" s="69">
        <v>588</v>
      </c>
      <c r="L166" s="69">
        <v>11755</v>
      </c>
      <c r="M166" s="69">
        <v>8921</v>
      </c>
      <c r="N166" s="69">
        <v>11049</v>
      </c>
      <c r="O166" s="75" t="s">
        <v>392</v>
      </c>
      <c r="P166" s="75" t="s">
        <v>392</v>
      </c>
      <c r="Q166" s="75" t="s">
        <v>392</v>
      </c>
      <c r="R166" s="69">
        <v>760</v>
      </c>
      <c r="S166" s="83">
        <v>39089</v>
      </c>
      <c r="T166" s="70">
        <v>0</v>
      </c>
      <c r="U166" s="70">
        <v>0</v>
      </c>
      <c r="V166" s="70">
        <v>0</v>
      </c>
      <c r="W166" s="69">
        <v>8036</v>
      </c>
      <c r="X166" s="70">
        <v>0</v>
      </c>
      <c r="Y166" s="69">
        <v>22151</v>
      </c>
      <c r="Z166" s="69">
        <v>2523</v>
      </c>
      <c r="AA166" s="69">
        <v>3249</v>
      </c>
      <c r="AB166" s="69">
        <v>9702</v>
      </c>
      <c r="AC166" s="70">
        <v>0</v>
      </c>
      <c r="AD166" s="64">
        <f>SUM(T166:AC166)</f>
        <v>45661</v>
      </c>
      <c r="AE166" s="70">
        <v>0</v>
      </c>
      <c r="AF166" s="70">
        <v>0</v>
      </c>
      <c r="AG166" s="70">
        <v>0</v>
      </c>
      <c r="AH166" s="69">
        <v>24</v>
      </c>
      <c r="AI166" s="70">
        <v>0</v>
      </c>
      <c r="AJ166" s="69">
        <v>37625</v>
      </c>
      <c r="AK166" s="69">
        <v>24</v>
      </c>
      <c r="AL166" s="88">
        <v>0</v>
      </c>
      <c r="AM166" s="84">
        <v>297839</v>
      </c>
      <c r="AN166" s="69">
        <v>204317</v>
      </c>
      <c r="AO166" s="69">
        <v>37673</v>
      </c>
      <c r="AP166" s="69">
        <v>55897</v>
      </c>
      <c r="AQ166" s="83">
        <v>297863</v>
      </c>
    </row>
    <row r="167" spans="1:43" s="72" customFormat="1" ht="12.75">
      <c r="A167" s="66" t="s">
        <v>282</v>
      </c>
      <c r="B167" s="67" t="s">
        <v>148</v>
      </c>
      <c r="C167" s="68">
        <v>3850</v>
      </c>
      <c r="D167" s="69">
        <v>92098</v>
      </c>
      <c r="E167" s="69">
        <v>15136</v>
      </c>
      <c r="F167" s="70">
        <v>0</v>
      </c>
      <c r="G167" s="83">
        <v>107234</v>
      </c>
      <c r="H167" s="84">
        <v>3367</v>
      </c>
      <c r="I167" s="69">
        <v>10421</v>
      </c>
      <c r="J167" s="69">
        <v>5152</v>
      </c>
      <c r="K167" s="69">
        <v>406</v>
      </c>
      <c r="L167" s="69">
        <v>3353</v>
      </c>
      <c r="M167" s="69">
        <v>9219</v>
      </c>
      <c r="N167" s="69">
        <v>10677</v>
      </c>
      <c r="O167" s="69">
        <v>22</v>
      </c>
      <c r="P167" s="70">
        <v>0</v>
      </c>
      <c r="Q167" s="70">
        <v>0</v>
      </c>
      <c r="R167" s="69">
        <v>177</v>
      </c>
      <c r="S167" s="83">
        <v>39427</v>
      </c>
      <c r="T167" s="70">
        <v>0</v>
      </c>
      <c r="U167" s="70">
        <v>0</v>
      </c>
      <c r="V167" s="70">
        <v>0</v>
      </c>
      <c r="W167" s="69">
        <v>2330</v>
      </c>
      <c r="X167" s="69">
        <v>1315</v>
      </c>
      <c r="Y167" s="69">
        <v>14009</v>
      </c>
      <c r="Z167" s="69">
        <v>1064</v>
      </c>
      <c r="AA167" s="69">
        <v>1632</v>
      </c>
      <c r="AB167" s="69">
        <v>1746</v>
      </c>
      <c r="AC167" s="70">
        <v>0</v>
      </c>
      <c r="AD167" s="64">
        <f>SUM(T167:AC167)</f>
        <v>22096</v>
      </c>
      <c r="AE167" s="70">
        <v>0</v>
      </c>
      <c r="AF167" s="70">
        <v>0</v>
      </c>
      <c r="AG167" s="70">
        <v>0</v>
      </c>
      <c r="AH167" s="70">
        <v>0</v>
      </c>
      <c r="AI167" s="70">
        <v>0</v>
      </c>
      <c r="AJ167" s="69">
        <v>19766</v>
      </c>
      <c r="AK167" s="70">
        <v>0</v>
      </c>
      <c r="AL167" s="88">
        <v>0</v>
      </c>
      <c r="AM167" s="84">
        <v>172124</v>
      </c>
      <c r="AN167" s="69">
        <v>107234</v>
      </c>
      <c r="AO167" s="69">
        <v>19766</v>
      </c>
      <c r="AP167" s="69">
        <v>46439</v>
      </c>
      <c r="AQ167" s="83">
        <v>172124</v>
      </c>
    </row>
    <row r="168" spans="1:43" s="72" customFormat="1" ht="12.75">
      <c r="A168" s="66" t="s">
        <v>283</v>
      </c>
      <c r="B168" s="67" t="s">
        <v>113</v>
      </c>
      <c r="C168" s="68">
        <v>3845</v>
      </c>
      <c r="D168" s="69">
        <v>37486</v>
      </c>
      <c r="E168" s="69">
        <v>1606</v>
      </c>
      <c r="F168" s="70">
        <v>0</v>
      </c>
      <c r="G168" s="83">
        <v>39092</v>
      </c>
      <c r="H168" s="84">
        <v>2381</v>
      </c>
      <c r="I168" s="69">
        <v>500</v>
      </c>
      <c r="J168" s="69">
        <v>4796</v>
      </c>
      <c r="K168" s="69">
        <v>292</v>
      </c>
      <c r="L168" s="69">
        <v>3479</v>
      </c>
      <c r="M168" s="70">
        <v>0</v>
      </c>
      <c r="N168" s="70">
        <v>0</v>
      </c>
      <c r="O168" s="70">
        <v>0</v>
      </c>
      <c r="P168" s="70">
        <v>0</v>
      </c>
      <c r="Q168" s="70">
        <v>0</v>
      </c>
      <c r="R168" s="69">
        <v>33</v>
      </c>
      <c r="S168" s="83">
        <v>9100</v>
      </c>
      <c r="T168" s="70">
        <v>0</v>
      </c>
      <c r="U168" s="70">
        <v>0</v>
      </c>
      <c r="V168" s="70">
        <v>0</v>
      </c>
      <c r="W168" s="69">
        <v>1769</v>
      </c>
      <c r="X168" s="69">
        <v>255</v>
      </c>
      <c r="Y168" s="69">
        <v>6432</v>
      </c>
      <c r="Z168" s="69">
        <v>533</v>
      </c>
      <c r="AA168" s="69">
        <v>200</v>
      </c>
      <c r="AB168" s="69">
        <v>1000</v>
      </c>
      <c r="AC168" s="70">
        <v>0</v>
      </c>
      <c r="AD168" s="64">
        <f>SUM(T168:AC168)</f>
        <v>10189</v>
      </c>
      <c r="AE168" s="70">
        <v>0</v>
      </c>
      <c r="AF168" s="70">
        <v>0</v>
      </c>
      <c r="AG168" s="70">
        <v>0</v>
      </c>
      <c r="AH168" s="70">
        <v>0</v>
      </c>
      <c r="AI168" s="70">
        <v>0</v>
      </c>
      <c r="AJ168" s="69">
        <v>8420</v>
      </c>
      <c r="AK168" s="70">
        <v>0</v>
      </c>
      <c r="AL168" s="89" t="s">
        <v>392</v>
      </c>
      <c r="AM168" s="84">
        <v>60762</v>
      </c>
      <c r="AN168" s="69">
        <v>39092</v>
      </c>
      <c r="AO168" s="69">
        <v>8420</v>
      </c>
      <c r="AP168" s="69">
        <v>13505</v>
      </c>
      <c r="AQ168" s="83">
        <v>60762</v>
      </c>
    </row>
    <row r="169" spans="1:43" s="72" customFormat="1" ht="12.75">
      <c r="A169" s="66" t="s">
        <v>284</v>
      </c>
      <c r="B169" s="67" t="s">
        <v>183</v>
      </c>
      <c r="C169" s="68">
        <v>3830</v>
      </c>
      <c r="D169" s="69">
        <v>78212</v>
      </c>
      <c r="E169" s="69">
        <v>8832</v>
      </c>
      <c r="F169" s="75" t="s">
        <v>392</v>
      </c>
      <c r="G169" s="83">
        <v>87044</v>
      </c>
      <c r="H169" s="84">
        <v>3369</v>
      </c>
      <c r="I169" s="69">
        <v>5658</v>
      </c>
      <c r="J169" s="69">
        <v>5826</v>
      </c>
      <c r="K169" s="69">
        <v>56</v>
      </c>
      <c r="L169" s="69">
        <v>7015</v>
      </c>
      <c r="M169" s="69">
        <v>10104</v>
      </c>
      <c r="N169" s="69">
        <v>29614</v>
      </c>
      <c r="O169" s="69">
        <v>304</v>
      </c>
      <c r="P169" s="75" t="s">
        <v>392</v>
      </c>
      <c r="Q169" s="75" t="s">
        <v>392</v>
      </c>
      <c r="R169" s="69">
        <v>212</v>
      </c>
      <c r="S169" s="83">
        <v>58789</v>
      </c>
      <c r="T169" s="70">
        <v>0</v>
      </c>
      <c r="U169" s="70">
        <v>0</v>
      </c>
      <c r="V169" s="70">
        <v>0</v>
      </c>
      <c r="W169" s="69">
        <v>3192</v>
      </c>
      <c r="X169" s="69">
        <v>880</v>
      </c>
      <c r="Y169" s="69">
        <v>10803</v>
      </c>
      <c r="Z169" s="69">
        <v>1055</v>
      </c>
      <c r="AA169" s="69">
        <v>1780</v>
      </c>
      <c r="AB169" s="69">
        <v>1735</v>
      </c>
      <c r="AC169" s="70">
        <v>0</v>
      </c>
      <c r="AD169" s="64">
        <f>SUM(T169:AC169)</f>
        <v>19445</v>
      </c>
      <c r="AE169" s="70">
        <v>0</v>
      </c>
      <c r="AF169" s="70">
        <v>0</v>
      </c>
      <c r="AG169" s="70">
        <v>0</v>
      </c>
      <c r="AH169" s="70">
        <v>0</v>
      </c>
      <c r="AI169" s="70">
        <v>0</v>
      </c>
      <c r="AJ169" s="69">
        <v>16253</v>
      </c>
      <c r="AK169" s="70">
        <v>0</v>
      </c>
      <c r="AL169" s="88">
        <v>0</v>
      </c>
      <c r="AM169" s="84">
        <v>168647</v>
      </c>
      <c r="AN169" s="69">
        <v>87044</v>
      </c>
      <c r="AO169" s="69">
        <v>16253</v>
      </c>
      <c r="AP169" s="69">
        <v>66230</v>
      </c>
      <c r="AQ169" s="83">
        <v>168647</v>
      </c>
    </row>
    <row r="170" spans="1:43" s="72" customFormat="1" ht="12.75">
      <c r="A170" s="66" t="s">
        <v>285</v>
      </c>
      <c r="B170" s="67" t="s">
        <v>120</v>
      </c>
      <c r="C170" s="68">
        <v>3817</v>
      </c>
      <c r="D170" s="69">
        <v>203123</v>
      </c>
      <c r="E170" s="69">
        <v>46964</v>
      </c>
      <c r="F170" s="70">
        <v>0</v>
      </c>
      <c r="G170" s="83">
        <v>250087</v>
      </c>
      <c r="H170" s="84">
        <v>12773</v>
      </c>
      <c r="I170" s="69">
        <v>7640</v>
      </c>
      <c r="J170" s="69">
        <v>5733</v>
      </c>
      <c r="K170" s="69">
        <v>138</v>
      </c>
      <c r="L170" s="69">
        <v>8011</v>
      </c>
      <c r="M170" s="69">
        <v>19419</v>
      </c>
      <c r="N170" s="69">
        <v>8426</v>
      </c>
      <c r="O170" s="71"/>
      <c r="P170" s="71"/>
      <c r="Q170" s="71"/>
      <c r="R170" s="69">
        <v>1985</v>
      </c>
      <c r="S170" s="83">
        <v>51352</v>
      </c>
      <c r="T170" s="71"/>
      <c r="U170" s="71"/>
      <c r="V170" s="71"/>
      <c r="W170" s="69">
        <v>472</v>
      </c>
      <c r="X170" s="70">
        <v>0</v>
      </c>
      <c r="Y170" s="69">
        <v>14305</v>
      </c>
      <c r="Z170" s="69">
        <v>1663</v>
      </c>
      <c r="AA170" s="69">
        <v>7368</v>
      </c>
      <c r="AB170" s="70">
        <v>0</v>
      </c>
      <c r="AC170" s="70">
        <v>0</v>
      </c>
      <c r="AD170" s="64">
        <f>SUM(T170:AC170)</f>
        <v>23808</v>
      </c>
      <c r="AE170" s="70">
        <v>0</v>
      </c>
      <c r="AF170" s="70">
        <v>0</v>
      </c>
      <c r="AG170" s="70">
        <v>0</v>
      </c>
      <c r="AH170" s="70">
        <v>0</v>
      </c>
      <c r="AI170" s="70">
        <v>0</v>
      </c>
      <c r="AJ170" s="69">
        <v>23336</v>
      </c>
      <c r="AK170" s="69">
        <v>5000</v>
      </c>
      <c r="AL170" s="83">
        <v>5000</v>
      </c>
      <c r="AM170" s="84">
        <v>338020</v>
      </c>
      <c r="AN170" s="69">
        <v>250087</v>
      </c>
      <c r="AO170" s="69">
        <v>28336</v>
      </c>
      <c r="AP170" s="69">
        <v>69597</v>
      </c>
      <c r="AQ170" s="83">
        <v>343020</v>
      </c>
    </row>
    <row r="171" spans="1:43" s="72" customFormat="1" ht="12.75">
      <c r="A171" s="66" t="s">
        <v>286</v>
      </c>
      <c r="B171" s="67" t="s">
        <v>196</v>
      </c>
      <c r="C171" s="68">
        <v>3685</v>
      </c>
      <c r="D171" s="69">
        <v>122810</v>
      </c>
      <c r="E171" s="69">
        <v>13671</v>
      </c>
      <c r="F171" s="70">
        <v>0</v>
      </c>
      <c r="G171" s="83">
        <v>136481</v>
      </c>
      <c r="H171" s="84">
        <v>15548</v>
      </c>
      <c r="I171" s="69">
        <v>2544</v>
      </c>
      <c r="J171" s="69">
        <v>5977</v>
      </c>
      <c r="K171" s="69">
        <v>3992</v>
      </c>
      <c r="L171" s="69">
        <v>6582</v>
      </c>
      <c r="M171" s="69">
        <v>6314</v>
      </c>
      <c r="N171" s="69">
        <v>8835</v>
      </c>
      <c r="O171" s="70">
        <v>0</v>
      </c>
      <c r="P171" s="70">
        <v>0</v>
      </c>
      <c r="Q171" s="70">
        <v>0</v>
      </c>
      <c r="R171" s="69">
        <v>3918</v>
      </c>
      <c r="S171" s="83">
        <v>38162</v>
      </c>
      <c r="T171" s="70">
        <v>0</v>
      </c>
      <c r="U171" s="70">
        <v>0</v>
      </c>
      <c r="V171" s="70">
        <v>0</v>
      </c>
      <c r="W171" s="69">
        <v>13254</v>
      </c>
      <c r="X171" s="70">
        <v>0</v>
      </c>
      <c r="Y171" s="69">
        <v>15180</v>
      </c>
      <c r="Z171" s="69">
        <v>2348</v>
      </c>
      <c r="AA171" s="69">
        <v>4186</v>
      </c>
      <c r="AB171" s="69">
        <v>2330</v>
      </c>
      <c r="AC171" s="70">
        <v>0</v>
      </c>
      <c r="AD171" s="64">
        <f>SUM(T171:AC171)</f>
        <v>37298</v>
      </c>
      <c r="AE171" s="70">
        <v>0</v>
      </c>
      <c r="AF171" s="70">
        <v>0</v>
      </c>
      <c r="AG171" s="70">
        <v>0</v>
      </c>
      <c r="AH171" s="70">
        <v>0</v>
      </c>
      <c r="AI171" s="70">
        <v>0</v>
      </c>
      <c r="AJ171" s="69">
        <v>24044</v>
      </c>
      <c r="AK171" s="70">
        <v>0</v>
      </c>
      <c r="AL171" s="88">
        <v>0</v>
      </c>
      <c r="AM171" s="84">
        <v>227489</v>
      </c>
      <c r="AN171" s="69">
        <v>136481</v>
      </c>
      <c r="AO171" s="69">
        <v>24044</v>
      </c>
      <c r="AP171" s="69">
        <v>66964</v>
      </c>
      <c r="AQ171" s="83">
        <v>227489</v>
      </c>
    </row>
    <row r="172" spans="1:43" s="72" customFormat="1" ht="12.75">
      <c r="A172" s="66" t="s">
        <v>287</v>
      </c>
      <c r="B172" s="67" t="s">
        <v>226</v>
      </c>
      <c r="C172" s="68">
        <v>3584</v>
      </c>
      <c r="D172" s="69">
        <v>56142</v>
      </c>
      <c r="E172" s="69">
        <v>10768</v>
      </c>
      <c r="F172" s="75" t="s">
        <v>392</v>
      </c>
      <c r="G172" s="83">
        <v>66910</v>
      </c>
      <c r="H172" s="84">
        <v>1537</v>
      </c>
      <c r="I172" s="69">
        <v>8342</v>
      </c>
      <c r="J172" s="69">
        <v>4626</v>
      </c>
      <c r="K172" s="69">
        <v>34</v>
      </c>
      <c r="L172" s="69">
        <v>7421</v>
      </c>
      <c r="M172" s="69">
        <v>5366</v>
      </c>
      <c r="N172" s="69">
        <v>2604</v>
      </c>
      <c r="O172" s="70">
        <v>0</v>
      </c>
      <c r="P172" s="70">
        <v>0</v>
      </c>
      <c r="Q172" s="70">
        <v>0</v>
      </c>
      <c r="R172" s="69">
        <v>16003</v>
      </c>
      <c r="S172" s="83">
        <v>44396</v>
      </c>
      <c r="T172" s="70">
        <v>0</v>
      </c>
      <c r="U172" s="70">
        <v>0</v>
      </c>
      <c r="V172" s="70">
        <v>0</v>
      </c>
      <c r="W172" s="70">
        <v>0</v>
      </c>
      <c r="X172" s="75" t="s">
        <v>392</v>
      </c>
      <c r="Y172" s="69">
        <v>10776</v>
      </c>
      <c r="Z172" s="69">
        <v>2243</v>
      </c>
      <c r="AA172" s="69">
        <v>1152</v>
      </c>
      <c r="AB172" s="75" t="s">
        <v>392</v>
      </c>
      <c r="AC172" s="75" t="s">
        <v>392</v>
      </c>
      <c r="AD172" s="64">
        <f>SUM(T172:AC172)</f>
        <v>14171</v>
      </c>
      <c r="AE172" s="70">
        <v>0</v>
      </c>
      <c r="AF172" s="70">
        <v>0</v>
      </c>
      <c r="AG172" s="70">
        <v>0</v>
      </c>
      <c r="AH172" s="75" t="s">
        <v>392</v>
      </c>
      <c r="AI172" s="70">
        <v>0</v>
      </c>
      <c r="AJ172" s="69">
        <v>14171</v>
      </c>
      <c r="AK172" s="69">
        <v>7256</v>
      </c>
      <c r="AL172" s="83">
        <v>7256</v>
      </c>
      <c r="AM172" s="84">
        <v>127014</v>
      </c>
      <c r="AN172" s="69">
        <v>66910</v>
      </c>
      <c r="AO172" s="69">
        <v>21427</v>
      </c>
      <c r="AP172" s="69">
        <v>53189</v>
      </c>
      <c r="AQ172" s="83">
        <v>134270</v>
      </c>
    </row>
    <row r="173" spans="1:43" s="72" customFormat="1" ht="12.75">
      <c r="A173" s="66" t="s">
        <v>288</v>
      </c>
      <c r="B173" s="67" t="s">
        <v>255</v>
      </c>
      <c r="C173" s="68">
        <v>3555</v>
      </c>
      <c r="D173" s="69">
        <v>64389</v>
      </c>
      <c r="E173" s="69">
        <v>8914</v>
      </c>
      <c r="F173" s="70">
        <v>0</v>
      </c>
      <c r="G173" s="83">
        <v>73303</v>
      </c>
      <c r="H173" s="84">
        <v>5519</v>
      </c>
      <c r="I173" s="69">
        <v>3326</v>
      </c>
      <c r="J173" s="69">
        <v>5537</v>
      </c>
      <c r="K173" s="69">
        <v>555</v>
      </c>
      <c r="L173" s="69">
        <v>3080</v>
      </c>
      <c r="M173" s="69">
        <v>4370</v>
      </c>
      <c r="N173" s="69">
        <v>4592</v>
      </c>
      <c r="O173" s="70">
        <v>0</v>
      </c>
      <c r="P173" s="70">
        <v>0</v>
      </c>
      <c r="Q173" s="70">
        <v>0</v>
      </c>
      <c r="R173" s="70">
        <v>0</v>
      </c>
      <c r="S173" s="83">
        <v>21460</v>
      </c>
      <c r="T173" s="70">
        <v>0</v>
      </c>
      <c r="U173" s="70">
        <v>0</v>
      </c>
      <c r="V173" s="70">
        <v>0</v>
      </c>
      <c r="W173" s="69">
        <v>5126</v>
      </c>
      <c r="X173" s="69">
        <v>1604</v>
      </c>
      <c r="Y173" s="69">
        <v>7642</v>
      </c>
      <c r="Z173" s="69">
        <v>824</v>
      </c>
      <c r="AA173" s="69">
        <v>379</v>
      </c>
      <c r="AB173" s="70">
        <v>0</v>
      </c>
      <c r="AC173" s="70">
        <v>0</v>
      </c>
      <c r="AD173" s="64">
        <f>SUM(T173:AC173)</f>
        <v>15575</v>
      </c>
      <c r="AE173" s="70">
        <v>0</v>
      </c>
      <c r="AF173" s="70">
        <v>0</v>
      </c>
      <c r="AG173" s="70">
        <v>0</v>
      </c>
      <c r="AH173" s="70">
        <v>0</v>
      </c>
      <c r="AI173" s="70">
        <v>0</v>
      </c>
      <c r="AJ173" s="69">
        <v>10449</v>
      </c>
      <c r="AK173" s="70">
        <v>0</v>
      </c>
      <c r="AL173" s="88">
        <v>0</v>
      </c>
      <c r="AM173" s="84">
        <v>115857</v>
      </c>
      <c r="AN173" s="69">
        <v>73303</v>
      </c>
      <c r="AO173" s="69">
        <v>10449</v>
      </c>
      <c r="AP173" s="69">
        <v>33709</v>
      </c>
      <c r="AQ173" s="83">
        <v>115857</v>
      </c>
    </row>
    <row r="174" spans="1:43" s="72" customFormat="1" ht="12.75">
      <c r="A174" s="66" t="s">
        <v>289</v>
      </c>
      <c r="B174" s="67" t="s">
        <v>71</v>
      </c>
      <c r="C174" s="68">
        <v>3482</v>
      </c>
      <c r="D174" s="69">
        <v>119466</v>
      </c>
      <c r="E174" s="69">
        <v>14322</v>
      </c>
      <c r="F174" s="70">
        <v>0</v>
      </c>
      <c r="G174" s="83">
        <v>133788</v>
      </c>
      <c r="H174" s="84">
        <v>7087</v>
      </c>
      <c r="I174" s="69">
        <v>13923</v>
      </c>
      <c r="J174" s="69">
        <v>8860</v>
      </c>
      <c r="K174" s="69">
        <v>398</v>
      </c>
      <c r="L174" s="69">
        <v>7312</v>
      </c>
      <c r="M174" s="69">
        <v>10096</v>
      </c>
      <c r="N174" s="69">
        <v>10522</v>
      </c>
      <c r="O174" s="70">
        <v>0</v>
      </c>
      <c r="P174" s="70">
        <v>0</v>
      </c>
      <c r="Q174" s="70">
        <v>0</v>
      </c>
      <c r="R174" s="69">
        <v>665</v>
      </c>
      <c r="S174" s="83">
        <v>51776</v>
      </c>
      <c r="T174" s="70">
        <v>0</v>
      </c>
      <c r="U174" s="70">
        <v>0</v>
      </c>
      <c r="V174" s="69">
        <v>948</v>
      </c>
      <c r="W174" s="69">
        <v>6570</v>
      </c>
      <c r="X174" s="70">
        <v>0</v>
      </c>
      <c r="Y174" s="69">
        <v>29093</v>
      </c>
      <c r="Z174" s="69">
        <v>1983</v>
      </c>
      <c r="AA174" s="69">
        <v>11441</v>
      </c>
      <c r="AB174" s="69">
        <v>2324</v>
      </c>
      <c r="AC174" s="70">
        <v>0</v>
      </c>
      <c r="AD174" s="64">
        <f>SUM(T174:AC174)</f>
        <v>52359</v>
      </c>
      <c r="AE174" s="69">
        <v>175</v>
      </c>
      <c r="AF174" s="70">
        <v>0</v>
      </c>
      <c r="AG174" s="70">
        <v>0</v>
      </c>
      <c r="AH174" s="70">
        <v>0</v>
      </c>
      <c r="AI174" s="70">
        <v>0</v>
      </c>
      <c r="AJ174" s="69">
        <v>44841</v>
      </c>
      <c r="AK174" s="69">
        <v>175</v>
      </c>
      <c r="AL174" s="88">
        <v>0</v>
      </c>
      <c r="AM174" s="84">
        <v>245010</v>
      </c>
      <c r="AN174" s="69">
        <v>133788</v>
      </c>
      <c r="AO174" s="69">
        <v>45191</v>
      </c>
      <c r="AP174" s="69">
        <v>66381</v>
      </c>
      <c r="AQ174" s="83">
        <v>245185</v>
      </c>
    </row>
    <row r="175" spans="1:43" s="72" customFormat="1" ht="12.75">
      <c r="A175" s="66" t="s">
        <v>290</v>
      </c>
      <c r="B175" s="67" t="s">
        <v>206</v>
      </c>
      <c r="C175" s="68">
        <v>3282</v>
      </c>
      <c r="D175" s="69">
        <v>111448</v>
      </c>
      <c r="E175" s="69">
        <v>15401</v>
      </c>
      <c r="F175" s="70">
        <v>0</v>
      </c>
      <c r="G175" s="83">
        <v>126849</v>
      </c>
      <c r="H175" s="84">
        <v>4832</v>
      </c>
      <c r="I175" s="69">
        <v>250</v>
      </c>
      <c r="J175" s="69">
        <v>3261</v>
      </c>
      <c r="K175" s="69">
        <v>99</v>
      </c>
      <c r="L175" s="69">
        <v>5668</v>
      </c>
      <c r="M175" s="69">
        <v>14726</v>
      </c>
      <c r="N175" s="69">
        <v>10681</v>
      </c>
      <c r="O175" s="69">
        <v>15</v>
      </c>
      <c r="P175" s="70">
        <v>0</v>
      </c>
      <c r="Q175" s="70">
        <v>0</v>
      </c>
      <c r="R175" s="69">
        <v>4530</v>
      </c>
      <c r="S175" s="83">
        <v>39230</v>
      </c>
      <c r="T175" s="70">
        <v>0</v>
      </c>
      <c r="U175" s="70">
        <v>0</v>
      </c>
      <c r="V175" s="70">
        <v>0</v>
      </c>
      <c r="W175" s="69">
        <v>7872</v>
      </c>
      <c r="X175" s="69">
        <v>2845</v>
      </c>
      <c r="Y175" s="69">
        <v>20674</v>
      </c>
      <c r="Z175" s="69">
        <v>2852</v>
      </c>
      <c r="AA175" s="69">
        <v>4628</v>
      </c>
      <c r="AB175" s="69">
        <v>1500</v>
      </c>
      <c r="AC175" s="70">
        <v>0</v>
      </c>
      <c r="AD175" s="64">
        <f>SUM(T175:AC175)</f>
        <v>40371</v>
      </c>
      <c r="AE175" s="69">
        <v>992</v>
      </c>
      <c r="AF175" s="70">
        <v>0</v>
      </c>
      <c r="AG175" s="70">
        <v>0</v>
      </c>
      <c r="AH175" s="70">
        <v>0</v>
      </c>
      <c r="AI175" s="70">
        <v>0</v>
      </c>
      <c r="AJ175" s="69">
        <v>32499</v>
      </c>
      <c r="AK175" s="69">
        <v>992</v>
      </c>
      <c r="AL175" s="88">
        <v>0</v>
      </c>
      <c r="AM175" s="84">
        <v>211282</v>
      </c>
      <c r="AN175" s="69">
        <v>126849</v>
      </c>
      <c r="AO175" s="69">
        <v>34483</v>
      </c>
      <c r="AP175" s="69">
        <v>54779</v>
      </c>
      <c r="AQ175" s="83">
        <v>212274</v>
      </c>
    </row>
    <row r="176" spans="1:43" s="72" customFormat="1" ht="12.75">
      <c r="A176" s="66" t="s">
        <v>291</v>
      </c>
      <c r="B176" s="67" t="s">
        <v>176</v>
      </c>
      <c r="C176" s="68">
        <v>3276</v>
      </c>
      <c r="D176" s="69">
        <v>145165</v>
      </c>
      <c r="E176" s="69">
        <v>30844</v>
      </c>
      <c r="F176" s="69">
        <v>11475</v>
      </c>
      <c r="G176" s="83">
        <v>187484</v>
      </c>
      <c r="H176" s="84">
        <v>6881</v>
      </c>
      <c r="I176" s="69">
        <v>7866</v>
      </c>
      <c r="J176" s="69">
        <v>8516</v>
      </c>
      <c r="K176" s="69">
        <v>755</v>
      </c>
      <c r="L176" s="69">
        <v>7774</v>
      </c>
      <c r="M176" s="69">
        <v>14544</v>
      </c>
      <c r="N176" s="69">
        <v>17330</v>
      </c>
      <c r="O176" s="69">
        <v>600</v>
      </c>
      <c r="P176" s="70">
        <v>0</v>
      </c>
      <c r="Q176" s="69">
        <v>3579</v>
      </c>
      <c r="R176" s="69">
        <v>647</v>
      </c>
      <c r="S176" s="83">
        <v>61611</v>
      </c>
      <c r="T176" s="70">
        <v>0</v>
      </c>
      <c r="U176" s="70">
        <v>0</v>
      </c>
      <c r="V176" s="70">
        <v>0</v>
      </c>
      <c r="W176" s="69">
        <v>22418</v>
      </c>
      <c r="X176" s="70">
        <v>0</v>
      </c>
      <c r="Y176" s="69">
        <v>8811</v>
      </c>
      <c r="Z176" s="69">
        <v>2281</v>
      </c>
      <c r="AA176" s="69">
        <v>7873</v>
      </c>
      <c r="AB176" s="69">
        <v>3108</v>
      </c>
      <c r="AC176" s="69">
        <v>234</v>
      </c>
      <c r="AD176" s="64">
        <f>SUM(T176:AC176)</f>
        <v>44725</v>
      </c>
      <c r="AE176" s="70">
        <v>0</v>
      </c>
      <c r="AF176" s="70">
        <v>0</v>
      </c>
      <c r="AG176" s="70">
        <v>0</v>
      </c>
      <c r="AH176" s="70">
        <v>0</v>
      </c>
      <c r="AI176" s="70">
        <v>0</v>
      </c>
      <c r="AJ176" s="69">
        <v>22307</v>
      </c>
      <c r="AK176" s="70">
        <v>0</v>
      </c>
      <c r="AL176" s="88">
        <v>0</v>
      </c>
      <c r="AM176" s="84">
        <v>300701</v>
      </c>
      <c r="AN176" s="69">
        <v>176009</v>
      </c>
      <c r="AO176" s="69">
        <v>22307</v>
      </c>
      <c r="AP176" s="69">
        <v>102385</v>
      </c>
      <c r="AQ176" s="83">
        <v>300701</v>
      </c>
    </row>
    <row r="177" spans="1:43" s="72" customFormat="1" ht="12.75">
      <c r="A177" s="66" t="s">
        <v>292</v>
      </c>
      <c r="B177" s="67" t="s">
        <v>206</v>
      </c>
      <c r="C177" s="68">
        <v>3180</v>
      </c>
      <c r="D177" s="69">
        <v>86741</v>
      </c>
      <c r="E177" s="69">
        <v>15504</v>
      </c>
      <c r="F177" s="70">
        <v>0</v>
      </c>
      <c r="G177" s="83">
        <v>102245</v>
      </c>
      <c r="H177" s="84">
        <v>3445</v>
      </c>
      <c r="I177" s="69">
        <v>4669</v>
      </c>
      <c r="J177" s="69">
        <v>4136</v>
      </c>
      <c r="K177" s="70">
        <v>0</v>
      </c>
      <c r="L177" s="69">
        <v>6687</v>
      </c>
      <c r="M177" s="69">
        <v>9427</v>
      </c>
      <c r="N177" s="69">
        <v>4343</v>
      </c>
      <c r="O177" s="70">
        <v>0</v>
      </c>
      <c r="P177" s="70">
        <v>0</v>
      </c>
      <c r="Q177" s="70">
        <v>0</v>
      </c>
      <c r="R177" s="69">
        <v>12316</v>
      </c>
      <c r="S177" s="83">
        <v>41578</v>
      </c>
      <c r="T177" s="70">
        <v>0</v>
      </c>
      <c r="U177" s="70">
        <v>0</v>
      </c>
      <c r="V177" s="70">
        <v>0</v>
      </c>
      <c r="W177" s="69">
        <v>1891</v>
      </c>
      <c r="X177" s="70">
        <v>0</v>
      </c>
      <c r="Y177" s="69">
        <v>7133</v>
      </c>
      <c r="Z177" s="69">
        <v>2255</v>
      </c>
      <c r="AA177" s="69">
        <v>6208</v>
      </c>
      <c r="AB177" s="69">
        <v>1800</v>
      </c>
      <c r="AC177" s="70">
        <v>0</v>
      </c>
      <c r="AD177" s="64">
        <f>SUM(T177:AC177)</f>
        <v>19287</v>
      </c>
      <c r="AE177" s="70">
        <v>0</v>
      </c>
      <c r="AF177" s="70">
        <v>0</v>
      </c>
      <c r="AG177" s="70">
        <v>0</v>
      </c>
      <c r="AH177" s="70">
        <v>0</v>
      </c>
      <c r="AI177" s="70">
        <v>0</v>
      </c>
      <c r="AJ177" s="69">
        <v>17396</v>
      </c>
      <c r="AK177" s="70">
        <v>0</v>
      </c>
      <c r="AL177" s="88">
        <v>0</v>
      </c>
      <c r="AM177" s="84">
        <v>166555</v>
      </c>
      <c r="AN177" s="69">
        <v>102245</v>
      </c>
      <c r="AO177" s="69">
        <v>17396</v>
      </c>
      <c r="AP177" s="69">
        <v>46914</v>
      </c>
      <c r="AQ177" s="83">
        <v>166555</v>
      </c>
    </row>
    <row r="178" spans="1:43" s="72" customFormat="1" ht="12.75">
      <c r="A178" s="66" t="s">
        <v>293</v>
      </c>
      <c r="B178" s="67" t="s">
        <v>148</v>
      </c>
      <c r="C178" s="68">
        <v>3152</v>
      </c>
      <c r="D178" s="69">
        <v>93878</v>
      </c>
      <c r="E178" s="69">
        <v>16461</v>
      </c>
      <c r="F178" s="70">
        <v>0</v>
      </c>
      <c r="G178" s="83">
        <v>110339</v>
      </c>
      <c r="H178" s="84">
        <v>4215</v>
      </c>
      <c r="I178" s="69">
        <v>8146</v>
      </c>
      <c r="J178" s="69">
        <v>5031</v>
      </c>
      <c r="K178" s="70">
        <v>0</v>
      </c>
      <c r="L178" s="69">
        <v>3456</v>
      </c>
      <c r="M178" s="69">
        <v>8419</v>
      </c>
      <c r="N178" s="69">
        <v>2663</v>
      </c>
      <c r="O178" s="69">
        <v>15</v>
      </c>
      <c r="P178" s="70">
        <v>0</v>
      </c>
      <c r="Q178" s="70">
        <v>0</v>
      </c>
      <c r="R178" s="69">
        <v>195</v>
      </c>
      <c r="S178" s="83">
        <v>27925</v>
      </c>
      <c r="T178" s="70">
        <v>0</v>
      </c>
      <c r="U178" s="70">
        <v>0</v>
      </c>
      <c r="V178" s="69">
        <v>3</v>
      </c>
      <c r="W178" s="69">
        <v>734</v>
      </c>
      <c r="X178" s="69">
        <v>2395</v>
      </c>
      <c r="Y178" s="69">
        <v>9829</v>
      </c>
      <c r="Z178" s="69">
        <v>1073</v>
      </c>
      <c r="AA178" s="69">
        <v>2721</v>
      </c>
      <c r="AB178" s="69">
        <v>698</v>
      </c>
      <c r="AC178" s="70">
        <v>0</v>
      </c>
      <c r="AD178" s="64">
        <f>SUM(T178:AC178)</f>
        <v>17453</v>
      </c>
      <c r="AE178" s="69">
        <v>162</v>
      </c>
      <c r="AF178" s="70">
        <v>0</v>
      </c>
      <c r="AG178" s="70">
        <v>0</v>
      </c>
      <c r="AH178" s="70">
        <v>0</v>
      </c>
      <c r="AI178" s="70">
        <v>0</v>
      </c>
      <c r="AJ178" s="69">
        <v>16716</v>
      </c>
      <c r="AK178" s="69">
        <v>162</v>
      </c>
      <c r="AL178" s="88">
        <v>0</v>
      </c>
      <c r="AM178" s="84">
        <v>159932</v>
      </c>
      <c r="AN178" s="69">
        <v>110339</v>
      </c>
      <c r="AO178" s="69">
        <v>17040</v>
      </c>
      <c r="AP178" s="69">
        <v>35272</v>
      </c>
      <c r="AQ178" s="83">
        <v>160094</v>
      </c>
    </row>
    <row r="179" spans="1:43" s="72" customFormat="1" ht="12.75">
      <c r="A179" s="66" t="s">
        <v>294</v>
      </c>
      <c r="B179" s="67" t="s">
        <v>148</v>
      </c>
      <c r="C179" s="68">
        <v>3088</v>
      </c>
      <c r="D179" s="69">
        <v>288689</v>
      </c>
      <c r="E179" s="69">
        <v>71933</v>
      </c>
      <c r="F179" s="70">
        <v>0</v>
      </c>
      <c r="G179" s="83">
        <v>360622</v>
      </c>
      <c r="H179" s="84">
        <v>5389</v>
      </c>
      <c r="I179" s="69">
        <v>16751</v>
      </c>
      <c r="J179" s="69">
        <v>7434</v>
      </c>
      <c r="K179" s="69">
        <v>68</v>
      </c>
      <c r="L179" s="69">
        <v>10925</v>
      </c>
      <c r="M179" s="69">
        <v>29256</v>
      </c>
      <c r="N179" s="69">
        <v>24800</v>
      </c>
      <c r="O179" s="69">
        <v>45</v>
      </c>
      <c r="P179" s="70">
        <v>0</v>
      </c>
      <c r="Q179" s="70">
        <v>0</v>
      </c>
      <c r="R179" s="69">
        <v>921</v>
      </c>
      <c r="S179" s="83">
        <v>90200</v>
      </c>
      <c r="T179" s="70">
        <v>0</v>
      </c>
      <c r="U179" s="70">
        <v>0</v>
      </c>
      <c r="V179" s="70">
        <v>0</v>
      </c>
      <c r="W179" s="69">
        <v>2408</v>
      </c>
      <c r="X179" s="70">
        <v>0</v>
      </c>
      <c r="Y179" s="69">
        <v>20562</v>
      </c>
      <c r="Z179" s="69">
        <v>4010</v>
      </c>
      <c r="AA179" s="69">
        <v>11667</v>
      </c>
      <c r="AB179" s="69">
        <v>4270</v>
      </c>
      <c r="AC179" s="70">
        <v>0</v>
      </c>
      <c r="AD179" s="64">
        <f>SUM(T179:AC179)</f>
        <v>42917</v>
      </c>
      <c r="AE179" s="70">
        <v>0</v>
      </c>
      <c r="AF179" s="70">
        <v>0</v>
      </c>
      <c r="AG179" s="70">
        <v>0</v>
      </c>
      <c r="AH179" s="70">
        <v>0</v>
      </c>
      <c r="AI179" s="70">
        <v>0</v>
      </c>
      <c r="AJ179" s="69">
        <v>40509</v>
      </c>
      <c r="AK179" s="70">
        <v>0</v>
      </c>
      <c r="AL179" s="88">
        <v>0</v>
      </c>
      <c r="AM179" s="84">
        <v>499128</v>
      </c>
      <c r="AN179" s="69">
        <v>360622</v>
      </c>
      <c r="AO179" s="69">
        <v>40509</v>
      </c>
      <c r="AP179" s="69">
        <v>97997</v>
      </c>
      <c r="AQ179" s="83">
        <v>499128</v>
      </c>
    </row>
    <row r="180" spans="1:43" s="72" customFormat="1" ht="12.75">
      <c r="A180" s="66" t="s">
        <v>295</v>
      </c>
      <c r="B180" s="67" t="s">
        <v>32</v>
      </c>
      <c r="C180" s="68">
        <v>3056</v>
      </c>
      <c r="D180" s="69">
        <v>26822</v>
      </c>
      <c r="E180" s="69">
        <v>1663</v>
      </c>
      <c r="F180" s="70">
        <v>0</v>
      </c>
      <c r="G180" s="83">
        <v>28485</v>
      </c>
      <c r="H180" s="84">
        <v>4477</v>
      </c>
      <c r="I180" s="69">
        <v>4725</v>
      </c>
      <c r="J180" s="69">
        <v>1333</v>
      </c>
      <c r="K180" s="69">
        <v>28</v>
      </c>
      <c r="L180" s="69">
        <v>3214</v>
      </c>
      <c r="M180" s="69">
        <v>6548</v>
      </c>
      <c r="N180" s="69">
        <v>17269</v>
      </c>
      <c r="O180" s="70">
        <v>0</v>
      </c>
      <c r="P180" s="69">
        <v>98</v>
      </c>
      <c r="Q180" s="71"/>
      <c r="R180" s="71"/>
      <c r="S180" s="83">
        <v>33215</v>
      </c>
      <c r="T180" s="70">
        <v>0</v>
      </c>
      <c r="U180" s="70">
        <v>0</v>
      </c>
      <c r="V180" s="71"/>
      <c r="W180" s="69">
        <v>2597</v>
      </c>
      <c r="X180" s="70">
        <v>0</v>
      </c>
      <c r="Y180" s="69">
        <v>7200</v>
      </c>
      <c r="Z180" s="69">
        <v>276</v>
      </c>
      <c r="AA180" s="69">
        <v>1529</v>
      </c>
      <c r="AB180" s="69">
        <v>1500</v>
      </c>
      <c r="AC180" s="70">
        <v>0</v>
      </c>
      <c r="AD180" s="64">
        <f>SUM(T180:AC180)</f>
        <v>13102</v>
      </c>
      <c r="AE180" s="70">
        <v>0</v>
      </c>
      <c r="AF180" s="70">
        <v>0</v>
      </c>
      <c r="AG180" s="70">
        <v>0</v>
      </c>
      <c r="AH180" s="70">
        <v>0</v>
      </c>
      <c r="AI180" s="70">
        <v>0</v>
      </c>
      <c r="AJ180" s="69">
        <v>10505</v>
      </c>
      <c r="AK180" s="70">
        <v>0</v>
      </c>
      <c r="AL180" s="88">
        <v>0</v>
      </c>
      <c r="AM180" s="84">
        <v>79279</v>
      </c>
      <c r="AN180" s="69">
        <v>28485</v>
      </c>
      <c r="AO180" s="69">
        <v>10505</v>
      </c>
      <c r="AP180" s="69">
        <v>40289</v>
      </c>
      <c r="AQ180" s="83">
        <v>79279</v>
      </c>
    </row>
    <row r="181" spans="1:43" s="72" customFormat="1" ht="12.75">
      <c r="A181" s="66" t="s">
        <v>296</v>
      </c>
      <c r="B181" s="67" t="s">
        <v>161</v>
      </c>
      <c r="C181" s="68">
        <v>3048</v>
      </c>
      <c r="D181" s="69">
        <v>100877</v>
      </c>
      <c r="E181" s="69">
        <v>12088</v>
      </c>
      <c r="F181" s="70">
        <v>0</v>
      </c>
      <c r="G181" s="83">
        <v>112965</v>
      </c>
      <c r="H181" s="84">
        <v>4797</v>
      </c>
      <c r="I181" s="69">
        <v>8943</v>
      </c>
      <c r="J181" s="69">
        <v>4360</v>
      </c>
      <c r="K181" s="69">
        <v>51</v>
      </c>
      <c r="L181" s="69">
        <v>5337</v>
      </c>
      <c r="M181" s="69">
        <v>16084</v>
      </c>
      <c r="N181" s="69">
        <v>16513</v>
      </c>
      <c r="O181" s="69">
        <v>235</v>
      </c>
      <c r="P181" s="70">
        <v>0</v>
      </c>
      <c r="Q181" s="70">
        <v>0</v>
      </c>
      <c r="R181" s="69">
        <v>388</v>
      </c>
      <c r="S181" s="83">
        <v>51911</v>
      </c>
      <c r="T181" s="70">
        <v>0</v>
      </c>
      <c r="U181" s="70">
        <v>0</v>
      </c>
      <c r="V181" s="70">
        <v>0</v>
      </c>
      <c r="W181" s="69">
        <v>2363</v>
      </c>
      <c r="X181" s="69">
        <v>3017</v>
      </c>
      <c r="Y181" s="69">
        <v>14008</v>
      </c>
      <c r="Z181" s="69">
        <v>1995</v>
      </c>
      <c r="AA181" s="69">
        <v>5028</v>
      </c>
      <c r="AB181" s="69">
        <v>4033</v>
      </c>
      <c r="AC181" s="70">
        <v>0</v>
      </c>
      <c r="AD181" s="64">
        <f>SUM(T181:AC181)</f>
        <v>30444</v>
      </c>
      <c r="AE181" s="70">
        <v>0</v>
      </c>
      <c r="AF181" s="70">
        <v>0</v>
      </c>
      <c r="AG181" s="70">
        <v>0</v>
      </c>
      <c r="AH181" s="70">
        <v>0</v>
      </c>
      <c r="AI181" s="70">
        <v>0</v>
      </c>
      <c r="AJ181" s="69">
        <v>28081</v>
      </c>
      <c r="AK181" s="70">
        <v>0</v>
      </c>
      <c r="AL181" s="88">
        <v>0</v>
      </c>
      <c r="AM181" s="84">
        <v>200117</v>
      </c>
      <c r="AN181" s="69">
        <v>112965</v>
      </c>
      <c r="AO181" s="69">
        <v>28081</v>
      </c>
      <c r="AP181" s="69">
        <v>62088</v>
      </c>
      <c r="AQ181" s="83">
        <v>200117</v>
      </c>
    </row>
    <row r="182" spans="1:43" s="72" customFormat="1" ht="12.75">
      <c r="A182" s="66" t="s">
        <v>297</v>
      </c>
      <c r="B182" s="67" t="s">
        <v>120</v>
      </c>
      <c r="C182" s="68">
        <v>2996</v>
      </c>
      <c r="D182" s="69">
        <v>29443</v>
      </c>
      <c r="E182" s="69">
        <v>2252</v>
      </c>
      <c r="F182" s="70">
        <v>0</v>
      </c>
      <c r="G182" s="83">
        <v>31695</v>
      </c>
      <c r="H182" s="84">
        <v>3702</v>
      </c>
      <c r="I182" s="69">
        <v>7976</v>
      </c>
      <c r="J182" s="69">
        <v>2586</v>
      </c>
      <c r="K182" s="70">
        <v>0</v>
      </c>
      <c r="L182" s="69">
        <v>4682</v>
      </c>
      <c r="M182" s="69">
        <v>5551</v>
      </c>
      <c r="N182" s="69">
        <v>19113</v>
      </c>
      <c r="O182" s="70">
        <v>0</v>
      </c>
      <c r="P182" s="70">
        <v>0</v>
      </c>
      <c r="Q182" s="70">
        <v>0</v>
      </c>
      <c r="R182" s="70">
        <v>0</v>
      </c>
      <c r="S182" s="83">
        <v>39908</v>
      </c>
      <c r="T182" s="70">
        <v>0</v>
      </c>
      <c r="U182" s="70">
        <v>0</v>
      </c>
      <c r="V182" s="70">
        <v>0</v>
      </c>
      <c r="W182" s="70">
        <v>0</v>
      </c>
      <c r="X182" s="70">
        <v>0</v>
      </c>
      <c r="Y182" s="69">
        <v>5776</v>
      </c>
      <c r="Z182" s="69">
        <v>604</v>
      </c>
      <c r="AA182" s="70">
        <v>0</v>
      </c>
      <c r="AB182" s="70">
        <v>0</v>
      </c>
      <c r="AC182" s="70">
        <v>0</v>
      </c>
      <c r="AD182" s="64">
        <f>SUM(T182:AC182)</f>
        <v>6380</v>
      </c>
      <c r="AE182" s="70">
        <v>0</v>
      </c>
      <c r="AF182" s="70">
        <v>0</v>
      </c>
      <c r="AG182" s="70">
        <v>0</v>
      </c>
      <c r="AH182" s="70">
        <v>0</v>
      </c>
      <c r="AI182" s="70">
        <v>0</v>
      </c>
      <c r="AJ182" s="69">
        <v>6380</v>
      </c>
      <c r="AK182" s="70">
        <v>0</v>
      </c>
      <c r="AL182" s="88">
        <v>0</v>
      </c>
      <c r="AM182" s="84">
        <v>81685</v>
      </c>
      <c r="AN182" s="69">
        <v>31695</v>
      </c>
      <c r="AO182" s="69">
        <v>6380</v>
      </c>
      <c r="AP182" s="69">
        <v>43610</v>
      </c>
      <c r="AQ182" s="83">
        <v>81685</v>
      </c>
    </row>
    <row r="183" spans="1:43" s="72" customFormat="1" ht="12.75">
      <c r="A183" s="66" t="s">
        <v>298</v>
      </c>
      <c r="B183" s="67" t="s">
        <v>299</v>
      </c>
      <c r="C183" s="68">
        <v>2840</v>
      </c>
      <c r="D183" s="69">
        <v>32723</v>
      </c>
      <c r="E183" s="69">
        <v>2503</v>
      </c>
      <c r="F183" s="70">
        <v>0</v>
      </c>
      <c r="G183" s="83">
        <v>35226</v>
      </c>
      <c r="H183" s="84">
        <v>1350</v>
      </c>
      <c r="I183" s="69">
        <v>3452</v>
      </c>
      <c r="J183" s="69">
        <v>2815</v>
      </c>
      <c r="K183" s="69">
        <v>10</v>
      </c>
      <c r="L183" s="69">
        <v>3814</v>
      </c>
      <c r="M183" s="69">
        <v>3504</v>
      </c>
      <c r="N183" s="69">
        <v>1285</v>
      </c>
      <c r="O183" s="69">
        <v>12</v>
      </c>
      <c r="P183" s="70">
        <v>0</v>
      </c>
      <c r="Q183" s="70">
        <v>0</v>
      </c>
      <c r="R183" s="69">
        <v>50</v>
      </c>
      <c r="S183" s="83">
        <v>14942</v>
      </c>
      <c r="T183" s="70">
        <v>0</v>
      </c>
      <c r="U183" s="70">
        <v>0</v>
      </c>
      <c r="V183" s="70">
        <v>0</v>
      </c>
      <c r="W183" s="70">
        <v>0</v>
      </c>
      <c r="X183" s="70">
        <v>0</v>
      </c>
      <c r="Y183" s="69">
        <v>4871</v>
      </c>
      <c r="Z183" s="69">
        <v>803</v>
      </c>
      <c r="AA183" s="69">
        <v>790</v>
      </c>
      <c r="AB183" s="70">
        <v>0</v>
      </c>
      <c r="AC183" s="70">
        <v>0</v>
      </c>
      <c r="AD183" s="64">
        <f>SUM(T183:AC183)</f>
        <v>6464</v>
      </c>
      <c r="AE183" s="70">
        <v>0</v>
      </c>
      <c r="AF183" s="70">
        <v>0</v>
      </c>
      <c r="AG183" s="70">
        <v>0</v>
      </c>
      <c r="AH183" s="69">
        <v>1500</v>
      </c>
      <c r="AI183" s="70">
        <v>0</v>
      </c>
      <c r="AJ183" s="69">
        <v>6464</v>
      </c>
      <c r="AK183" s="69">
        <v>1500</v>
      </c>
      <c r="AL183" s="88">
        <v>0</v>
      </c>
      <c r="AM183" s="84">
        <v>57982</v>
      </c>
      <c r="AN183" s="69">
        <v>35226</v>
      </c>
      <c r="AO183" s="69">
        <v>9464</v>
      </c>
      <c r="AP183" s="69">
        <v>16292</v>
      </c>
      <c r="AQ183" s="83">
        <v>59482</v>
      </c>
    </row>
    <row r="184" spans="1:43" s="72" customFormat="1" ht="12.75">
      <c r="A184" s="66" t="s">
        <v>300</v>
      </c>
      <c r="B184" s="67" t="s">
        <v>233</v>
      </c>
      <c r="C184" s="68">
        <v>2797</v>
      </c>
      <c r="D184" s="69">
        <v>97252</v>
      </c>
      <c r="E184" s="69">
        <v>26735</v>
      </c>
      <c r="F184" s="70">
        <v>0</v>
      </c>
      <c r="G184" s="83">
        <v>123987</v>
      </c>
      <c r="H184" s="84">
        <v>2590</v>
      </c>
      <c r="I184" s="69">
        <v>5615</v>
      </c>
      <c r="J184" s="69">
        <v>5401</v>
      </c>
      <c r="K184" s="69">
        <v>49</v>
      </c>
      <c r="L184" s="69">
        <v>7611</v>
      </c>
      <c r="M184" s="69">
        <v>10516</v>
      </c>
      <c r="N184" s="69">
        <v>7704</v>
      </c>
      <c r="O184" s="69">
        <v>30</v>
      </c>
      <c r="P184" s="70">
        <v>0</v>
      </c>
      <c r="Q184" s="70">
        <v>0</v>
      </c>
      <c r="R184" s="69">
        <v>22801</v>
      </c>
      <c r="S184" s="83">
        <v>59727</v>
      </c>
      <c r="T184" s="70">
        <v>0</v>
      </c>
      <c r="U184" s="70">
        <v>0</v>
      </c>
      <c r="V184" s="70">
        <v>0</v>
      </c>
      <c r="W184" s="69">
        <v>7760</v>
      </c>
      <c r="X184" s="70">
        <v>0</v>
      </c>
      <c r="Y184" s="69">
        <v>17966</v>
      </c>
      <c r="Z184" s="69">
        <v>3695</v>
      </c>
      <c r="AA184" s="69">
        <v>2688</v>
      </c>
      <c r="AB184" s="69">
        <v>1697</v>
      </c>
      <c r="AC184" s="70">
        <v>0</v>
      </c>
      <c r="AD184" s="64">
        <f>SUM(T184:AC184)</f>
        <v>33806</v>
      </c>
      <c r="AE184" s="69">
        <v>724</v>
      </c>
      <c r="AF184" s="70">
        <v>0</v>
      </c>
      <c r="AG184" s="70">
        <v>0</v>
      </c>
      <c r="AH184" s="70">
        <v>0</v>
      </c>
      <c r="AI184" s="70">
        <v>0</v>
      </c>
      <c r="AJ184" s="69">
        <v>26046</v>
      </c>
      <c r="AK184" s="69">
        <v>724</v>
      </c>
      <c r="AL184" s="88">
        <v>0</v>
      </c>
      <c r="AM184" s="84">
        <v>220110</v>
      </c>
      <c r="AN184" s="69">
        <v>123987</v>
      </c>
      <c r="AO184" s="69">
        <v>27494</v>
      </c>
      <c r="AP184" s="69">
        <v>70077</v>
      </c>
      <c r="AQ184" s="83">
        <v>220834</v>
      </c>
    </row>
    <row r="185" spans="1:43" s="72" customFormat="1" ht="12.75">
      <c r="A185" s="66" t="s">
        <v>301</v>
      </c>
      <c r="B185" s="67" t="s">
        <v>176</v>
      </c>
      <c r="C185" s="68">
        <v>2684</v>
      </c>
      <c r="D185" s="69">
        <v>127368</v>
      </c>
      <c r="E185" s="69">
        <v>9734</v>
      </c>
      <c r="F185" s="70">
        <v>0</v>
      </c>
      <c r="G185" s="83">
        <v>137102</v>
      </c>
      <c r="H185" s="84">
        <v>16349</v>
      </c>
      <c r="I185" s="69">
        <v>10695</v>
      </c>
      <c r="J185" s="69">
        <v>3635</v>
      </c>
      <c r="K185" s="70">
        <v>0</v>
      </c>
      <c r="L185" s="69">
        <v>8372</v>
      </c>
      <c r="M185" s="69">
        <v>16636</v>
      </c>
      <c r="N185" s="69">
        <v>22750</v>
      </c>
      <c r="O185" s="70">
        <v>0</v>
      </c>
      <c r="P185" s="69">
        <v>15000</v>
      </c>
      <c r="Q185" s="69">
        <v>5459</v>
      </c>
      <c r="R185" s="70">
        <v>0</v>
      </c>
      <c r="S185" s="83">
        <v>82547</v>
      </c>
      <c r="T185" s="75" t="s">
        <v>392</v>
      </c>
      <c r="U185" s="75" t="s">
        <v>392</v>
      </c>
      <c r="V185" s="75" t="s">
        <v>392</v>
      </c>
      <c r="W185" s="69">
        <v>1204</v>
      </c>
      <c r="X185" s="70">
        <v>0</v>
      </c>
      <c r="Y185" s="69">
        <v>23213</v>
      </c>
      <c r="Z185" s="69">
        <v>2508</v>
      </c>
      <c r="AA185" s="69">
        <v>4100</v>
      </c>
      <c r="AB185" s="69">
        <v>2036</v>
      </c>
      <c r="AC185" s="70">
        <v>0</v>
      </c>
      <c r="AD185" s="64">
        <f>SUM(T185:AC185)</f>
        <v>33061</v>
      </c>
      <c r="AE185" s="70">
        <v>0</v>
      </c>
      <c r="AF185" s="70">
        <v>0</v>
      </c>
      <c r="AG185" s="70">
        <v>0</v>
      </c>
      <c r="AH185" s="70">
        <v>0</v>
      </c>
      <c r="AI185" s="70">
        <v>0</v>
      </c>
      <c r="AJ185" s="69">
        <v>31857</v>
      </c>
      <c r="AK185" s="70">
        <v>0</v>
      </c>
      <c r="AL185" s="88">
        <v>0</v>
      </c>
      <c r="AM185" s="84">
        <v>269059</v>
      </c>
      <c r="AN185" s="69">
        <v>137102</v>
      </c>
      <c r="AO185" s="69">
        <v>31857</v>
      </c>
      <c r="AP185" s="69">
        <v>100100</v>
      </c>
      <c r="AQ185" s="83">
        <v>269059</v>
      </c>
    </row>
    <row r="186" spans="1:43" s="72" customFormat="1" ht="12.75">
      <c r="A186" s="66" t="s">
        <v>302</v>
      </c>
      <c r="B186" s="67" t="s">
        <v>250</v>
      </c>
      <c r="C186" s="68">
        <v>2640</v>
      </c>
      <c r="D186" s="69">
        <v>48828</v>
      </c>
      <c r="E186" s="69">
        <v>3905</v>
      </c>
      <c r="F186" s="70">
        <v>0</v>
      </c>
      <c r="G186" s="83">
        <v>52733</v>
      </c>
      <c r="H186" s="84">
        <v>2068</v>
      </c>
      <c r="I186" s="69">
        <v>644</v>
      </c>
      <c r="J186" s="69">
        <v>2548</v>
      </c>
      <c r="K186" s="69">
        <v>87</v>
      </c>
      <c r="L186" s="69">
        <v>2503</v>
      </c>
      <c r="M186" s="69">
        <v>5911</v>
      </c>
      <c r="N186" s="69">
        <v>2614</v>
      </c>
      <c r="O186" s="69">
        <v>1024</v>
      </c>
      <c r="P186" s="71"/>
      <c r="Q186" s="71"/>
      <c r="R186" s="71"/>
      <c r="S186" s="83">
        <v>15331</v>
      </c>
      <c r="T186" s="71"/>
      <c r="U186" s="71"/>
      <c r="V186" s="71"/>
      <c r="W186" s="69">
        <v>3164</v>
      </c>
      <c r="X186" s="70">
        <v>0</v>
      </c>
      <c r="Y186" s="69">
        <v>9812</v>
      </c>
      <c r="Z186" s="69">
        <v>849</v>
      </c>
      <c r="AA186" s="69">
        <v>5134</v>
      </c>
      <c r="AB186" s="69">
        <v>1716</v>
      </c>
      <c r="AC186" s="70">
        <v>0</v>
      </c>
      <c r="AD186" s="64">
        <f>SUM(T186:AC186)</f>
        <v>20675</v>
      </c>
      <c r="AE186" s="70">
        <v>0</v>
      </c>
      <c r="AF186" s="70">
        <v>0</v>
      </c>
      <c r="AG186" s="70">
        <v>0</v>
      </c>
      <c r="AH186" s="70">
        <v>0</v>
      </c>
      <c r="AI186" s="70">
        <v>0</v>
      </c>
      <c r="AJ186" s="69">
        <v>17511</v>
      </c>
      <c r="AK186" s="70">
        <v>0</v>
      </c>
      <c r="AL186" s="88">
        <v>0</v>
      </c>
      <c r="AM186" s="84">
        <v>90807</v>
      </c>
      <c r="AN186" s="69">
        <v>52733</v>
      </c>
      <c r="AO186" s="69">
        <v>17511</v>
      </c>
      <c r="AP186" s="69">
        <v>20563</v>
      </c>
      <c r="AQ186" s="83">
        <v>90807</v>
      </c>
    </row>
    <row r="187" spans="1:43" s="72" customFormat="1" ht="12.75">
      <c r="A187" s="66" t="s">
        <v>303</v>
      </c>
      <c r="B187" s="67" t="s">
        <v>95</v>
      </c>
      <c r="C187" s="68">
        <v>2490</v>
      </c>
      <c r="D187" s="69">
        <v>75250</v>
      </c>
      <c r="E187" s="69">
        <v>5756</v>
      </c>
      <c r="F187" s="70">
        <v>0</v>
      </c>
      <c r="G187" s="83">
        <v>81006</v>
      </c>
      <c r="H187" s="84">
        <v>2800</v>
      </c>
      <c r="I187" s="69">
        <v>15583</v>
      </c>
      <c r="J187" s="69">
        <v>1794</v>
      </c>
      <c r="K187" s="69">
        <v>15</v>
      </c>
      <c r="L187" s="69">
        <v>8502</v>
      </c>
      <c r="M187" s="69">
        <v>9690</v>
      </c>
      <c r="N187" s="69">
        <v>8142</v>
      </c>
      <c r="O187" s="69">
        <v>1754</v>
      </c>
      <c r="P187" s="70">
        <v>0</v>
      </c>
      <c r="Q187" s="70">
        <v>0</v>
      </c>
      <c r="R187" s="70">
        <v>0</v>
      </c>
      <c r="S187" s="83">
        <v>45480</v>
      </c>
      <c r="T187" s="70">
        <v>0</v>
      </c>
      <c r="U187" s="70">
        <v>0</v>
      </c>
      <c r="V187" s="70">
        <v>0</v>
      </c>
      <c r="W187" s="69">
        <v>584</v>
      </c>
      <c r="X187" s="70">
        <v>0</v>
      </c>
      <c r="Y187" s="69">
        <v>10897</v>
      </c>
      <c r="Z187" s="69">
        <v>1235</v>
      </c>
      <c r="AA187" s="69">
        <v>3826</v>
      </c>
      <c r="AB187" s="69">
        <v>2446</v>
      </c>
      <c r="AC187" s="70">
        <v>0</v>
      </c>
      <c r="AD187" s="64">
        <f>SUM(T187:AC187)</f>
        <v>18988</v>
      </c>
      <c r="AE187" s="70">
        <v>0</v>
      </c>
      <c r="AF187" s="70">
        <v>0</v>
      </c>
      <c r="AG187" s="70">
        <v>0</v>
      </c>
      <c r="AH187" s="70">
        <v>0</v>
      </c>
      <c r="AI187" s="70">
        <v>0</v>
      </c>
      <c r="AJ187" s="69">
        <v>18404</v>
      </c>
      <c r="AK187" s="70">
        <v>0</v>
      </c>
      <c r="AL187" s="88">
        <v>0</v>
      </c>
      <c r="AM187" s="84">
        <v>148274</v>
      </c>
      <c r="AN187" s="69">
        <v>81006</v>
      </c>
      <c r="AO187" s="69">
        <v>18404</v>
      </c>
      <c r="AP187" s="69">
        <v>48864</v>
      </c>
      <c r="AQ187" s="83">
        <v>148274</v>
      </c>
    </row>
    <row r="188" spans="1:43" s="72" customFormat="1" ht="12.75">
      <c r="A188" s="66" t="s">
        <v>304</v>
      </c>
      <c r="B188" s="67" t="s">
        <v>157</v>
      </c>
      <c r="C188" s="68">
        <v>2362</v>
      </c>
      <c r="D188" s="69">
        <v>87685</v>
      </c>
      <c r="E188" s="69">
        <v>9698</v>
      </c>
      <c r="F188" s="70">
        <v>0</v>
      </c>
      <c r="G188" s="83">
        <v>97383</v>
      </c>
      <c r="H188" s="84">
        <v>6822</v>
      </c>
      <c r="I188" s="69">
        <v>2866</v>
      </c>
      <c r="J188" s="69">
        <v>2463</v>
      </c>
      <c r="K188" s="69">
        <v>381</v>
      </c>
      <c r="L188" s="69">
        <v>5697</v>
      </c>
      <c r="M188" s="69">
        <v>9531</v>
      </c>
      <c r="N188" s="69">
        <v>1247</v>
      </c>
      <c r="O188" s="71"/>
      <c r="P188" s="71"/>
      <c r="Q188" s="71"/>
      <c r="R188" s="69">
        <v>402</v>
      </c>
      <c r="S188" s="83">
        <v>22587</v>
      </c>
      <c r="T188" s="70">
        <v>0</v>
      </c>
      <c r="U188" s="70">
        <v>0</v>
      </c>
      <c r="V188" s="70">
        <v>0</v>
      </c>
      <c r="W188" s="69">
        <v>2345</v>
      </c>
      <c r="X188" s="69">
        <v>1113</v>
      </c>
      <c r="Y188" s="69">
        <v>9698</v>
      </c>
      <c r="Z188" s="69">
        <v>533</v>
      </c>
      <c r="AA188" s="69">
        <v>3448</v>
      </c>
      <c r="AB188" s="70">
        <v>0</v>
      </c>
      <c r="AC188" s="70">
        <v>0</v>
      </c>
      <c r="AD188" s="64">
        <f>SUM(T188:AC188)</f>
        <v>17137</v>
      </c>
      <c r="AE188" s="70">
        <v>0</v>
      </c>
      <c r="AF188" s="70">
        <v>0</v>
      </c>
      <c r="AG188" s="70">
        <v>0</v>
      </c>
      <c r="AH188" s="70">
        <v>0</v>
      </c>
      <c r="AI188" s="70">
        <v>0</v>
      </c>
      <c r="AJ188" s="69">
        <v>14792</v>
      </c>
      <c r="AK188" s="70">
        <v>0</v>
      </c>
      <c r="AL188" s="88">
        <v>0</v>
      </c>
      <c r="AM188" s="84">
        <v>143929</v>
      </c>
      <c r="AN188" s="69">
        <v>97383</v>
      </c>
      <c r="AO188" s="69">
        <v>14792</v>
      </c>
      <c r="AP188" s="69">
        <v>32867</v>
      </c>
      <c r="AQ188" s="83">
        <v>143929</v>
      </c>
    </row>
    <row r="189" spans="1:43" s="72" customFormat="1" ht="25.5">
      <c r="A189" s="66" t="s">
        <v>305</v>
      </c>
      <c r="B189" s="67" t="s">
        <v>306</v>
      </c>
      <c r="C189" s="68">
        <v>2298</v>
      </c>
      <c r="D189" s="69">
        <v>106759</v>
      </c>
      <c r="E189" s="69">
        <v>16109</v>
      </c>
      <c r="F189" s="69">
        <v>1903</v>
      </c>
      <c r="G189" s="83">
        <v>124771</v>
      </c>
      <c r="H189" s="84">
        <v>4999</v>
      </c>
      <c r="I189" s="69">
        <v>8018</v>
      </c>
      <c r="J189" s="69">
        <v>1501</v>
      </c>
      <c r="K189" s="70">
        <v>0</v>
      </c>
      <c r="L189" s="69">
        <v>7003</v>
      </c>
      <c r="M189" s="69">
        <v>13159</v>
      </c>
      <c r="N189" s="70">
        <v>0</v>
      </c>
      <c r="O189" s="70">
        <v>0</v>
      </c>
      <c r="P189" s="70">
        <v>0</v>
      </c>
      <c r="Q189" s="70">
        <v>0</v>
      </c>
      <c r="R189" s="69">
        <v>6622</v>
      </c>
      <c r="S189" s="83">
        <v>36303</v>
      </c>
      <c r="T189" s="70">
        <v>0</v>
      </c>
      <c r="U189" s="70">
        <v>0</v>
      </c>
      <c r="V189" s="70">
        <v>0</v>
      </c>
      <c r="W189" s="69">
        <v>704</v>
      </c>
      <c r="X189" s="70">
        <v>0</v>
      </c>
      <c r="Y189" s="69">
        <v>19174</v>
      </c>
      <c r="Z189" s="69">
        <v>1454</v>
      </c>
      <c r="AA189" s="69">
        <v>6097</v>
      </c>
      <c r="AB189" s="70">
        <v>0</v>
      </c>
      <c r="AC189" s="69">
        <v>2575</v>
      </c>
      <c r="AD189" s="64">
        <f>SUM(T189:AC189)</f>
        <v>30004</v>
      </c>
      <c r="AE189" s="69">
        <v>96</v>
      </c>
      <c r="AF189" s="70">
        <v>0</v>
      </c>
      <c r="AG189" s="70">
        <v>0</v>
      </c>
      <c r="AH189" s="70">
        <v>0</v>
      </c>
      <c r="AI189" s="70">
        <v>0</v>
      </c>
      <c r="AJ189" s="69">
        <v>29300</v>
      </c>
      <c r="AK189" s="69">
        <v>96</v>
      </c>
      <c r="AL189" s="88">
        <v>0</v>
      </c>
      <c r="AM189" s="84">
        <v>196077</v>
      </c>
      <c r="AN189" s="69">
        <v>122868</v>
      </c>
      <c r="AO189" s="69">
        <v>29492</v>
      </c>
      <c r="AP189" s="69">
        <v>43909</v>
      </c>
      <c r="AQ189" s="83">
        <v>196173</v>
      </c>
    </row>
    <row r="190" spans="1:43" s="72" customFormat="1" ht="12.75">
      <c r="A190" s="66" t="s">
        <v>307</v>
      </c>
      <c r="B190" s="67" t="s">
        <v>79</v>
      </c>
      <c r="C190" s="68">
        <v>2279</v>
      </c>
      <c r="D190" s="69">
        <v>8527</v>
      </c>
      <c r="E190" s="69">
        <v>1066</v>
      </c>
      <c r="F190" s="69">
        <v>1130</v>
      </c>
      <c r="G190" s="83">
        <v>10723</v>
      </c>
      <c r="H190" s="84">
        <v>872</v>
      </c>
      <c r="I190" s="75" t="s">
        <v>392</v>
      </c>
      <c r="J190" s="69">
        <v>1617</v>
      </c>
      <c r="K190" s="69">
        <v>22</v>
      </c>
      <c r="L190" s="69">
        <v>2699</v>
      </c>
      <c r="M190" s="69">
        <v>3683</v>
      </c>
      <c r="N190" s="69">
        <v>570</v>
      </c>
      <c r="O190" s="75" t="s">
        <v>392</v>
      </c>
      <c r="P190" s="75" t="s">
        <v>392</v>
      </c>
      <c r="Q190" s="75" t="s">
        <v>392</v>
      </c>
      <c r="R190" s="69">
        <v>14</v>
      </c>
      <c r="S190" s="83">
        <v>8605</v>
      </c>
      <c r="T190" s="75" t="s">
        <v>392</v>
      </c>
      <c r="U190" s="75" t="s">
        <v>392</v>
      </c>
      <c r="V190" s="75" t="s">
        <v>392</v>
      </c>
      <c r="W190" s="75" t="s">
        <v>392</v>
      </c>
      <c r="X190" s="75" t="s">
        <v>392</v>
      </c>
      <c r="Y190" s="69">
        <v>1328</v>
      </c>
      <c r="Z190" s="69">
        <v>116</v>
      </c>
      <c r="AA190" s="69">
        <v>201</v>
      </c>
      <c r="AB190" s="75" t="s">
        <v>392</v>
      </c>
      <c r="AC190" s="75" t="s">
        <v>392</v>
      </c>
      <c r="AD190" s="64">
        <f>SUM(T190:AC190)</f>
        <v>1645</v>
      </c>
      <c r="AE190" s="75" t="s">
        <v>392</v>
      </c>
      <c r="AF190" s="75" t="s">
        <v>392</v>
      </c>
      <c r="AG190" s="75" t="s">
        <v>392</v>
      </c>
      <c r="AH190" s="75" t="s">
        <v>392</v>
      </c>
      <c r="AI190" s="75" t="s">
        <v>392</v>
      </c>
      <c r="AJ190" s="69">
        <v>1645</v>
      </c>
      <c r="AK190" s="70">
        <v>0</v>
      </c>
      <c r="AL190" s="89" t="s">
        <v>392</v>
      </c>
      <c r="AM190" s="84">
        <v>21845</v>
      </c>
      <c r="AN190" s="69">
        <v>9593</v>
      </c>
      <c r="AO190" s="69">
        <v>1645</v>
      </c>
      <c r="AP190" s="69">
        <v>10607</v>
      </c>
      <c r="AQ190" s="83">
        <v>21845</v>
      </c>
    </row>
    <row r="191" spans="1:43" s="72" customFormat="1" ht="12.75">
      <c r="A191" s="66" t="s">
        <v>308</v>
      </c>
      <c r="B191" s="67" t="s">
        <v>74</v>
      </c>
      <c r="C191" s="68">
        <v>2256</v>
      </c>
      <c r="D191" s="69">
        <v>65351</v>
      </c>
      <c r="E191" s="69">
        <v>24730</v>
      </c>
      <c r="F191" s="69">
        <v>8252</v>
      </c>
      <c r="G191" s="83">
        <v>98333</v>
      </c>
      <c r="H191" s="84">
        <v>4495</v>
      </c>
      <c r="I191" s="70">
        <v>0</v>
      </c>
      <c r="J191" s="69">
        <v>4243</v>
      </c>
      <c r="K191" s="69">
        <v>679</v>
      </c>
      <c r="L191" s="69">
        <v>5680</v>
      </c>
      <c r="M191" s="69">
        <v>6815</v>
      </c>
      <c r="N191" s="69">
        <v>5273</v>
      </c>
      <c r="O191" s="70">
        <v>0</v>
      </c>
      <c r="P191" s="70">
        <v>0</v>
      </c>
      <c r="Q191" s="70">
        <v>0</v>
      </c>
      <c r="R191" s="69">
        <v>434</v>
      </c>
      <c r="S191" s="83">
        <v>23124</v>
      </c>
      <c r="T191" s="70">
        <v>0</v>
      </c>
      <c r="U191" s="70">
        <v>0</v>
      </c>
      <c r="V191" s="70">
        <v>0</v>
      </c>
      <c r="W191" s="69">
        <v>1009</v>
      </c>
      <c r="X191" s="69">
        <v>50</v>
      </c>
      <c r="Y191" s="69">
        <v>11655</v>
      </c>
      <c r="Z191" s="69">
        <v>597</v>
      </c>
      <c r="AA191" s="69">
        <v>1265</v>
      </c>
      <c r="AB191" s="70">
        <v>0</v>
      </c>
      <c r="AC191" s="70">
        <v>0</v>
      </c>
      <c r="AD191" s="64">
        <f>SUM(T191:AC191)</f>
        <v>14576</v>
      </c>
      <c r="AE191" s="70">
        <v>0</v>
      </c>
      <c r="AF191" s="70">
        <v>0</v>
      </c>
      <c r="AG191" s="70">
        <v>0</v>
      </c>
      <c r="AH191" s="70">
        <v>0</v>
      </c>
      <c r="AI191" s="70">
        <v>0</v>
      </c>
      <c r="AJ191" s="69">
        <v>13567</v>
      </c>
      <c r="AK191" s="70">
        <v>0</v>
      </c>
      <c r="AL191" s="88">
        <v>0</v>
      </c>
      <c r="AM191" s="84">
        <v>140528</v>
      </c>
      <c r="AN191" s="69">
        <v>90081</v>
      </c>
      <c r="AO191" s="69">
        <v>13567</v>
      </c>
      <c r="AP191" s="69">
        <v>36930</v>
      </c>
      <c r="AQ191" s="83">
        <v>140528</v>
      </c>
    </row>
    <row r="192" spans="1:43" s="72" customFormat="1" ht="12.75">
      <c r="A192" s="66" t="s">
        <v>309</v>
      </c>
      <c r="B192" s="67" t="s">
        <v>188</v>
      </c>
      <c r="C192" s="68">
        <v>2228</v>
      </c>
      <c r="D192" s="69">
        <v>72761</v>
      </c>
      <c r="E192" s="69">
        <v>10775</v>
      </c>
      <c r="F192" s="70">
        <v>0</v>
      </c>
      <c r="G192" s="83">
        <v>83536</v>
      </c>
      <c r="H192" s="84">
        <v>2086</v>
      </c>
      <c r="I192" s="69">
        <v>1338</v>
      </c>
      <c r="J192" s="69">
        <v>2818</v>
      </c>
      <c r="K192" s="69">
        <v>180</v>
      </c>
      <c r="L192" s="69">
        <v>3155</v>
      </c>
      <c r="M192" s="69">
        <v>4540</v>
      </c>
      <c r="N192" s="69">
        <v>5209</v>
      </c>
      <c r="O192" s="70">
        <v>0</v>
      </c>
      <c r="P192" s="70">
        <v>0</v>
      </c>
      <c r="Q192" s="70">
        <v>0</v>
      </c>
      <c r="R192" s="70">
        <v>0</v>
      </c>
      <c r="S192" s="83">
        <v>17240</v>
      </c>
      <c r="T192" s="70">
        <v>0</v>
      </c>
      <c r="U192" s="70">
        <v>0</v>
      </c>
      <c r="V192" s="70">
        <v>0</v>
      </c>
      <c r="W192" s="69">
        <v>945</v>
      </c>
      <c r="X192" s="70">
        <v>0</v>
      </c>
      <c r="Y192" s="69">
        <v>6591</v>
      </c>
      <c r="Z192" s="69">
        <v>1042</v>
      </c>
      <c r="AA192" s="69">
        <v>1535</v>
      </c>
      <c r="AB192" s="70">
        <v>0</v>
      </c>
      <c r="AC192" s="70">
        <v>0</v>
      </c>
      <c r="AD192" s="64">
        <f>SUM(T192:AC192)</f>
        <v>10113</v>
      </c>
      <c r="AE192" s="70">
        <v>0</v>
      </c>
      <c r="AF192" s="70">
        <v>0</v>
      </c>
      <c r="AG192" s="70">
        <v>0</v>
      </c>
      <c r="AH192" s="70">
        <v>0</v>
      </c>
      <c r="AI192" s="70">
        <v>0</v>
      </c>
      <c r="AJ192" s="69">
        <v>9168</v>
      </c>
      <c r="AK192" s="70">
        <v>0</v>
      </c>
      <c r="AL192" s="88">
        <v>0</v>
      </c>
      <c r="AM192" s="84">
        <v>112975</v>
      </c>
      <c r="AN192" s="69">
        <v>83536</v>
      </c>
      <c r="AO192" s="69">
        <v>9168</v>
      </c>
      <c r="AP192" s="69">
        <v>20271</v>
      </c>
      <c r="AQ192" s="83">
        <v>112975</v>
      </c>
    </row>
    <row r="193" spans="1:43" s="72" customFormat="1" ht="12.75">
      <c r="A193" s="66" t="s">
        <v>310</v>
      </c>
      <c r="B193" s="67" t="s">
        <v>171</v>
      </c>
      <c r="C193" s="68">
        <v>2222</v>
      </c>
      <c r="D193" s="69">
        <v>25364</v>
      </c>
      <c r="E193" s="69">
        <v>6932</v>
      </c>
      <c r="F193" s="75" t="s">
        <v>392</v>
      </c>
      <c r="G193" s="83">
        <v>32296</v>
      </c>
      <c r="H193" s="84">
        <v>2446</v>
      </c>
      <c r="I193" s="69">
        <v>259</v>
      </c>
      <c r="J193" s="69">
        <v>2247</v>
      </c>
      <c r="K193" s="69">
        <v>16</v>
      </c>
      <c r="L193" s="69">
        <v>1443</v>
      </c>
      <c r="M193" s="69">
        <v>2721</v>
      </c>
      <c r="N193" s="69">
        <v>2505</v>
      </c>
      <c r="O193" s="71"/>
      <c r="P193" s="71"/>
      <c r="Q193" s="71"/>
      <c r="R193" s="69">
        <v>1862</v>
      </c>
      <c r="S193" s="83">
        <v>11053</v>
      </c>
      <c r="T193" s="71"/>
      <c r="U193" s="71"/>
      <c r="V193" s="71"/>
      <c r="W193" s="69">
        <v>4075</v>
      </c>
      <c r="X193" s="75" t="s">
        <v>392</v>
      </c>
      <c r="Y193" s="69">
        <v>6876</v>
      </c>
      <c r="Z193" s="69">
        <v>226</v>
      </c>
      <c r="AA193" s="69">
        <v>1482</v>
      </c>
      <c r="AB193" s="75" t="s">
        <v>392</v>
      </c>
      <c r="AC193" s="75" t="s">
        <v>392</v>
      </c>
      <c r="AD193" s="64">
        <f>SUM(T193:AC193)</f>
        <v>12659</v>
      </c>
      <c r="AE193" s="75" t="s">
        <v>392</v>
      </c>
      <c r="AF193" s="75" t="s">
        <v>392</v>
      </c>
      <c r="AG193" s="75" t="s">
        <v>392</v>
      </c>
      <c r="AH193" s="75" t="s">
        <v>392</v>
      </c>
      <c r="AI193" s="75" t="s">
        <v>392</v>
      </c>
      <c r="AJ193" s="69">
        <v>8584</v>
      </c>
      <c r="AK193" s="70">
        <v>0</v>
      </c>
      <c r="AL193" s="89" t="s">
        <v>392</v>
      </c>
      <c r="AM193" s="84">
        <v>58454</v>
      </c>
      <c r="AN193" s="69">
        <v>32296</v>
      </c>
      <c r="AO193" s="69">
        <v>8584</v>
      </c>
      <c r="AP193" s="69">
        <v>17574</v>
      </c>
      <c r="AQ193" s="83">
        <v>58454</v>
      </c>
    </row>
    <row r="194" spans="1:43" s="72" customFormat="1" ht="12.75">
      <c r="A194" s="66" t="s">
        <v>311</v>
      </c>
      <c r="B194" s="67" t="s">
        <v>79</v>
      </c>
      <c r="C194" s="68">
        <v>2182</v>
      </c>
      <c r="D194" s="69">
        <v>48229</v>
      </c>
      <c r="E194" s="69">
        <v>4068</v>
      </c>
      <c r="F194" s="69">
        <v>4351</v>
      </c>
      <c r="G194" s="83">
        <v>56648</v>
      </c>
      <c r="H194" s="84">
        <v>5004</v>
      </c>
      <c r="I194" s="70">
        <v>0</v>
      </c>
      <c r="J194" s="69">
        <v>1112</v>
      </c>
      <c r="K194" s="69">
        <v>469</v>
      </c>
      <c r="L194" s="69">
        <v>2773</v>
      </c>
      <c r="M194" s="69">
        <v>4352</v>
      </c>
      <c r="N194" s="69">
        <v>7459</v>
      </c>
      <c r="O194" s="70">
        <v>0</v>
      </c>
      <c r="P194" s="70">
        <v>0</v>
      </c>
      <c r="Q194" s="70">
        <v>0</v>
      </c>
      <c r="R194" s="69">
        <v>781</v>
      </c>
      <c r="S194" s="83">
        <v>16946</v>
      </c>
      <c r="T194" s="70">
        <v>0</v>
      </c>
      <c r="U194" s="70">
        <v>0</v>
      </c>
      <c r="V194" s="70">
        <v>0</v>
      </c>
      <c r="W194" s="69">
        <v>310</v>
      </c>
      <c r="X194" s="70">
        <v>0</v>
      </c>
      <c r="Y194" s="69">
        <v>7523</v>
      </c>
      <c r="Z194" s="69">
        <v>1838</v>
      </c>
      <c r="AA194" s="69">
        <v>2615</v>
      </c>
      <c r="AB194" s="69">
        <v>1500</v>
      </c>
      <c r="AC194" s="70">
        <v>0</v>
      </c>
      <c r="AD194" s="64">
        <f>SUM(T194:AC194)</f>
        <v>13786</v>
      </c>
      <c r="AE194" s="70">
        <v>0</v>
      </c>
      <c r="AF194" s="70">
        <v>0</v>
      </c>
      <c r="AG194" s="70">
        <v>0</v>
      </c>
      <c r="AH194" s="70">
        <v>0</v>
      </c>
      <c r="AI194" s="70">
        <v>0</v>
      </c>
      <c r="AJ194" s="69">
        <v>13476</v>
      </c>
      <c r="AK194" s="70">
        <v>0</v>
      </c>
      <c r="AL194" s="88">
        <v>0</v>
      </c>
      <c r="AM194" s="84">
        <v>92384</v>
      </c>
      <c r="AN194" s="69">
        <v>52297</v>
      </c>
      <c r="AO194" s="69">
        <v>13476</v>
      </c>
      <c r="AP194" s="69">
        <v>26611</v>
      </c>
      <c r="AQ194" s="83">
        <v>92384</v>
      </c>
    </row>
    <row r="195" spans="1:43" s="72" customFormat="1" ht="12.75">
      <c r="A195" s="66" t="s">
        <v>312</v>
      </c>
      <c r="B195" s="67" t="s">
        <v>226</v>
      </c>
      <c r="C195" s="68">
        <v>2172</v>
      </c>
      <c r="D195" s="69">
        <v>52110</v>
      </c>
      <c r="E195" s="69">
        <v>3986</v>
      </c>
      <c r="F195" s="70">
        <v>0</v>
      </c>
      <c r="G195" s="83">
        <v>56096</v>
      </c>
      <c r="H195" s="84">
        <v>2229</v>
      </c>
      <c r="I195" s="69">
        <v>3200</v>
      </c>
      <c r="J195" s="69">
        <v>1737</v>
      </c>
      <c r="K195" s="70">
        <v>0</v>
      </c>
      <c r="L195" s="69">
        <v>2656</v>
      </c>
      <c r="M195" s="69">
        <v>4385</v>
      </c>
      <c r="N195" s="70">
        <v>0</v>
      </c>
      <c r="O195" s="70">
        <v>0</v>
      </c>
      <c r="P195" s="70">
        <v>0</v>
      </c>
      <c r="Q195" s="70">
        <v>0</v>
      </c>
      <c r="R195" s="69">
        <v>355</v>
      </c>
      <c r="S195" s="83">
        <v>12333</v>
      </c>
      <c r="T195" s="70">
        <v>0</v>
      </c>
      <c r="U195" s="70">
        <v>0</v>
      </c>
      <c r="V195" s="69">
        <v>2800</v>
      </c>
      <c r="W195" s="70">
        <v>0</v>
      </c>
      <c r="X195" s="70">
        <v>0</v>
      </c>
      <c r="Y195" s="69">
        <v>12702</v>
      </c>
      <c r="Z195" s="69">
        <v>454</v>
      </c>
      <c r="AA195" s="70">
        <v>0</v>
      </c>
      <c r="AB195" s="70">
        <v>0</v>
      </c>
      <c r="AC195" s="70">
        <v>0</v>
      </c>
      <c r="AD195" s="64">
        <f>SUM(T195:AC195)</f>
        <v>15956</v>
      </c>
      <c r="AE195" s="70">
        <v>0</v>
      </c>
      <c r="AF195" s="70">
        <v>0</v>
      </c>
      <c r="AG195" s="70">
        <v>0</v>
      </c>
      <c r="AH195" s="70">
        <v>0</v>
      </c>
      <c r="AI195" s="70">
        <v>0</v>
      </c>
      <c r="AJ195" s="69">
        <v>13156</v>
      </c>
      <c r="AK195" s="70">
        <v>0</v>
      </c>
      <c r="AL195" s="88">
        <v>0</v>
      </c>
      <c r="AM195" s="84">
        <v>86614</v>
      </c>
      <c r="AN195" s="69">
        <v>56096</v>
      </c>
      <c r="AO195" s="69">
        <v>13156</v>
      </c>
      <c r="AP195" s="69">
        <v>17362</v>
      </c>
      <c r="AQ195" s="83">
        <v>86614</v>
      </c>
    </row>
    <row r="196" spans="1:43" s="72" customFormat="1" ht="12.75">
      <c r="A196" s="66" t="s">
        <v>313</v>
      </c>
      <c r="B196" s="67" t="s">
        <v>217</v>
      </c>
      <c r="C196" s="68">
        <v>2140</v>
      </c>
      <c r="D196" s="69">
        <v>87155</v>
      </c>
      <c r="E196" s="69">
        <v>13706</v>
      </c>
      <c r="F196" s="70">
        <v>0</v>
      </c>
      <c r="G196" s="83">
        <v>100861</v>
      </c>
      <c r="H196" s="84">
        <v>4057</v>
      </c>
      <c r="I196" s="69">
        <v>5168</v>
      </c>
      <c r="J196" s="69">
        <v>7542</v>
      </c>
      <c r="K196" s="70">
        <v>0</v>
      </c>
      <c r="L196" s="69">
        <v>10299</v>
      </c>
      <c r="M196" s="69">
        <v>14552</v>
      </c>
      <c r="N196" s="69">
        <v>13129</v>
      </c>
      <c r="O196" s="70">
        <v>0</v>
      </c>
      <c r="P196" s="69">
        <v>1000</v>
      </c>
      <c r="Q196" s="70">
        <v>0</v>
      </c>
      <c r="R196" s="69">
        <v>3231</v>
      </c>
      <c r="S196" s="83">
        <v>54921</v>
      </c>
      <c r="T196" s="70">
        <v>0</v>
      </c>
      <c r="U196" s="70">
        <v>0</v>
      </c>
      <c r="V196" s="70">
        <v>0</v>
      </c>
      <c r="W196" s="69">
        <v>4168</v>
      </c>
      <c r="X196" s="69">
        <v>86</v>
      </c>
      <c r="Y196" s="69">
        <v>25948</v>
      </c>
      <c r="Z196" s="69">
        <v>2235</v>
      </c>
      <c r="AA196" s="69">
        <v>14595</v>
      </c>
      <c r="AB196" s="69">
        <v>9634</v>
      </c>
      <c r="AC196" s="70">
        <v>0</v>
      </c>
      <c r="AD196" s="64">
        <f>SUM(T196:AC196)</f>
        <v>56666</v>
      </c>
      <c r="AE196" s="70">
        <v>0</v>
      </c>
      <c r="AF196" s="70">
        <v>0</v>
      </c>
      <c r="AG196" s="70">
        <v>0</v>
      </c>
      <c r="AH196" s="70">
        <v>0</v>
      </c>
      <c r="AI196" s="70">
        <v>0</v>
      </c>
      <c r="AJ196" s="69">
        <v>52498</v>
      </c>
      <c r="AK196" s="70">
        <v>0</v>
      </c>
      <c r="AL196" s="88">
        <v>0</v>
      </c>
      <c r="AM196" s="84">
        <v>216505</v>
      </c>
      <c r="AN196" s="69">
        <v>100861</v>
      </c>
      <c r="AO196" s="69">
        <v>52498</v>
      </c>
      <c r="AP196" s="69">
        <v>63232</v>
      </c>
      <c r="AQ196" s="83">
        <v>216505</v>
      </c>
    </row>
    <row r="197" spans="1:43" s="72" customFormat="1" ht="12.75">
      <c r="A197" s="66" t="s">
        <v>314</v>
      </c>
      <c r="B197" s="67" t="s">
        <v>138</v>
      </c>
      <c r="C197" s="68">
        <v>2114</v>
      </c>
      <c r="D197" s="69">
        <v>42465</v>
      </c>
      <c r="E197" s="69">
        <v>6696</v>
      </c>
      <c r="F197" s="75" t="s">
        <v>392</v>
      </c>
      <c r="G197" s="83">
        <v>49161</v>
      </c>
      <c r="H197" s="84">
        <v>2724</v>
      </c>
      <c r="I197" s="69">
        <v>1250</v>
      </c>
      <c r="J197" s="69">
        <v>1648</v>
      </c>
      <c r="K197" s="69">
        <v>101</v>
      </c>
      <c r="L197" s="69">
        <v>2396</v>
      </c>
      <c r="M197" s="69">
        <v>3448</v>
      </c>
      <c r="N197" s="69">
        <v>485</v>
      </c>
      <c r="O197" s="71"/>
      <c r="P197" s="71"/>
      <c r="Q197" s="71"/>
      <c r="R197" s="69">
        <v>4614</v>
      </c>
      <c r="S197" s="83">
        <v>13942</v>
      </c>
      <c r="T197" s="71"/>
      <c r="U197" s="71"/>
      <c r="V197" s="71"/>
      <c r="W197" s="71"/>
      <c r="X197" s="75" t="s">
        <v>392</v>
      </c>
      <c r="Y197" s="69">
        <v>9932</v>
      </c>
      <c r="Z197" s="69">
        <v>622</v>
      </c>
      <c r="AA197" s="69">
        <v>1247</v>
      </c>
      <c r="AB197" s="75" t="s">
        <v>392</v>
      </c>
      <c r="AC197" s="75" t="s">
        <v>392</v>
      </c>
      <c r="AD197" s="64">
        <f>SUM(T197:AC197)</f>
        <v>11801</v>
      </c>
      <c r="AE197" s="75" t="s">
        <v>392</v>
      </c>
      <c r="AF197" s="75" t="s">
        <v>392</v>
      </c>
      <c r="AG197" s="75" t="s">
        <v>392</v>
      </c>
      <c r="AH197" s="75" t="s">
        <v>392</v>
      </c>
      <c r="AI197" s="75" t="s">
        <v>392</v>
      </c>
      <c r="AJ197" s="69">
        <v>11801</v>
      </c>
      <c r="AK197" s="70">
        <v>0</v>
      </c>
      <c r="AL197" s="89" t="s">
        <v>392</v>
      </c>
      <c r="AM197" s="84">
        <v>77628</v>
      </c>
      <c r="AN197" s="69">
        <v>49161</v>
      </c>
      <c r="AO197" s="69">
        <v>11801</v>
      </c>
      <c r="AP197" s="69">
        <v>16666</v>
      </c>
      <c r="AQ197" s="83">
        <v>77628</v>
      </c>
    </row>
    <row r="198" spans="1:43" s="72" customFormat="1" ht="12.75">
      <c r="A198" s="66" t="s">
        <v>315</v>
      </c>
      <c r="B198" s="67" t="s">
        <v>171</v>
      </c>
      <c r="C198" s="68">
        <v>2094</v>
      </c>
      <c r="D198" s="69">
        <v>58429</v>
      </c>
      <c r="E198" s="69">
        <v>10509</v>
      </c>
      <c r="F198" s="70">
        <v>0</v>
      </c>
      <c r="G198" s="83">
        <v>68938</v>
      </c>
      <c r="H198" s="84">
        <v>3496</v>
      </c>
      <c r="I198" s="69">
        <v>128</v>
      </c>
      <c r="J198" s="69">
        <v>7569</v>
      </c>
      <c r="K198" s="69">
        <v>61</v>
      </c>
      <c r="L198" s="69">
        <v>3831</v>
      </c>
      <c r="M198" s="69">
        <v>7547</v>
      </c>
      <c r="N198" s="69">
        <v>10900</v>
      </c>
      <c r="O198" s="70">
        <v>0</v>
      </c>
      <c r="P198" s="70">
        <v>0</v>
      </c>
      <c r="Q198" s="70">
        <v>0</v>
      </c>
      <c r="R198" s="69">
        <v>3660</v>
      </c>
      <c r="S198" s="83">
        <v>33696</v>
      </c>
      <c r="T198" s="70">
        <v>0</v>
      </c>
      <c r="U198" s="70">
        <v>0</v>
      </c>
      <c r="V198" s="70">
        <v>0</v>
      </c>
      <c r="W198" s="69">
        <v>2150</v>
      </c>
      <c r="X198" s="70">
        <v>0</v>
      </c>
      <c r="Y198" s="69">
        <v>6000</v>
      </c>
      <c r="Z198" s="69">
        <v>500</v>
      </c>
      <c r="AA198" s="69">
        <v>4500</v>
      </c>
      <c r="AB198" s="69">
        <v>4500</v>
      </c>
      <c r="AC198" s="70">
        <v>0</v>
      </c>
      <c r="AD198" s="64">
        <f>SUM(T198:AC198)</f>
        <v>17650</v>
      </c>
      <c r="AE198" s="70">
        <v>0</v>
      </c>
      <c r="AF198" s="70">
        <v>0</v>
      </c>
      <c r="AG198" s="70">
        <v>0</v>
      </c>
      <c r="AH198" s="70">
        <v>0</v>
      </c>
      <c r="AI198" s="70">
        <v>0</v>
      </c>
      <c r="AJ198" s="69">
        <v>15500</v>
      </c>
      <c r="AK198" s="70">
        <v>0</v>
      </c>
      <c r="AL198" s="88">
        <v>0</v>
      </c>
      <c r="AM198" s="84">
        <v>123780</v>
      </c>
      <c r="AN198" s="69">
        <v>68938</v>
      </c>
      <c r="AO198" s="69">
        <v>15500</v>
      </c>
      <c r="AP198" s="69">
        <v>39342</v>
      </c>
      <c r="AQ198" s="83">
        <v>123780</v>
      </c>
    </row>
    <row r="199" spans="1:43" s="72" customFormat="1" ht="12.75">
      <c r="A199" s="66" t="s">
        <v>316</v>
      </c>
      <c r="B199" s="67" t="s">
        <v>138</v>
      </c>
      <c r="C199" s="68">
        <v>2049</v>
      </c>
      <c r="D199" s="69">
        <v>44781</v>
      </c>
      <c r="E199" s="69">
        <v>7883</v>
      </c>
      <c r="F199" s="70">
        <v>0</v>
      </c>
      <c r="G199" s="83">
        <v>52664</v>
      </c>
      <c r="H199" s="84">
        <v>3942</v>
      </c>
      <c r="I199" s="69">
        <v>7712</v>
      </c>
      <c r="J199" s="69">
        <v>2156</v>
      </c>
      <c r="K199" s="70">
        <v>0</v>
      </c>
      <c r="L199" s="69">
        <v>3426</v>
      </c>
      <c r="M199" s="69">
        <v>4231</v>
      </c>
      <c r="N199" s="69">
        <v>28771</v>
      </c>
      <c r="O199" s="70">
        <v>0</v>
      </c>
      <c r="P199" s="70">
        <v>0</v>
      </c>
      <c r="Q199" s="70">
        <v>0</v>
      </c>
      <c r="R199" s="69">
        <v>213</v>
      </c>
      <c r="S199" s="83">
        <v>46509</v>
      </c>
      <c r="T199" s="70">
        <v>0</v>
      </c>
      <c r="U199" s="70">
        <v>0</v>
      </c>
      <c r="V199" s="70">
        <v>0</v>
      </c>
      <c r="W199" s="69">
        <v>3613</v>
      </c>
      <c r="X199" s="69">
        <v>4877</v>
      </c>
      <c r="Y199" s="69">
        <v>14139</v>
      </c>
      <c r="Z199" s="69">
        <v>2061</v>
      </c>
      <c r="AA199" s="69">
        <v>2996</v>
      </c>
      <c r="AB199" s="69">
        <v>1500</v>
      </c>
      <c r="AC199" s="70">
        <v>0</v>
      </c>
      <c r="AD199" s="64">
        <f>SUM(T199:AC199)</f>
        <v>29186</v>
      </c>
      <c r="AE199" s="69">
        <v>25</v>
      </c>
      <c r="AF199" s="70">
        <v>0</v>
      </c>
      <c r="AG199" s="70">
        <v>0</v>
      </c>
      <c r="AH199" s="70">
        <v>0</v>
      </c>
      <c r="AI199" s="70">
        <v>0</v>
      </c>
      <c r="AJ199" s="69">
        <v>25573</v>
      </c>
      <c r="AK199" s="69">
        <v>25</v>
      </c>
      <c r="AL199" s="88">
        <v>0</v>
      </c>
      <c r="AM199" s="84">
        <v>132301</v>
      </c>
      <c r="AN199" s="69">
        <v>52664</v>
      </c>
      <c r="AO199" s="69">
        <v>25623</v>
      </c>
      <c r="AP199" s="69">
        <v>58941</v>
      </c>
      <c r="AQ199" s="83">
        <v>132326</v>
      </c>
    </row>
    <row r="200" spans="1:43" s="72" customFormat="1" ht="12.75">
      <c r="A200" s="66" t="s">
        <v>317</v>
      </c>
      <c r="B200" s="67" t="s">
        <v>109</v>
      </c>
      <c r="C200" s="68">
        <v>1953</v>
      </c>
      <c r="D200" s="69">
        <v>76365</v>
      </c>
      <c r="E200" s="69">
        <v>11025</v>
      </c>
      <c r="F200" s="70">
        <v>0</v>
      </c>
      <c r="G200" s="83">
        <v>87390</v>
      </c>
      <c r="H200" s="84">
        <v>3246</v>
      </c>
      <c r="I200" s="69">
        <v>8167</v>
      </c>
      <c r="J200" s="69">
        <v>2556</v>
      </c>
      <c r="K200" s="69">
        <v>6</v>
      </c>
      <c r="L200" s="69">
        <v>3816</v>
      </c>
      <c r="M200" s="69">
        <v>8081</v>
      </c>
      <c r="N200" s="69">
        <v>3367</v>
      </c>
      <c r="O200" s="70">
        <v>0</v>
      </c>
      <c r="P200" s="70">
        <v>0</v>
      </c>
      <c r="Q200" s="70">
        <v>0</v>
      </c>
      <c r="R200" s="69">
        <v>272</v>
      </c>
      <c r="S200" s="83">
        <v>26265</v>
      </c>
      <c r="T200" s="70">
        <v>0</v>
      </c>
      <c r="U200" s="70">
        <v>0</v>
      </c>
      <c r="V200" s="70">
        <v>0</v>
      </c>
      <c r="W200" s="69">
        <v>2000</v>
      </c>
      <c r="X200" s="70">
        <v>0</v>
      </c>
      <c r="Y200" s="69">
        <v>10181</v>
      </c>
      <c r="Z200" s="69">
        <v>942</v>
      </c>
      <c r="AA200" s="69">
        <v>3132</v>
      </c>
      <c r="AB200" s="69">
        <v>1500</v>
      </c>
      <c r="AC200" s="70">
        <v>0</v>
      </c>
      <c r="AD200" s="64">
        <f>SUM(T200:AC200)</f>
        <v>17755</v>
      </c>
      <c r="AE200" s="70">
        <v>0</v>
      </c>
      <c r="AF200" s="70">
        <v>0</v>
      </c>
      <c r="AG200" s="70">
        <v>0</v>
      </c>
      <c r="AH200" s="70">
        <v>0</v>
      </c>
      <c r="AI200" s="70">
        <v>0</v>
      </c>
      <c r="AJ200" s="69">
        <v>15755</v>
      </c>
      <c r="AK200" s="70">
        <v>0</v>
      </c>
      <c r="AL200" s="88">
        <v>0</v>
      </c>
      <c r="AM200" s="84">
        <v>134656</v>
      </c>
      <c r="AN200" s="69">
        <v>87390</v>
      </c>
      <c r="AO200" s="69">
        <v>15755</v>
      </c>
      <c r="AP200" s="69">
        <v>31511</v>
      </c>
      <c r="AQ200" s="83">
        <v>134656</v>
      </c>
    </row>
    <row r="201" spans="1:43" s="72" customFormat="1" ht="12.75">
      <c r="A201" s="66" t="s">
        <v>318</v>
      </c>
      <c r="B201" s="67" t="s">
        <v>113</v>
      </c>
      <c r="C201" s="68">
        <v>1934</v>
      </c>
      <c r="D201" s="69">
        <v>48104</v>
      </c>
      <c r="E201" s="69">
        <v>4959</v>
      </c>
      <c r="F201" s="69">
        <v>583</v>
      </c>
      <c r="G201" s="83">
        <v>53646</v>
      </c>
      <c r="H201" s="84">
        <v>2379</v>
      </c>
      <c r="I201" s="69">
        <v>345</v>
      </c>
      <c r="J201" s="69">
        <v>3595</v>
      </c>
      <c r="K201" s="70">
        <v>0</v>
      </c>
      <c r="L201" s="69">
        <v>4159</v>
      </c>
      <c r="M201" s="69">
        <v>3678</v>
      </c>
      <c r="N201" s="69">
        <v>11710</v>
      </c>
      <c r="O201" s="70">
        <v>0</v>
      </c>
      <c r="P201" s="70">
        <v>0</v>
      </c>
      <c r="Q201" s="70">
        <v>0</v>
      </c>
      <c r="R201" s="69">
        <v>503</v>
      </c>
      <c r="S201" s="83">
        <v>23990</v>
      </c>
      <c r="T201" s="70">
        <v>0</v>
      </c>
      <c r="U201" s="70">
        <v>0</v>
      </c>
      <c r="V201" s="70">
        <v>0</v>
      </c>
      <c r="W201" s="70">
        <v>0</v>
      </c>
      <c r="X201" s="70">
        <v>0</v>
      </c>
      <c r="Y201" s="69">
        <v>11168</v>
      </c>
      <c r="Z201" s="69">
        <v>399</v>
      </c>
      <c r="AA201" s="69">
        <v>2074</v>
      </c>
      <c r="AB201" s="69">
        <v>1500</v>
      </c>
      <c r="AC201" s="70">
        <v>0</v>
      </c>
      <c r="AD201" s="64">
        <f>SUM(T201:AC201)</f>
        <v>15141</v>
      </c>
      <c r="AE201" s="70">
        <v>0</v>
      </c>
      <c r="AF201" s="70">
        <v>0</v>
      </c>
      <c r="AG201" s="70">
        <v>0</v>
      </c>
      <c r="AH201" s="70">
        <v>0</v>
      </c>
      <c r="AI201" s="70">
        <v>0</v>
      </c>
      <c r="AJ201" s="69">
        <v>15141</v>
      </c>
      <c r="AK201" s="70">
        <v>0</v>
      </c>
      <c r="AL201" s="88">
        <v>0</v>
      </c>
      <c r="AM201" s="84">
        <v>95156</v>
      </c>
      <c r="AN201" s="69">
        <v>53063</v>
      </c>
      <c r="AO201" s="69">
        <v>15141</v>
      </c>
      <c r="AP201" s="69">
        <v>26952</v>
      </c>
      <c r="AQ201" s="83">
        <v>95156</v>
      </c>
    </row>
    <row r="202" spans="1:43" s="72" customFormat="1" ht="12.75">
      <c r="A202" s="66" t="s">
        <v>319</v>
      </c>
      <c r="B202" s="67" t="s">
        <v>126</v>
      </c>
      <c r="C202" s="68">
        <v>1915</v>
      </c>
      <c r="D202" s="69">
        <v>37508</v>
      </c>
      <c r="E202" s="69">
        <v>2869</v>
      </c>
      <c r="F202" s="69">
        <v>2400</v>
      </c>
      <c r="G202" s="83">
        <v>42777</v>
      </c>
      <c r="H202" s="84">
        <v>2242</v>
      </c>
      <c r="I202" s="70">
        <v>0</v>
      </c>
      <c r="J202" s="69">
        <v>4135</v>
      </c>
      <c r="K202" s="69">
        <v>2349</v>
      </c>
      <c r="L202" s="69">
        <v>3193</v>
      </c>
      <c r="M202" s="69">
        <v>4780</v>
      </c>
      <c r="N202" s="69">
        <v>730</v>
      </c>
      <c r="O202" s="70">
        <v>0</v>
      </c>
      <c r="P202" s="70">
        <v>0</v>
      </c>
      <c r="Q202" s="70">
        <v>0</v>
      </c>
      <c r="R202" s="70">
        <v>0</v>
      </c>
      <c r="S202" s="83">
        <v>15187</v>
      </c>
      <c r="T202" s="70">
        <v>0</v>
      </c>
      <c r="U202" s="70">
        <v>0</v>
      </c>
      <c r="V202" s="70">
        <v>0</v>
      </c>
      <c r="W202" s="69">
        <v>1050</v>
      </c>
      <c r="X202" s="69">
        <v>298</v>
      </c>
      <c r="Y202" s="69">
        <v>4014</v>
      </c>
      <c r="Z202" s="69">
        <v>634</v>
      </c>
      <c r="AA202" s="69">
        <v>2189</v>
      </c>
      <c r="AB202" s="70">
        <v>0</v>
      </c>
      <c r="AC202" s="70">
        <v>0</v>
      </c>
      <c r="AD202" s="64">
        <f>SUM(T202:AC202)</f>
        <v>8185</v>
      </c>
      <c r="AE202" s="69">
        <v>225</v>
      </c>
      <c r="AF202" s="70">
        <v>0</v>
      </c>
      <c r="AG202" s="70">
        <v>0</v>
      </c>
      <c r="AH202" s="70">
        <v>0</v>
      </c>
      <c r="AI202" s="70">
        <v>0</v>
      </c>
      <c r="AJ202" s="69">
        <v>7135</v>
      </c>
      <c r="AK202" s="69">
        <v>225</v>
      </c>
      <c r="AL202" s="88">
        <v>0</v>
      </c>
      <c r="AM202" s="84">
        <v>68391</v>
      </c>
      <c r="AN202" s="69">
        <v>40377</v>
      </c>
      <c r="AO202" s="69">
        <v>7585</v>
      </c>
      <c r="AP202" s="69">
        <v>21177</v>
      </c>
      <c r="AQ202" s="83">
        <v>68616</v>
      </c>
    </row>
    <row r="203" spans="1:43" s="72" customFormat="1" ht="12.75">
      <c r="A203" s="66" t="s">
        <v>320</v>
      </c>
      <c r="B203" s="67" t="s">
        <v>126</v>
      </c>
      <c r="C203" s="68">
        <v>1841</v>
      </c>
      <c r="D203" s="69">
        <v>39018</v>
      </c>
      <c r="E203" s="69">
        <v>6093</v>
      </c>
      <c r="F203" s="70">
        <v>0</v>
      </c>
      <c r="G203" s="83">
        <v>45111</v>
      </c>
      <c r="H203" s="84">
        <v>1195</v>
      </c>
      <c r="I203" s="69">
        <v>175</v>
      </c>
      <c r="J203" s="69">
        <v>3073</v>
      </c>
      <c r="K203" s="70">
        <v>0</v>
      </c>
      <c r="L203" s="69">
        <v>1856</v>
      </c>
      <c r="M203" s="69">
        <v>3962</v>
      </c>
      <c r="N203" s="69">
        <v>1580</v>
      </c>
      <c r="O203" s="69">
        <v>25</v>
      </c>
      <c r="P203" s="70">
        <v>0</v>
      </c>
      <c r="Q203" s="70">
        <v>0</v>
      </c>
      <c r="R203" s="70">
        <v>0</v>
      </c>
      <c r="S203" s="83">
        <v>10671</v>
      </c>
      <c r="T203" s="70">
        <v>0</v>
      </c>
      <c r="U203" s="70">
        <v>0</v>
      </c>
      <c r="V203" s="70">
        <v>0</v>
      </c>
      <c r="W203" s="70">
        <v>0</v>
      </c>
      <c r="X203" s="70">
        <v>0</v>
      </c>
      <c r="Y203" s="69">
        <v>8263</v>
      </c>
      <c r="Z203" s="69">
        <v>912</v>
      </c>
      <c r="AA203" s="69">
        <v>65</v>
      </c>
      <c r="AB203" s="70">
        <v>0</v>
      </c>
      <c r="AC203" s="70">
        <v>0</v>
      </c>
      <c r="AD203" s="64">
        <f>SUM(T203:AC203)</f>
        <v>9240</v>
      </c>
      <c r="AE203" s="69">
        <v>2653</v>
      </c>
      <c r="AF203" s="70">
        <v>0</v>
      </c>
      <c r="AG203" s="70">
        <v>0</v>
      </c>
      <c r="AH203" s="70">
        <v>0</v>
      </c>
      <c r="AI203" s="70">
        <v>0</v>
      </c>
      <c r="AJ203" s="69">
        <v>9240</v>
      </c>
      <c r="AK203" s="69">
        <v>2653</v>
      </c>
      <c r="AL203" s="88">
        <v>0</v>
      </c>
      <c r="AM203" s="84">
        <v>66217</v>
      </c>
      <c r="AN203" s="69">
        <v>45111</v>
      </c>
      <c r="AO203" s="69">
        <v>14546</v>
      </c>
      <c r="AP203" s="69">
        <v>11866</v>
      </c>
      <c r="AQ203" s="83">
        <v>68870</v>
      </c>
    </row>
    <row r="204" spans="1:43" s="72" customFormat="1" ht="12.75">
      <c r="A204" s="66" t="s">
        <v>321</v>
      </c>
      <c r="B204" s="67" t="s">
        <v>91</v>
      </c>
      <c r="C204" s="68">
        <v>1833</v>
      </c>
      <c r="D204" s="69">
        <v>38167</v>
      </c>
      <c r="E204" s="69">
        <v>3042</v>
      </c>
      <c r="F204" s="70">
        <v>0</v>
      </c>
      <c r="G204" s="83">
        <v>41209</v>
      </c>
      <c r="H204" s="84">
        <v>2387</v>
      </c>
      <c r="I204" s="70">
        <v>0</v>
      </c>
      <c r="J204" s="69">
        <v>775</v>
      </c>
      <c r="K204" s="70">
        <v>0</v>
      </c>
      <c r="L204" s="69">
        <v>1109</v>
      </c>
      <c r="M204" s="69">
        <v>1418</v>
      </c>
      <c r="N204" s="69">
        <v>258</v>
      </c>
      <c r="O204" s="69">
        <v>6000</v>
      </c>
      <c r="P204" s="70">
        <v>0</v>
      </c>
      <c r="Q204" s="70">
        <v>0</v>
      </c>
      <c r="R204" s="70">
        <v>0</v>
      </c>
      <c r="S204" s="83">
        <v>9560</v>
      </c>
      <c r="T204" s="70">
        <v>0</v>
      </c>
      <c r="U204" s="70">
        <v>0</v>
      </c>
      <c r="V204" s="70">
        <v>0</v>
      </c>
      <c r="W204" s="69">
        <v>685</v>
      </c>
      <c r="X204" s="69">
        <v>3219</v>
      </c>
      <c r="Y204" s="69">
        <v>2938</v>
      </c>
      <c r="Z204" s="69">
        <v>947</v>
      </c>
      <c r="AA204" s="69">
        <v>1030</v>
      </c>
      <c r="AB204" s="69">
        <v>2500</v>
      </c>
      <c r="AC204" s="70">
        <v>0</v>
      </c>
      <c r="AD204" s="64">
        <f>SUM(T204:AC204)</f>
        <v>11319</v>
      </c>
      <c r="AE204" s="70">
        <v>0</v>
      </c>
      <c r="AF204" s="70">
        <v>0</v>
      </c>
      <c r="AG204" s="70">
        <v>0</v>
      </c>
      <c r="AH204" s="70">
        <v>0</v>
      </c>
      <c r="AI204" s="70">
        <v>0</v>
      </c>
      <c r="AJ204" s="69">
        <v>10634</v>
      </c>
      <c r="AK204" s="70">
        <v>0</v>
      </c>
      <c r="AL204" s="88">
        <v>0</v>
      </c>
      <c r="AM204" s="84">
        <v>64475</v>
      </c>
      <c r="AN204" s="69">
        <v>41209</v>
      </c>
      <c r="AO204" s="69">
        <v>10634</v>
      </c>
      <c r="AP204" s="69">
        <v>15851</v>
      </c>
      <c r="AQ204" s="83">
        <v>64475</v>
      </c>
    </row>
    <row r="205" spans="1:43" s="72" customFormat="1" ht="12.75">
      <c r="A205" s="66" t="s">
        <v>322</v>
      </c>
      <c r="B205" s="67" t="s">
        <v>113</v>
      </c>
      <c r="C205" s="68">
        <v>1779</v>
      </c>
      <c r="D205" s="69">
        <v>33296</v>
      </c>
      <c r="E205" s="69">
        <v>5170</v>
      </c>
      <c r="F205" s="70">
        <v>0</v>
      </c>
      <c r="G205" s="83">
        <v>38466</v>
      </c>
      <c r="H205" s="84">
        <v>2523</v>
      </c>
      <c r="I205" s="69">
        <v>461</v>
      </c>
      <c r="J205" s="69">
        <v>1852</v>
      </c>
      <c r="K205" s="69">
        <v>147</v>
      </c>
      <c r="L205" s="69">
        <v>2291</v>
      </c>
      <c r="M205" s="69">
        <v>2668</v>
      </c>
      <c r="N205" s="69">
        <v>1291</v>
      </c>
      <c r="O205" s="70">
        <v>0</v>
      </c>
      <c r="P205" s="70">
        <v>0</v>
      </c>
      <c r="Q205" s="70">
        <v>0</v>
      </c>
      <c r="R205" s="69">
        <v>639</v>
      </c>
      <c r="S205" s="83">
        <v>9349</v>
      </c>
      <c r="T205" s="70">
        <v>0</v>
      </c>
      <c r="U205" s="69">
        <v>840</v>
      </c>
      <c r="V205" s="69">
        <v>3883</v>
      </c>
      <c r="W205" s="69">
        <v>2581</v>
      </c>
      <c r="X205" s="70">
        <v>0</v>
      </c>
      <c r="Y205" s="69">
        <v>9948</v>
      </c>
      <c r="Z205" s="69">
        <v>560</v>
      </c>
      <c r="AA205" s="69">
        <v>3043</v>
      </c>
      <c r="AB205" s="70">
        <v>0</v>
      </c>
      <c r="AC205" s="70">
        <v>0</v>
      </c>
      <c r="AD205" s="64">
        <f>SUM(T205:AC205)</f>
        <v>20855</v>
      </c>
      <c r="AE205" s="69">
        <v>68</v>
      </c>
      <c r="AF205" s="70">
        <v>0</v>
      </c>
      <c r="AG205" s="70">
        <v>0</v>
      </c>
      <c r="AH205" s="70">
        <v>0</v>
      </c>
      <c r="AI205" s="70">
        <v>0</v>
      </c>
      <c r="AJ205" s="69">
        <v>13551</v>
      </c>
      <c r="AK205" s="69">
        <v>68</v>
      </c>
      <c r="AL205" s="88">
        <v>0</v>
      </c>
      <c r="AM205" s="84">
        <v>71193</v>
      </c>
      <c r="AN205" s="69">
        <v>38466</v>
      </c>
      <c r="AO205" s="69">
        <v>13687</v>
      </c>
      <c r="AP205" s="69">
        <v>19176</v>
      </c>
      <c r="AQ205" s="83">
        <v>71261</v>
      </c>
    </row>
    <row r="206" spans="1:43" s="72" customFormat="1" ht="12.75">
      <c r="A206" s="66" t="s">
        <v>323</v>
      </c>
      <c r="B206" s="67" t="s">
        <v>113</v>
      </c>
      <c r="C206" s="68">
        <v>1756</v>
      </c>
      <c r="D206" s="69">
        <v>34198</v>
      </c>
      <c r="E206" s="69">
        <v>2616</v>
      </c>
      <c r="F206" s="70">
        <v>0</v>
      </c>
      <c r="G206" s="83">
        <v>36814</v>
      </c>
      <c r="H206" s="84">
        <v>1428</v>
      </c>
      <c r="I206" s="69">
        <v>2518</v>
      </c>
      <c r="J206" s="69">
        <v>1927</v>
      </c>
      <c r="K206" s="70">
        <v>0</v>
      </c>
      <c r="L206" s="69">
        <v>441</v>
      </c>
      <c r="M206" s="69">
        <v>1976</v>
      </c>
      <c r="N206" s="70">
        <v>0</v>
      </c>
      <c r="O206" s="70">
        <v>0</v>
      </c>
      <c r="P206" s="69">
        <v>25</v>
      </c>
      <c r="Q206" s="70">
        <v>0</v>
      </c>
      <c r="R206" s="69">
        <v>199</v>
      </c>
      <c r="S206" s="83">
        <v>7086</v>
      </c>
      <c r="T206" s="70">
        <v>0</v>
      </c>
      <c r="U206" s="70">
        <v>0</v>
      </c>
      <c r="V206" s="70">
        <v>0</v>
      </c>
      <c r="W206" s="70">
        <v>0</v>
      </c>
      <c r="X206" s="70">
        <v>0</v>
      </c>
      <c r="Y206" s="69">
        <v>4868</v>
      </c>
      <c r="Z206" s="69">
        <v>1246</v>
      </c>
      <c r="AA206" s="69">
        <v>3983</v>
      </c>
      <c r="AB206" s="70">
        <v>0</v>
      </c>
      <c r="AC206" s="70">
        <v>0</v>
      </c>
      <c r="AD206" s="64">
        <f>SUM(T206:AC206)</f>
        <v>10097</v>
      </c>
      <c r="AE206" s="69">
        <v>100</v>
      </c>
      <c r="AF206" s="70">
        <v>0</v>
      </c>
      <c r="AG206" s="70">
        <v>0</v>
      </c>
      <c r="AH206" s="70">
        <v>0</v>
      </c>
      <c r="AI206" s="70">
        <v>0</v>
      </c>
      <c r="AJ206" s="69">
        <v>10097</v>
      </c>
      <c r="AK206" s="69">
        <v>100</v>
      </c>
      <c r="AL206" s="88">
        <v>0</v>
      </c>
      <c r="AM206" s="84">
        <v>55425</v>
      </c>
      <c r="AN206" s="69">
        <v>36814</v>
      </c>
      <c r="AO206" s="69">
        <v>10297</v>
      </c>
      <c r="AP206" s="69">
        <v>8514</v>
      </c>
      <c r="AQ206" s="83">
        <v>55525</v>
      </c>
    </row>
    <row r="207" spans="1:43" s="72" customFormat="1" ht="12.75">
      <c r="A207" s="66" t="s">
        <v>324</v>
      </c>
      <c r="B207" s="67" t="s">
        <v>138</v>
      </c>
      <c r="C207" s="68">
        <v>1722</v>
      </c>
      <c r="D207" s="69">
        <v>43208</v>
      </c>
      <c r="E207" s="69">
        <v>5584</v>
      </c>
      <c r="F207" s="69">
        <v>4024</v>
      </c>
      <c r="G207" s="83">
        <v>52816</v>
      </c>
      <c r="H207" s="84">
        <v>2365</v>
      </c>
      <c r="I207" s="69">
        <v>7272</v>
      </c>
      <c r="J207" s="69">
        <v>3774</v>
      </c>
      <c r="K207" s="69">
        <v>82</v>
      </c>
      <c r="L207" s="69">
        <v>1409</v>
      </c>
      <c r="M207" s="69">
        <v>3600</v>
      </c>
      <c r="N207" s="70">
        <v>0</v>
      </c>
      <c r="O207" s="69">
        <v>1</v>
      </c>
      <c r="P207" s="70">
        <v>0</v>
      </c>
      <c r="Q207" s="70">
        <v>0</v>
      </c>
      <c r="R207" s="69">
        <v>387</v>
      </c>
      <c r="S207" s="83">
        <v>16525</v>
      </c>
      <c r="T207" s="70">
        <v>0</v>
      </c>
      <c r="U207" s="70">
        <v>0</v>
      </c>
      <c r="V207" s="70">
        <v>0</v>
      </c>
      <c r="W207" s="69">
        <v>1461</v>
      </c>
      <c r="X207" s="70">
        <v>0</v>
      </c>
      <c r="Y207" s="69">
        <v>10735</v>
      </c>
      <c r="Z207" s="69">
        <v>492</v>
      </c>
      <c r="AA207" s="69">
        <v>1500</v>
      </c>
      <c r="AB207" s="69">
        <v>1500</v>
      </c>
      <c r="AC207" s="70">
        <v>0</v>
      </c>
      <c r="AD207" s="64">
        <f>SUM(T207:AC207)</f>
        <v>15688</v>
      </c>
      <c r="AE207" s="70">
        <v>0</v>
      </c>
      <c r="AF207" s="70">
        <v>0</v>
      </c>
      <c r="AG207" s="70">
        <v>0</v>
      </c>
      <c r="AH207" s="70">
        <v>0</v>
      </c>
      <c r="AI207" s="70">
        <v>0</v>
      </c>
      <c r="AJ207" s="69">
        <v>14227</v>
      </c>
      <c r="AK207" s="70">
        <v>0</v>
      </c>
      <c r="AL207" s="88">
        <v>0</v>
      </c>
      <c r="AM207" s="84">
        <v>87394</v>
      </c>
      <c r="AN207" s="69">
        <v>48792</v>
      </c>
      <c r="AO207" s="69">
        <v>14227</v>
      </c>
      <c r="AP207" s="69">
        <v>24375</v>
      </c>
      <c r="AQ207" s="83">
        <v>87394</v>
      </c>
    </row>
    <row r="208" spans="1:43" s="72" customFormat="1" ht="12.75">
      <c r="A208" s="66" t="s">
        <v>325</v>
      </c>
      <c r="B208" s="67" t="s">
        <v>126</v>
      </c>
      <c r="C208" s="68">
        <v>1719</v>
      </c>
      <c r="D208" s="69">
        <v>55184</v>
      </c>
      <c r="E208" s="69">
        <v>4267</v>
      </c>
      <c r="F208" s="69">
        <v>600</v>
      </c>
      <c r="G208" s="83">
        <v>60051</v>
      </c>
      <c r="H208" s="84">
        <v>1659</v>
      </c>
      <c r="I208" s="69">
        <v>1535</v>
      </c>
      <c r="J208" s="69">
        <v>3382</v>
      </c>
      <c r="K208" s="70">
        <v>0</v>
      </c>
      <c r="L208" s="69">
        <v>2381</v>
      </c>
      <c r="M208" s="69">
        <v>5363</v>
      </c>
      <c r="N208" s="69">
        <v>355</v>
      </c>
      <c r="O208" s="69">
        <v>15</v>
      </c>
      <c r="P208" s="70">
        <v>0</v>
      </c>
      <c r="Q208" s="71"/>
      <c r="R208" s="69">
        <v>4042</v>
      </c>
      <c r="S208" s="83">
        <v>17073</v>
      </c>
      <c r="T208" s="71"/>
      <c r="U208" s="71"/>
      <c r="V208" s="71"/>
      <c r="W208" s="69">
        <v>735</v>
      </c>
      <c r="X208" s="69">
        <v>1295</v>
      </c>
      <c r="Y208" s="69">
        <v>8615</v>
      </c>
      <c r="Z208" s="69">
        <v>1788</v>
      </c>
      <c r="AA208" s="69">
        <v>2212</v>
      </c>
      <c r="AB208" s="70">
        <v>0</v>
      </c>
      <c r="AC208" s="70">
        <v>0</v>
      </c>
      <c r="AD208" s="64">
        <f>SUM(T208:AC208)</f>
        <v>14645</v>
      </c>
      <c r="AE208" s="70">
        <v>0</v>
      </c>
      <c r="AF208" s="70">
        <v>0</v>
      </c>
      <c r="AG208" s="70">
        <v>0</v>
      </c>
      <c r="AH208" s="70">
        <v>0</v>
      </c>
      <c r="AI208" s="70">
        <v>0</v>
      </c>
      <c r="AJ208" s="69">
        <v>13910</v>
      </c>
      <c r="AK208" s="70">
        <v>0</v>
      </c>
      <c r="AL208" s="88">
        <v>0</v>
      </c>
      <c r="AM208" s="84">
        <v>93428</v>
      </c>
      <c r="AN208" s="69">
        <v>59451</v>
      </c>
      <c r="AO208" s="69">
        <v>13910</v>
      </c>
      <c r="AP208" s="69">
        <v>21362</v>
      </c>
      <c r="AQ208" s="83">
        <v>93428</v>
      </c>
    </row>
    <row r="209" spans="1:43" s="72" customFormat="1" ht="12.75">
      <c r="A209" s="66" t="s">
        <v>326</v>
      </c>
      <c r="B209" s="67" t="s">
        <v>202</v>
      </c>
      <c r="C209" s="68">
        <v>1691</v>
      </c>
      <c r="D209" s="69">
        <v>35899</v>
      </c>
      <c r="E209" s="69">
        <v>2697</v>
      </c>
      <c r="F209" s="69">
        <v>119</v>
      </c>
      <c r="G209" s="83">
        <v>38715</v>
      </c>
      <c r="H209" s="84">
        <v>906</v>
      </c>
      <c r="I209" s="69">
        <v>457</v>
      </c>
      <c r="J209" s="69">
        <v>2157</v>
      </c>
      <c r="K209" s="70">
        <v>0</v>
      </c>
      <c r="L209" s="69">
        <v>5230</v>
      </c>
      <c r="M209" s="69">
        <v>5025</v>
      </c>
      <c r="N209" s="69">
        <v>2189</v>
      </c>
      <c r="O209" s="69">
        <v>20</v>
      </c>
      <c r="P209" s="70">
        <v>0</v>
      </c>
      <c r="Q209" s="70">
        <v>0</v>
      </c>
      <c r="R209" s="69">
        <v>50</v>
      </c>
      <c r="S209" s="83">
        <v>15128</v>
      </c>
      <c r="T209" s="70">
        <v>0</v>
      </c>
      <c r="U209" s="70">
        <v>0</v>
      </c>
      <c r="V209" s="70">
        <v>0</v>
      </c>
      <c r="W209" s="70">
        <v>0</v>
      </c>
      <c r="X209" s="70">
        <v>0</v>
      </c>
      <c r="Y209" s="69">
        <v>729</v>
      </c>
      <c r="Z209" s="69">
        <v>480</v>
      </c>
      <c r="AA209" s="69">
        <v>348</v>
      </c>
      <c r="AB209" s="69">
        <v>297</v>
      </c>
      <c r="AC209" s="70">
        <v>0</v>
      </c>
      <c r="AD209" s="64">
        <f>SUM(T209:AC209)</f>
        <v>1854</v>
      </c>
      <c r="AE209" s="69">
        <v>1531</v>
      </c>
      <c r="AF209" s="70">
        <v>0</v>
      </c>
      <c r="AG209" s="69">
        <v>510</v>
      </c>
      <c r="AH209" s="70">
        <v>0</v>
      </c>
      <c r="AI209" s="70">
        <v>0</v>
      </c>
      <c r="AJ209" s="69">
        <v>1854</v>
      </c>
      <c r="AK209" s="69">
        <v>2041</v>
      </c>
      <c r="AL209" s="88">
        <v>0</v>
      </c>
      <c r="AM209" s="84">
        <v>56603</v>
      </c>
      <c r="AN209" s="69">
        <v>38596</v>
      </c>
      <c r="AO209" s="69">
        <v>5936</v>
      </c>
      <c r="AP209" s="69">
        <v>16153</v>
      </c>
      <c r="AQ209" s="83">
        <v>58644</v>
      </c>
    </row>
    <row r="210" spans="1:43" s="72" customFormat="1" ht="12.75">
      <c r="A210" s="66" t="s">
        <v>327</v>
      </c>
      <c r="B210" s="67" t="s">
        <v>89</v>
      </c>
      <c r="C210" s="68">
        <v>1690</v>
      </c>
      <c r="D210" s="69">
        <v>45742</v>
      </c>
      <c r="E210" s="69">
        <v>3499</v>
      </c>
      <c r="F210" s="75" t="s">
        <v>392</v>
      </c>
      <c r="G210" s="83">
        <v>49241</v>
      </c>
      <c r="H210" s="84">
        <v>3189</v>
      </c>
      <c r="I210" s="69">
        <v>1232</v>
      </c>
      <c r="J210" s="69">
        <v>1475</v>
      </c>
      <c r="K210" s="69">
        <v>181</v>
      </c>
      <c r="L210" s="69">
        <v>2532</v>
      </c>
      <c r="M210" s="69">
        <v>3878</v>
      </c>
      <c r="N210" s="69">
        <v>1477</v>
      </c>
      <c r="O210" s="70">
        <v>0</v>
      </c>
      <c r="P210" s="70">
        <v>0</v>
      </c>
      <c r="Q210" s="75" t="s">
        <v>392</v>
      </c>
      <c r="R210" s="69">
        <v>359</v>
      </c>
      <c r="S210" s="83">
        <v>11134</v>
      </c>
      <c r="T210" s="75" t="s">
        <v>392</v>
      </c>
      <c r="U210" s="75" t="s">
        <v>392</v>
      </c>
      <c r="V210" s="75" t="s">
        <v>392</v>
      </c>
      <c r="W210" s="69">
        <v>1338</v>
      </c>
      <c r="X210" s="75" t="s">
        <v>392</v>
      </c>
      <c r="Y210" s="69">
        <v>8523</v>
      </c>
      <c r="Z210" s="69">
        <v>792</v>
      </c>
      <c r="AA210" s="69">
        <v>3207</v>
      </c>
      <c r="AB210" s="69">
        <v>1760</v>
      </c>
      <c r="AC210" s="70">
        <v>0</v>
      </c>
      <c r="AD210" s="64">
        <f>SUM(T210:AC210)</f>
        <v>15620</v>
      </c>
      <c r="AE210" s="75" t="s">
        <v>392</v>
      </c>
      <c r="AF210" s="75" t="s">
        <v>392</v>
      </c>
      <c r="AG210" s="75" t="s">
        <v>392</v>
      </c>
      <c r="AH210" s="75" t="s">
        <v>392</v>
      </c>
      <c r="AI210" s="75" t="s">
        <v>392</v>
      </c>
      <c r="AJ210" s="69">
        <v>14282</v>
      </c>
      <c r="AK210" s="70">
        <v>0</v>
      </c>
      <c r="AL210" s="89" t="s">
        <v>392</v>
      </c>
      <c r="AM210" s="84">
        <v>79184</v>
      </c>
      <c r="AN210" s="69">
        <v>49241</v>
      </c>
      <c r="AO210" s="69">
        <v>14282</v>
      </c>
      <c r="AP210" s="69">
        <v>15661</v>
      </c>
      <c r="AQ210" s="83">
        <v>79184</v>
      </c>
    </row>
    <row r="211" spans="1:43" s="72" customFormat="1" ht="25.5">
      <c r="A211" s="66" t="s">
        <v>328</v>
      </c>
      <c r="B211" s="67" t="s">
        <v>217</v>
      </c>
      <c r="C211" s="68">
        <v>1680</v>
      </c>
      <c r="D211" s="69">
        <v>74262</v>
      </c>
      <c r="E211" s="69">
        <v>11538</v>
      </c>
      <c r="F211" s="70">
        <v>0</v>
      </c>
      <c r="G211" s="83">
        <v>85800</v>
      </c>
      <c r="H211" s="84">
        <v>4359</v>
      </c>
      <c r="I211" s="69">
        <v>12059</v>
      </c>
      <c r="J211" s="69">
        <v>9588</v>
      </c>
      <c r="K211" s="69">
        <v>228</v>
      </c>
      <c r="L211" s="69">
        <v>4215</v>
      </c>
      <c r="M211" s="69">
        <v>8893</v>
      </c>
      <c r="N211" s="69">
        <v>7330</v>
      </c>
      <c r="O211" s="70">
        <v>0</v>
      </c>
      <c r="P211" s="70">
        <v>0</v>
      </c>
      <c r="Q211" s="69">
        <v>25388</v>
      </c>
      <c r="R211" s="69">
        <v>655</v>
      </c>
      <c r="S211" s="83">
        <v>68356</v>
      </c>
      <c r="T211" s="70">
        <v>0</v>
      </c>
      <c r="U211" s="69">
        <v>53</v>
      </c>
      <c r="V211" s="70">
        <v>0</v>
      </c>
      <c r="W211" s="69">
        <v>7100</v>
      </c>
      <c r="X211" s="70">
        <v>0</v>
      </c>
      <c r="Y211" s="69">
        <v>21293</v>
      </c>
      <c r="Z211" s="69">
        <v>1453</v>
      </c>
      <c r="AA211" s="69">
        <v>3110</v>
      </c>
      <c r="AB211" s="69">
        <v>1500</v>
      </c>
      <c r="AC211" s="70">
        <v>0</v>
      </c>
      <c r="AD211" s="64">
        <f>SUM(T211:AC211)</f>
        <v>34509</v>
      </c>
      <c r="AE211" s="69">
        <v>109</v>
      </c>
      <c r="AF211" s="70">
        <v>0</v>
      </c>
      <c r="AG211" s="70">
        <v>0</v>
      </c>
      <c r="AH211" s="70">
        <v>0</v>
      </c>
      <c r="AI211" s="70">
        <v>0</v>
      </c>
      <c r="AJ211" s="69">
        <v>27356</v>
      </c>
      <c r="AK211" s="69">
        <v>109</v>
      </c>
      <c r="AL211" s="88">
        <v>0</v>
      </c>
      <c r="AM211" s="84">
        <v>193024</v>
      </c>
      <c r="AN211" s="69">
        <v>85800</v>
      </c>
      <c r="AO211" s="69">
        <v>27574</v>
      </c>
      <c r="AP211" s="69">
        <v>79868</v>
      </c>
      <c r="AQ211" s="83">
        <v>193133</v>
      </c>
    </row>
    <row r="212" spans="1:43" s="72" customFormat="1" ht="12.75">
      <c r="A212" s="66" t="s">
        <v>329</v>
      </c>
      <c r="B212" s="67" t="s">
        <v>278</v>
      </c>
      <c r="C212" s="68">
        <v>1619</v>
      </c>
      <c r="D212" s="69">
        <v>67458</v>
      </c>
      <c r="E212" s="69">
        <v>5161</v>
      </c>
      <c r="F212" s="70">
        <v>0</v>
      </c>
      <c r="G212" s="83">
        <v>72619</v>
      </c>
      <c r="H212" s="84">
        <v>11287</v>
      </c>
      <c r="I212" s="69">
        <v>869</v>
      </c>
      <c r="J212" s="69">
        <v>2282</v>
      </c>
      <c r="K212" s="69">
        <v>89</v>
      </c>
      <c r="L212" s="69">
        <v>5827</v>
      </c>
      <c r="M212" s="69">
        <v>9689</v>
      </c>
      <c r="N212" s="69">
        <v>2595</v>
      </c>
      <c r="O212" s="70">
        <v>0</v>
      </c>
      <c r="P212" s="70">
        <v>0</v>
      </c>
      <c r="Q212" s="70">
        <v>0</v>
      </c>
      <c r="R212" s="69">
        <v>504</v>
      </c>
      <c r="S212" s="83">
        <v>21855</v>
      </c>
      <c r="T212" s="70">
        <v>0</v>
      </c>
      <c r="U212" s="70">
        <v>0</v>
      </c>
      <c r="V212" s="70">
        <v>0</v>
      </c>
      <c r="W212" s="69">
        <v>65</v>
      </c>
      <c r="X212" s="70">
        <v>0</v>
      </c>
      <c r="Y212" s="69">
        <v>5670</v>
      </c>
      <c r="Z212" s="69">
        <v>493</v>
      </c>
      <c r="AA212" s="69">
        <v>1770</v>
      </c>
      <c r="AB212" s="69">
        <v>2975</v>
      </c>
      <c r="AC212" s="70">
        <v>0</v>
      </c>
      <c r="AD212" s="64">
        <f>SUM(T212:AC212)</f>
        <v>10973</v>
      </c>
      <c r="AE212" s="69">
        <v>207</v>
      </c>
      <c r="AF212" s="70">
        <v>0</v>
      </c>
      <c r="AG212" s="70">
        <v>0</v>
      </c>
      <c r="AH212" s="70">
        <v>0</v>
      </c>
      <c r="AI212" s="70">
        <v>0</v>
      </c>
      <c r="AJ212" s="69">
        <v>10908</v>
      </c>
      <c r="AK212" s="69">
        <v>207</v>
      </c>
      <c r="AL212" s="88">
        <v>0</v>
      </c>
      <c r="AM212" s="84">
        <v>116734</v>
      </c>
      <c r="AN212" s="69">
        <v>72619</v>
      </c>
      <c r="AO212" s="69">
        <v>11322</v>
      </c>
      <c r="AP212" s="69">
        <v>33207</v>
      </c>
      <c r="AQ212" s="83">
        <v>116941</v>
      </c>
    </row>
    <row r="213" spans="1:43" s="72" customFormat="1" ht="12.75">
      <c r="A213" s="66" t="s">
        <v>330</v>
      </c>
      <c r="B213" s="67" t="s">
        <v>278</v>
      </c>
      <c r="C213" s="68">
        <v>1581</v>
      </c>
      <c r="D213" s="69">
        <v>79689</v>
      </c>
      <c r="E213" s="69">
        <v>6557</v>
      </c>
      <c r="F213" s="69">
        <v>887</v>
      </c>
      <c r="G213" s="83">
        <v>87133</v>
      </c>
      <c r="H213" s="84">
        <v>4874</v>
      </c>
      <c r="I213" s="69">
        <v>5863</v>
      </c>
      <c r="J213" s="69">
        <v>5293</v>
      </c>
      <c r="K213" s="69">
        <v>307</v>
      </c>
      <c r="L213" s="69">
        <v>5709</v>
      </c>
      <c r="M213" s="69">
        <v>4571</v>
      </c>
      <c r="N213" s="69">
        <v>1175</v>
      </c>
      <c r="O213" s="70">
        <v>0</v>
      </c>
      <c r="P213" s="70">
        <v>0</v>
      </c>
      <c r="Q213" s="70">
        <v>0</v>
      </c>
      <c r="R213" s="69">
        <v>4312</v>
      </c>
      <c r="S213" s="83">
        <v>27230</v>
      </c>
      <c r="T213" s="70">
        <v>0</v>
      </c>
      <c r="U213" s="70">
        <v>0</v>
      </c>
      <c r="V213" s="70">
        <v>0</v>
      </c>
      <c r="W213" s="69">
        <v>883</v>
      </c>
      <c r="X213" s="70">
        <v>0</v>
      </c>
      <c r="Y213" s="69">
        <v>18615</v>
      </c>
      <c r="Z213" s="69">
        <v>1415</v>
      </c>
      <c r="AA213" s="69">
        <v>6472</v>
      </c>
      <c r="AB213" s="69">
        <v>3000</v>
      </c>
      <c r="AC213" s="70">
        <v>0</v>
      </c>
      <c r="AD213" s="64">
        <f>SUM(T213:AC213)</f>
        <v>30385</v>
      </c>
      <c r="AE213" s="70">
        <v>0</v>
      </c>
      <c r="AF213" s="70">
        <v>0</v>
      </c>
      <c r="AG213" s="70">
        <v>0</v>
      </c>
      <c r="AH213" s="70">
        <v>0</v>
      </c>
      <c r="AI213" s="70">
        <v>0</v>
      </c>
      <c r="AJ213" s="69">
        <v>29502</v>
      </c>
      <c r="AK213" s="70">
        <v>0</v>
      </c>
      <c r="AL213" s="88">
        <v>0</v>
      </c>
      <c r="AM213" s="84">
        <v>149622</v>
      </c>
      <c r="AN213" s="69">
        <v>86246</v>
      </c>
      <c r="AO213" s="69">
        <v>29502</v>
      </c>
      <c r="AP213" s="69">
        <v>33874</v>
      </c>
      <c r="AQ213" s="83">
        <v>149622</v>
      </c>
    </row>
    <row r="214" spans="1:43" s="72" customFormat="1" ht="12.75">
      <c r="A214" s="66" t="s">
        <v>331</v>
      </c>
      <c r="B214" s="67" t="s">
        <v>173</v>
      </c>
      <c r="C214" s="68">
        <v>1577</v>
      </c>
      <c r="D214" s="69">
        <v>4320</v>
      </c>
      <c r="E214" s="70">
        <v>0</v>
      </c>
      <c r="F214" s="70">
        <v>0</v>
      </c>
      <c r="G214" s="83">
        <v>4320</v>
      </c>
      <c r="H214" s="84">
        <v>420</v>
      </c>
      <c r="I214" s="69">
        <v>103</v>
      </c>
      <c r="J214" s="69">
        <v>828</v>
      </c>
      <c r="K214" s="71"/>
      <c r="L214" s="69">
        <v>1118</v>
      </c>
      <c r="M214" s="69">
        <v>3619</v>
      </c>
      <c r="N214" s="69">
        <v>418</v>
      </c>
      <c r="O214" s="70">
        <v>0</v>
      </c>
      <c r="P214" s="70">
        <v>0</v>
      </c>
      <c r="Q214" s="70">
        <v>0</v>
      </c>
      <c r="R214" s="70">
        <v>0</v>
      </c>
      <c r="S214" s="83">
        <v>6086</v>
      </c>
      <c r="T214" s="70">
        <v>0</v>
      </c>
      <c r="U214" s="70">
        <v>0</v>
      </c>
      <c r="V214" s="70">
        <v>0</v>
      </c>
      <c r="W214" s="70">
        <v>0</v>
      </c>
      <c r="X214" s="70">
        <v>0</v>
      </c>
      <c r="Y214" s="69">
        <v>3192</v>
      </c>
      <c r="Z214" s="69">
        <v>87</v>
      </c>
      <c r="AA214" s="70">
        <v>0</v>
      </c>
      <c r="AB214" s="70">
        <v>0</v>
      </c>
      <c r="AC214" s="70">
        <v>0</v>
      </c>
      <c r="AD214" s="64">
        <f>SUM(T214:AC214)</f>
        <v>3279</v>
      </c>
      <c r="AE214" s="70">
        <v>0</v>
      </c>
      <c r="AF214" s="70">
        <v>0</v>
      </c>
      <c r="AG214" s="70">
        <v>0</v>
      </c>
      <c r="AH214" s="70">
        <v>0</v>
      </c>
      <c r="AI214" s="70">
        <v>0</v>
      </c>
      <c r="AJ214" s="69">
        <v>3279</v>
      </c>
      <c r="AK214" s="70">
        <v>0</v>
      </c>
      <c r="AL214" s="88">
        <v>0</v>
      </c>
      <c r="AM214" s="84">
        <v>14105</v>
      </c>
      <c r="AN214" s="69">
        <v>4320</v>
      </c>
      <c r="AO214" s="69">
        <v>3279</v>
      </c>
      <c r="AP214" s="69">
        <v>6506</v>
      </c>
      <c r="AQ214" s="83">
        <v>14105</v>
      </c>
    </row>
    <row r="215" spans="1:43" s="72" customFormat="1" ht="12.75">
      <c r="A215" s="66" t="s">
        <v>332</v>
      </c>
      <c r="B215" s="67" t="s">
        <v>206</v>
      </c>
      <c r="C215" s="68">
        <v>1553</v>
      </c>
      <c r="D215" s="69">
        <v>62118</v>
      </c>
      <c r="E215" s="69">
        <v>4752</v>
      </c>
      <c r="F215" s="70">
        <v>0</v>
      </c>
      <c r="G215" s="83">
        <v>66870</v>
      </c>
      <c r="H215" s="84">
        <v>2341</v>
      </c>
      <c r="I215" s="69">
        <v>270</v>
      </c>
      <c r="J215" s="69">
        <v>3750</v>
      </c>
      <c r="K215" s="69">
        <v>10</v>
      </c>
      <c r="L215" s="69">
        <v>4165</v>
      </c>
      <c r="M215" s="69">
        <v>3627</v>
      </c>
      <c r="N215" s="69">
        <v>3826</v>
      </c>
      <c r="O215" s="69">
        <v>18</v>
      </c>
      <c r="P215" s="70">
        <v>0</v>
      </c>
      <c r="Q215" s="70">
        <v>0</v>
      </c>
      <c r="R215" s="69">
        <v>1371</v>
      </c>
      <c r="S215" s="83">
        <v>17037</v>
      </c>
      <c r="T215" s="70">
        <v>0</v>
      </c>
      <c r="U215" s="70">
        <v>0</v>
      </c>
      <c r="V215" s="70">
        <v>0</v>
      </c>
      <c r="W215" s="69">
        <v>1898</v>
      </c>
      <c r="X215" s="70">
        <v>0</v>
      </c>
      <c r="Y215" s="69">
        <v>6870</v>
      </c>
      <c r="Z215" s="69">
        <v>569</v>
      </c>
      <c r="AA215" s="69">
        <v>1427</v>
      </c>
      <c r="AB215" s="70">
        <v>0</v>
      </c>
      <c r="AC215" s="70">
        <v>0</v>
      </c>
      <c r="AD215" s="64">
        <f>SUM(T215:AC215)</f>
        <v>10764</v>
      </c>
      <c r="AE215" s="69">
        <v>430</v>
      </c>
      <c r="AF215" s="70">
        <v>0</v>
      </c>
      <c r="AG215" s="69">
        <v>256</v>
      </c>
      <c r="AH215" s="70">
        <v>0</v>
      </c>
      <c r="AI215" s="70">
        <v>0</v>
      </c>
      <c r="AJ215" s="69">
        <v>8866</v>
      </c>
      <c r="AK215" s="69">
        <v>686</v>
      </c>
      <c r="AL215" s="88">
        <v>0</v>
      </c>
      <c r="AM215" s="84">
        <v>97012</v>
      </c>
      <c r="AN215" s="69">
        <v>66870</v>
      </c>
      <c r="AO215" s="69">
        <v>10238</v>
      </c>
      <c r="AP215" s="69">
        <v>21276</v>
      </c>
      <c r="AQ215" s="83">
        <v>97698</v>
      </c>
    </row>
    <row r="216" spans="1:43" s="72" customFormat="1" ht="12.75">
      <c r="A216" s="66" t="s">
        <v>333</v>
      </c>
      <c r="B216" s="67" t="s">
        <v>95</v>
      </c>
      <c r="C216" s="68">
        <v>1484</v>
      </c>
      <c r="D216" s="69">
        <v>48572</v>
      </c>
      <c r="E216" s="69">
        <v>7076</v>
      </c>
      <c r="F216" s="70">
        <v>0</v>
      </c>
      <c r="G216" s="83">
        <v>55648</v>
      </c>
      <c r="H216" s="84">
        <v>2239</v>
      </c>
      <c r="I216" s="69">
        <v>1845</v>
      </c>
      <c r="J216" s="69">
        <v>2053</v>
      </c>
      <c r="K216" s="69">
        <v>342</v>
      </c>
      <c r="L216" s="69">
        <v>4500</v>
      </c>
      <c r="M216" s="69">
        <v>4275</v>
      </c>
      <c r="N216" s="69">
        <v>2300</v>
      </c>
      <c r="O216" s="70">
        <v>0</v>
      </c>
      <c r="P216" s="70">
        <v>0</v>
      </c>
      <c r="Q216" s="70">
        <v>0</v>
      </c>
      <c r="R216" s="69">
        <v>248</v>
      </c>
      <c r="S216" s="83">
        <v>15563</v>
      </c>
      <c r="T216" s="70">
        <v>0</v>
      </c>
      <c r="U216" s="70">
        <v>0</v>
      </c>
      <c r="V216" s="70">
        <v>0</v>
      </c>
      <c r="W216" s="69">
        <v>3600</v>
      </c>
      <c r="X216" s="69">
        <v>500</v>
      </c>
      <c r="Y216" s="69">
        <v>8100</v>
      </c>
      <c r="Z216" s="69">
        <v>100</v>
      </c>
      <c r="AA216" s="69">
        <v>5600</v>
      </c>
      <c r="AB216" s="69">
        <v>2000</v>
      </c>
      <c r="AC216" s="70">
        <v>0</v>
      </c>
      <c r="AD216" s="64">
        <f>SUM(T216:AC216)</f>
        <v>19900</v>
      </c>
      <c r="AE216" s="70">
        <v>0</v>
      </c>
      <c r="AF216" s="70">
        <v>0</v>
      </c>
      <c r="AG216" s="70">
        <v>0</v>
      </c>
      <c r="AH216" s="70">
        <v>0</v>
      </c>
      <c r="AI216" s="70">
        <v>0</v>
      </c>
      <c r="AJ216" s="69">
        <v>16300</v>
      </c>
      <c r="AK216" s="70">
        <v>0</v>
      </c>
      <c r="AL216" s="88">
        <v>0</v>
      </c>
      <c r="AM216" s="84">
        <v>93350</v>
      </c>
      <c r="AN216" s="69">
        <v>55648</v>
      </c>
      <c r="AO216" s="69">
        <v>16300</v>
      </c>
      <c r="AP216" s="69">
        <v>21902</v>
      </c>
      <c r="AQ216" s="83">
        <v>93350</v>
      </c>
    </row>
    <row r="217" spans="1:43" s="72" customFormat="1" ht="12.75">
      <c r="A217" s="66" t="s">
        <v>334</v>
      </c>
      <c r="B217" s="67" t="s">
        <v>111</v>
      </c>
      <c r="C217" s="68">
        <v>1459</v>
      </c>
      <c r="D217" s="69">
        <v>54955</v>
      </c>
      <c r="E217" s="69">
        <v>4051</v>
      </c>
      <c r="F217" s="69">
        <v>663</v>
      </c>
      <c r="G217" s="83">
        <v>59669</v>
      </c>
      <c r="H217" s="84">
        <v>2967</v>
      </c>
      <c r="I217" s="69">
        <v>17775</v>
      </c>
      <c r="J217" s="69">
        <v>3386</v>
      </c>
      <c r="K217" s="69">
        <v>109</v>
      </c>
      <c r="L217" s="69">
        <v>6045</v>
      </c>
      <c r="M217" s="69">
        <v>8986</v>
      </c>
      <c r="N217" s="69">
        <v>419</v>
      </c>
      <c r="O217" s="70">
        <v>0</v>
      </c>
      <c r="P217" s="75" t="s">
        <v>392</v>
      </c>
      <c r="Q217" s="75" t="s">
        <v>392</v>
      </c>
      <c r="R217" s="70">
        <v>0</v>
      </c>
      <c r="S217" s="83">
        <v>36720</v>
      </c>
      <c r="T217" s="75" t="s">
        <v>392</v>
      </c>
      <c r="U217" s="70">
        <v>0</v>
      </c>
      <c r="V217" s="69">
        <v>120</v>
      </c>
      <c r="W217" s="70">
        <v>0</v>
      </c>
      <c r="X217" s="75" t="s">
        <v>392</v>
      </c>
      <c r="Y217" s="69">
        <v>3116</v>
      </c>
      <c r="Z217" s="69">
        <v>828</v>
      </c>
      <c r="AA217" s="69">
        <v>4042</v>
      </c>
      <c r="AB217" s="75" t="s">
        <v>392</v>
      </c>
      <c r="AC217" s="75" t="s">
        <v>392</v>
      </c>
      <c r="AD217" s="64">
        <f>SUM(T217:AC217)</f>
        <v>8106</v>
      </c>
      <c r="AE217" s="70">
        <v>0</v>
      </c>
      <c r="AF217" s="70">
        <v>0</v>
      </c>
      <c r="AG217" s="70">
        <v>0</v>
      </c>
      <c r="AH217" s="70">
        <v>0</v>
      </c>
      <c r="AI217" s="70">
        <v>0</v>
      </c>
      <c r="AJ217" s="69">
        <v>7986</v>
      </c>
      <c r="AK217" s="70">
        <v>0</v>
      </c>
      <c r="AL217" s="88">
        <v>0</v>
      </c>
      <c r="AM217" s="84">
        <v>107462</v>
      </c>
      <c r="AN217" s="69">
        <v>59006</v>
      </c>
      <c r="AO217" s="69">
        <v>7986</v>
      </c>
      <c r="AP217" s="69">
        <v>40470</v>
      </c>
      <c r="AQ217" s="83">
        <v>107462</v>
      </c>
    </row>
    <row r="218" spans="1:43" s="72" customFormat="1" ht="12.75">
      <c r="A218" s="66" t="s">
        <v>335</v>
      </c>
      <c r="B218" s="67" t="s">
        <v>165</v>
      </c>
      <c r="C218" s="68">
        <v>1438</v>
      </c>
      <c r="D218" s="69">
        <v>35862</v>
      </c>
      <c r="E218" s="69">
        <v>2879</v>
      </c>
      <c r="F218" s="70">
        <v>0</v>
      </c>
      <c r="G218" s="83">
        <v>38741</v>
      </c>
      <c r="H218" s="84">
        <v>2171</v>
      </c>
      <c r="I218" s="69">
        <v>1679</v>
      </c>
      <c r="J218" s="69">
        <v>3443</v>
      </c>
      <c r="K218" s="69">
        <v>75</v>
      </c>
      <c r="L218" s="69">
        <v>2196</v>
      </c>
      <c r="M218" s="69">
        <v>3258</v>
      </c>
      <c r="N218" s="70">
        <v>0</v>
      </c>
      <c r="O218" s="69">
        <v>1</v>
      </c>
      <c r="P218" s="70">
        <v>0</v>
      </c>
      <c r="Q218" s="70">
        <v>0</v>
      </c>
      <c r="R218" s="70">
        <v>0</v>
      </c>
      <c r="S218" s="83">
        <v>10652</v>
      </c>
      <c r="T218" s="70">
        <v>0</v>
      </c>
      <c r="U218" s="70">
        <v>0</v>
      </c>
      <c r="V218" s="70">
        <v>0</v>
      </c>
      <c r="W218" s="69">
        <v>753</v>
      </c>
      <c r="X218" s="70">
        <v>0</v>
      </c>
      <c r="Y218" s="69">
        <v>5697</v>
      </c>
      <c r="Z218" s="69">
        <v>606</v>
      </c>
      <c r="AA218" s="69">
        <v>2676</v>
      </c>
      <c r="AB218" s="69">
        <v>6000</v>
      </c>
      <c r="AC218" s="70">
        <v>0</v>
      </c>
      <c r="AD218" s="64">
        <f>SUM(T218:AC218)</f>
        <v>15732</v>
      </c>
      <c r="AE218" s="70">
        <v>0</v>
      </c>
      <c r="AF218" s="70">
        <v>0</v>
      </c>
      <c r="AG218" s="70">
        <v>0</v>
      </c>
      <c r="AH218" s="70">
        <v>0</v>
      </c>
      <c r="AI218" s="70">
        <v>0</v>
      </c>
      <c r="AJ218" s="69">
        <v>14979</v>
      </c>
      <c r="AK218" s="70">
        <v>0</v>
      </c>
      <c r="AL218" s="88">
        <v>0</v>
      </c>
      <c r="AM218" s="84">
        <v>67296</v>
      </c>
      <c r="AN218" s="69">
        <v>38741</v>
      </c>
      <c r="AO218" s="69">
        <v>14979</v>
      </c>
      <c r="AP218" s="69">
        <v>13576</v>
      </c>
      <c r="AQ218" s="83">
        <v>67296</v>
      </c>
    </row>
    <row r="219" spans="1:43" s="72" customFormat="1" ht="12.75">
      <c r="A219" s="66" t="s">
        <v>336</v>
      </c>
      <c r="B219" s="67" t="s">
        <v>244</v>
      </c>
      <c r="C219" s="68">
        <v>1406</v>
      </c>
      <c r="D219" s="69">
        <v>41230</v>
      </c>
      <c r="E219" s="69">
        <v>11507</v>
      </c>
      <c r="F219" s="70">
        <v>0</v>
      </c>
      <c r="G219" s="83">
        <v>52737</v>
      </c>
      <c r="H219" s="84">
        <v>7976</v>
      </c>
      <c r="I219" s="69">
        <v>117</v>
      </c>
      <c r="J219" s="69">
        <v>2895</v>
      </c>
      <c r="K219" s="70">
        <v>0</v>
      </c>
      <c r="L219" s="69">
        <v>3314</v>
      </c>
      <c r="M219" s="69">
        <v>2982</v>
      </c>
      <c r="N219" s="69">
        <v>3399</v>
      </c>
      <c r="O219" s="70">
        <v>0</v>
      </c>
      <c r="P219" s="70">
        <v>0</v>
      </c>
      <c r="Q219" s="70">
        <v>0</v>
      </c>
      <c r="R219" s="69">
        <v>418</v>
      </c>
      <c r="S219" s="83">
        <v>13125</v>
      </c>
      <c r="T219" s="70">
        <v>0</v>
      </c>
      <c r="U219" s="70">
        <v>0</v>
      </c>
      <c r="V219" s="70">
        <v>0</v>
      </c>
      <c r="W219" s="69">
        <v>1845</v>
      </c>
      <c r="X219" s="70">
        <v>0</v>
      </c>
      <c r="Y219" s="69">
        <v>5154</v>
      </c>
      <c r="Z219" s="69">
        <v>1153</v>
      </c>
      <c r="AA219" s="69">
        <v>757</v>
      </c>
      <c r="AB219" s="75" t="s">
        <v>392</v>
      </c>
      <c r="AC219" s="75" t="s">
        <v>392</v>
      </c>
      <c r="AD219" s="64">
        <f>SUM(T219:AC219)</f>
        <v>8909</v>
      </c>
      <c r="AE219" s="75" t="s">
        <v>392</v>
      </c>
      <c r="AF219" s="75" t="s">
        <v>392</v>
      </c>
      <c r="AG219" s="75" t="s">
        <v>392</v>
      </c>
      <c r="AH219" s="75" t="s">
        <v>392</v>
      </c>
      <c r="AI219" s="75" t="s">
        <v>392</v>
      </c>
      <c r="AJ219" s="69">
        <v>7064</v>
      </c>
      <c r="AK219" s="70">
        <v>0</v>
      </c>
      <c r="AL219" s="88">
        <v>0</v>
      </c>
      <c r="AM219" s="84">
        <v>82747</v>
      </c>
      <c r="AN219" s="69">
        <v>52737</v>
      </c>
      <c r="AO219" s="69">
        <v>7064</v>
      </c>
      <c r="AP219" s="69">
        <v>22946</v>
      </c>
      <c r="AQ219" s="83">
        <v>82747</v>
      </c>
    </row>
    <row r="220" spans="1:43" s="72" customFormat="1" ht="12.75">
      <c r="A220" s="66" t="s">
        <v>337</v>
      </c>
      <c r="B220" s="67" t="s">
        <v>208</v>
      </c>
      <c r="C220" s="68">
        <v>1399</v>
      </c>
      <c r="D220" s="69">
        <v>84963</v>
      </c>
      <c r="E220" s="69">
        <v>7689</v>
      </c>
      <c r="F220" s="70">
        <v>0</v>
      </c>
      <c r="G220" s="83">
        <v>92652</v>
      </c>
      <c r="H220" s="84">
        <v>6308</v>
      </c>
      <c r="I220" s="69">
        <v>3628</v>
      </c>
      <c r="J220" s="69">
        <v>1932</v>
      </c>
      <c r="K220" s="69">
        <v>57</v>
      </c>
      <c r="L220" s="69">
        <v>3211</v>
      </c>
      <c r="M220" s="69">
        <v>11279</v>
      </c>
      <c r="N220" s="69">
        <v>14197</v>
      </c>
      <c r="O220" s="69">
        <v>1595</v>
      </c>
      <c r="P220" s="70">
        <v>0</v>
      </c>
      <c r="Q220" s="70">
        <v>0</v>
      </c>
      <c r="R220" s="69">
        <v>165</v>
      </c>
      <c r="S220" s="83">
        <v>36064</v>
      </c>
      <c r="T220" s="70">
        <v>0</v>
      </c>
      <c r="U220" s="70">
        <v>0</v>
      </c>
      <c r="V220" s="70">
        <v>0</v>
      </c>
      <c r="W220" s="69">
        <v>1057</v>
      </c>
      <c r="X220" s="70">
        <v>0</v>
      </c>
      <c r="Y220" s="69">
        <v>8353</v>
      </c>
      <c r="Z220" s="69">
        <v>935</v>
      </c>
      <c r="AA220" s="69">
        <v>2803</v>
      </c>
      <c r="AB220" s="69">
        <v>1375</v>
      </c>
      <c r="AC220" s="69">
        <v>1259</v>
      </c>
      <c r="AD220" s="64">
        <f>SUM(T220:AC220)</f>
        <v>15782</v>
      </c>
      <c r="AE220" s="69">
        <v>1355</v>
      </c>
      <c r="AF220" s="70">
        <v>0</v>
      </c>
      <c r="AG220" s="70">
        <v>0</v>
      </c>
      <c r="AH220" s="69">
        <v>3781</v>
      </c>
      <c r="AI220" s="70">
        <v>0</v>
      </c>
      <c r="AJ220" s="69">
        <v>14725</v>
      </c>
      <c r="AK220" s="69">
        <v>5136</v>
      </c>
      <c r="AL220" s="88">
        <v>0</v>
      </c>
      <c r="AM220" s="84">
        <v>150806</v>
      </c>
      <c r="AN220" s="69">
        <v>92652</v>
      </c>
      <c r="AO220" s="69">
        <v>24997</v>
      </c>
      <c r="AP220" s="69">
        <v>43429</v>
      </c>
      <c r="AQ220" s="83">
        <v>155942</v>
      </c>
    </row>
    <row r="221" spans="1:43" s="72" customFormat="1" ht="12.75">
      <c r="A221" s="66" t="s">
        <v>338</v>
      </c>
      <c r="B221" s="67" t="s">
        <v>161</v>
      </c>
      <c r="C221" s="68">
        <v>1397</v>
      </c>
      <c r="D221" s="69">
        <v>61990</v>
      </c>
      <c r="E221" s="69">
        <v>10473</v>
      </c>
      <c r="F221" s="70">
        <v>0</v>
      </c>
      <c r="G221" s="83">
        <v>72463</v>
      </c>
      <c r="H221" s="84">
        <v>3183</v>
      </c>
      <c r="I221" s="69">
        <v>6050</v>
      </c>
      <c r="J221" s="69">
        <v>9388</v>
      </c>
      <c r="K221" s="69">
        <v>499</v>
      </c>
      <c r="L221" s="69">
        <v>4094</v>
      </c>
      <c r="M221" s="69">
        <v>11893</v>
      </c>
      <c r="N221" s="69">
        <v>2999</v>
      </c>
      <c r="O221" s="70">
        <v>0</v>
      </c>
      <c r="P221" s="70">
        <v>0</v>
      </c>
      <c r="Q221" s="70">
        <v>0</v>
      </c>
      <c r="R221" s="70">
        <v>0</v>
      </c>
      <c r="S221" s="83">
        <v>34923</v>
      </c>
      <c r="T221" s="70">
        <v>0</v>
      </c>
      <c r="U221" s="70">
        <v>0</v>
      </c>
      <c r="V221" s="70">
        <v>0</v>
      </c>
      <c r="W221" s="69">
        <v>999</v>
      </c>
      <c r="X221" s="70">
        <v>0</v>
      </c>
      <c r="Y221" s="69">
        <v>15863</v>
      </c>
      <c r="Z221" s="69">
        <v>1920</v>
      </c>
      <c r="AA221" s="69">
        <v>4997</v>
      </c>
      <c r="AB221" s="69">
        <v>1500</v>
      </c>
      <c r="AC221" s="70">
        <v>0</v>
      </c>
      <c r="AD221" s="64">
        <f>SUM(T221:AC221)</f>
        <v>25279</v>
      </c>
      <c r="AE221" s="70">
        <v>0</v>
      </c>
      <c r="AF221" s="70">
        <v>0</v>
      </c>
      <c r="AG221" s="70">
        <v>0</v>
      </c>
      <c r="AH221" s="70">
        <v>0</v>
      </c>
      <c r="AI221" s="70">
        <v>0</v>
      </c>
      <c r="AJ221" s="69">
        <v>24280</v>
      </c>
      <c r="AK221" s="70">
        <v>0</v>
      </c>
      <c r="AL221" s="88">
        <v>0</v>
      </c>
      <c r="AM221" s="84">
        <v>135848</v>
      </c>
      <c r="AN221" s="69">
        <v>72463</v>
      </c>
      <c r="AO221" s="69">
        <v>24280</v>
      </c>
      <c r="AP221" s="69">
        <v>39105</v>
      </c>
      <c r="AQ221" s="83">
        <v>135848</v>
      </c>
    </row>
    <row r="222" spans="1:43" s="72" customFormat="1" ht="12.75">
      <c r="A222" s="66" t="s">
        <v>339</v>
      </c>
      <c r="B222" s="67" t="s">
        <v>233</v>
      </c>
      <c r="C222" s="68">
        <v>1391</v>
      </c>
      <c r="D222" s="69">
        <v>29976</v>
      </c>
      <c r="E222" s="69">
        <v>2271</v>
      </c>
      <c r="F222" s="70">
        <v>0</v>
      </c>
      <c r="G222" s="83">
        <v>32247</v>
      </c>
      <c r="H222" s="84">
        <v>1802</v>
      </c>
      <c r="I222" s="70">
        <v>0</v>
      </c>
      <c r="J222" s="69">
        <v>1553</v>
      </c>
      <c r="K222" s="69">
        <v>427</v>
      </c>
      <c r="L222" s="69">
        <v>2284</v>
      </c>
      <c r="M222" s="69">
        <v>3600</v>
      </c>
      <c r="N222" s="69">
        <v>8140</v>
      </c>
      <c r="O222" s="70">
        <v>0</v>
      </c>
      <c r="P222" s="70">
        <v>0</v>
      </c>
      <c r="Q222" s="70">
        <v>0</v>
      </c>
      <c r="R222" s="70">
        <v>0</v>
      </c>
      <c r="S222" s="83">
        <v>16004</v>
      </c>
      <c r="T222" s="70">
        <v>0</v>
      </c>
      <c r="U222" s="70">
        <v>0</v>
      </c>
      <c r="V222" s="69">
        <v>11357</v>
      </c>
      <c r="W222" s="69">
        <v>1389</v>
      </c>
      <c r="X222" s="69">
        <v>640</v>
      </c>
      <c r="Y222" s="69">
        <v>4933</v>
      </c>
      <c r="Z222" s="69">
        <v>168</v>
      </c>
      <c r="AA222" s="69">
        <v>1432</v>
      </c>
      <c r="AB222" s="70">
        <v>0</v>
      </c>
      <c r="AC222" s="70">
        <v>0</v>
      </c>
      <c r="AD222" s="64">
        <f>SUM(T222:AC222)</f>
        <v>19919</v>
      </c>
      <c r="AE222" s="70">
        <v>0</v>
      </c>
      <c r="AF222" s="70">
        <v>0</v>
      </c>
      <c r="AG222" s="70">
        <v>0</v>
      </c>
      <c r="AH222" s="70">
        <v>0</v>
      </c>
      <c r="AI222" s="70">
        <v>0</v>
      </c>
      <c r="AJ222" s="69">
        <v>7173</v>
      </c>
      <c r="AK222" s="70">
        <v>0</v>
      </c>
      <c r="AL222" s="88">
        <v>0</v>
      </c>
      <c r="AM222" s="84">
        <v>69972</v>
      </c>
      <c r="AN222" s="69">
        <v>32247</v>
      </c>
      <c r="AO222" s="69">
        <v>7173</v>
      </c>
      <c r="AP222" s="69">
        <v>31192</v>
      </c>
      <c r="AQ222" s="83">
        <v>69972</v>
      </c>
    </row>
    <row r="223" spans="1:43" s="72" customFormat="1" ht="12.75">
      <c r="A223" s="66" t="s">
        <v>340</v>
      </c>
      <c r="B223" s="67" t="s">
        <v>111</v>
      </c>
      <c r="C223" s="68">
        <v>1380</v>
      </c>
      <c r="D223" s="69">
        <v>70144</v>
      </c>
      <c r="E223" s="69">
        <v>5291</v>
      </c>
      <c r="F223" s="70">
        <v>0</v>
      </c>
      <c r="G223" s="83">
        <v>75435</v>
      </c>
      <c r="H223" s="84">
        <v>4195</v>
      </c>
      <c r="I223" s="69">
        <v>9933</v>
      </c>
      <c r="J223" s="69">
        <v>6824</v>
      </c>
      <c r="K223" s="70">
        <v>0</v>
      </c>
      <c r="L223" s="69">
        <v>5968</v>
      </c>
      <c r="M223" s="69">
        <v>8191</v>
      </c>
      <c r="N223" s="69">
        <v>1152</v>
      </c>
      <c r="O223" s="69">
        <v>50</v>
      </c>
      <c r="P223" s="70">
        <v>0</v>
      </c>
      <c r="Q223" s="70">
        <v>0</v>
      </c>
      <c r="R223" s="69">
        <v>1279</v>
      </c>
      <c r="S223" s="83">
        <v>33397</v>
      </c>
      <c r="T223" s="70">
        <v>0</v>
      </c>
      <c r="U223" s="70">
        <v>0</v>
      </c>
      <c r="V223" s="70">
        <v>0</v>
      </c>
      <c r="W223" s="69">
        <v>1373</v>
      </c>
      <c r="X223" s="70">
        <v>0</v>
      </c>
      <c r="Y223" s="69">
        <v>7738</v>
      </c>
      <c r="Z223" s="69">
        <v>1670</v>
      </c>
      <c r="AA223" s="69">
        <v>1893</v>
      </c>
      <c r="AB223" s="69">
        <v>1000</v>
      </c>
      <c r="AC223" s="70">
        <v>0</v>
      </c>
      <c r="AD223" s="64">
        <f>SUM(T223:AC223)</f>
        <v>13674</v>
      </c>
      <c r="AE223" s="70">
        <v>0</v>
      </c>
      <c r="AF223" s="70">
        <v>0</v>
      </c>
      <c r="AG223" s="70">
        <v>0</v>
      </c>
      <c r="AH223" s="70">
        <v>0</v>
      </c>
      <c r="AI223" s="70">
        <v>0</v>
      </c>
      <c r="AJ223" s="69">
        <v>12301</v>
      </c>
      <c r="AK223" s="70">
        <v>0</v>
      </c>
      <c r="AL223" s="88">
        <v>0</v>
      </c>
      <c r="AM223" s="84">
        <v>126701</v>
      </c>
      <c r="AN223" s="69">
        <v>75435</v>
      </c>
      <c r="AO223" s="69">
        <v>12301</v>
      </c>
      <c r="AP223" s="69">
        <v>38965</v>
      </c>
      <c r="AQ223" s="83">
        <v>126701</v>
      </c>
    </row>
    <row r="224" spans="1:43" s="72" customFormat="1" ht="12.75">
      <c r="A224" s="66" t="s">
        <v>341</v>
      </c>
      <c r="B224" s="67" t="s">
        <v>226</v>
      </c>
      <c r="C224" s="68">
        <v>1333</v>
      </c>
      <c r="D224" s="69">
        <v>24758</v>
      </c>
      <c r="E224" s="69">
        <v>1894</v>
      </c>
      <c r="F224" s="70">
        <v>0</v>
      </c>
      <c r="G224" s="83">
        <v>26652</v>
      </c>
      <c r="H224" s="84">
        <v>685</v>
      </c>
      <c r="I224" s="69">
        <v>3016</v>
      </c>
      <c r="J224" s="69">
        <v>1373</v>
      </c>
      <c r="K224" s="70">
        <v>0</v>
      </c>
      <c r="L224" s="69">
        <v>2217</v>
      </c>
      <c r="M224" s="69">
        <v>2006</v>
      </c>
      <c r="N224" s="69">
        <v>298</v>
      </c>
      <c r="O224" s="70">
        <v>0</v>
      </c>
      <c r="P224" s="70">
        <v>0</v>
      </c>
      <c r="Q224" s="70">
        <v>0</v>
      </c>
      <c r="R224" s="70">
        <v>0</v>
      </c>
      <c r="S224" s="83">
        <v>8910</v>
      </c>
      <c r="T224" s="70">
        <v>0</v>
      </c>
      <c r="U224" s="70">
        <v>0</v>
      </c>
      <c r="V224" s="70">
        <v>0</v>
      </c>
      <c r="W224" s="69">
        <v>200</v>
      </c>
      <c r="X224" s="70">
        <v>0</v>
      </c>
      <c r="Y224" s="69">
        <v>9624</v>
      </c>
      <c r="Z224" s="69">
        <v>1199</v>
      </c>
      <c r="AA224" s="69">
        <v>1149</v>
      </c>
      <c r="AB224" s="70">
        <v>0</v>
      </c>
      <c r="AC224" s="70">
        <v>0</v>
      </c>
      <c r="AD224" s="64">
        <f>SUM(T224:AC224)</f>
        <v>12172</v>
      </c>
      <c r="AE224" s="69">
        <v>81</v>
      </c>
      <c r="AF224" s="70">
        <v>0</v>
      </c>
      <c r="AG224" s="70">
        <v>0</v>
      </c>
      <c r="AH224" s="70">
        <v>0</v>
      </c>
      <c r="AI224" s="70">
        <v>0</v>
      </c>
      <c r="AJ224" s="69">
        <v>11972</v>
      </c>
      <c r="AK224" s="69">
        <v>81</v>
      </c>
      <c r="AL224" s="88">
        <v>0</v>
      </c>
      <c r="AM224" s="84">
        <v>48419</v>
      </c>
      <c r="AN224" s="69">
        <v>26652</v>
      </c>
      <c r="AO224" s="69">
        <v>12134</v>
      </c>
      <c r="AP224" s="69">
        <v>9795</v>
      </c>
      <c r="AQ224" s="83">
        <v>48500</v>
      </c>
    </row>
    <row r="225" spans="1:43" s="72" customFormat="1" ht="12.75">
      <c r="A225" s="66" t="s">
        <v>342</v>
      </c>
      <c r="B225" s="67" t="s">
        <v>343</v>
      </c>
      <c r="C225" s="68">
        <v>1272</v>
      </c>
      <c r="D225" s="69">
        <v>57746</v>
      </c>
      <c r="E225" s="69">
        <v>4566</v>
      </c>
      <c r="F225" s="70">
        <v>0</v>
      </c>
      <c r="G225" s="83">
        <v>62312</v>
      </c>
      <c r="H225" s="84">
        <v>6543</v>
      </c>
      <c r="I225" s="69">
        <v>3077</v>
      </c>
      <c r="J225" s="69">
        <v>3315</v>
      </c>
      <c r="K225" s="69">
        <v>111</v>
      </c>
      <c r="L225" s="69">
        <v>6749</v>
      </c>
      <c r="M225" s="69">
        <v>8568</v>
      </c>
      <c r="N225" s="69">
        <v>2434</v>
      </c>
      <c r="O225" s="69">
        <v>20</v>
      </c>
      <c r="P225" s="70">
        <v>0</v>
      </c>
      <c r="Q225" s="70">
        <v>0</v>
      </c>
      <c r="R225" s="70">
        <v>0</v>
      </c>
      <c r="S225" s="83">
        <v>24274</v>
      </c>
      <c r="T225" s="70">
        <v>0</v>
      </c>
      <c r="U225" s="70">
        <v>0</v>
      </c>
      <c r="V225" s="70">
        <v>0</v>
      </c>
      <c r="W225" s="70">
        <v>0</v>
      </c>
      <c r="X225" s="70">
        <v>0</v>
      </c>
      <c r="Y225" s="69">
        <v>17022</v>
      </c>
      <c r="Z225" s="69">
        <v>1066</v>
      </c>
      <c r="AA225" s="69">
        <v>3333</v>
      </c>
      <c r="AB225" s="70">
        <v>0</v>
      </c>
      <c r="AC225" s="70">
        <v>0</v>
      </c>
      <c r="AD225" s="64">
        <f>SUM(T225:AC225)</f>
        <v>21421</v>
      </c>
      <c r="AE225" s="70">
        <v>0</v>
      </c>
      <c r="AF225" s="70">
        <v>0</v>
      </c>
      <c r="AG225" s="70">
        <v>0</v>
      </c>
      <c r="AH225" s="70">
        <v>0</v>
      </c>
      <c r="AI225" s="70">
        <v>0</v>
      </c>
      <c r="AJ225" s="69">
        <v>21421</v>
      </c>
      <c r="AK225" s="70">
        <v>0</v>
      </c>
      <c r="AL225" s="88">
        <v>0</v>
      </c>
      <c r="AM225" s="84">
        <v>114550</v>
      </c>
      <c r="AN225" s="69">
        <v>62312</v>
      </c>
      <c r="AO225" s="69">
        <v>21421</v>
      </c>
      <c r="AP225" s="69">
        <v>30817</v>
      </c>
      <c r="AQ225" s="83">
        <v>114550</v>
      </c>
    </row>
    <row r="226" spans="1:43" s="72" customFormat="1" ht="12.75">
      <c r="A226" s="66" t="s">
        <v>344</v>
      </c>
      <c r="B226" s="67" t="s">
        <v>157</v>
      </c>
      <c r="C226" s="68">
        <v>1239</v>
      </c>
      <c r="D226" s="69">
        <v>8784</v>
      </c>
      <c r="E226" s="69">
        <v>671</v>
      </c>
      <c r="F226" s="70">
        <v>0</v>
      </c>
      <c r="G226" s="83">
        <v>9455</v>
      </c>
      <c r="H226" s="84">
        <v>361</v>
      </c>
      <c r="I226" s="69">
        <v>1975</v>
      </c>
      <c r="J226" s="69">
        <v>1339</v>
      </c>
      <c r="K226" s="69">
        <v>43</v>
      </c>
      <c r="L226" s="70">
        <v>0</v>
      </c>
      <c r="M226" s="69">
        <v>1568</v>
      </c>
      <c r="N226" s="70">
        <v>0</v>
      </c>
      <c r="O226" s="70">
        <v>0</v>
      </c>
      <c r="P226" s="70">
        <v>0</v>
      </c>
      <c r="Q226" s="70">
        <v>0</v>
      </c>
      <c r="R226" s="70">
        <v>0</v>
      </c>
      <c r="S226" s="83">
        <v>4925</v>
      </c>
      <c r="T226" s="70">
        <v>0</v>
      </c>
      <c r="U226" s="70">
        <v>0</v>
      </c>
      <c r="V226" s="70">
        <v>0</v>
      </c>
      <c r="W226" s="70">
        <v>0</v>
      </c>
      <c r="X226" s="70">
        <v>0</v>
      </c>
      <c r="Y226" s="69">
        <v>5980</v>
      </c>
      <c r="Z226" s="69">
        <v>706</v>
      </c>
      <c r="AA226" s="70">
        <v>0</v>
      </c>
      <c r="AB226" s="70">
        <v>0</v>
      </c>
      <c r="AC226" s="70">
        <v>0</v>
      </c>
      <c r="AD226" s="64">
        <f>SUM(T226:AC226)</f>
        <v>6686</v>
      </c>
      <c r="AE226" s="70">
        <v>0</v>
      </c>
      <c r="AF226" s="70">
        <v>0</v>
      </c>
      <c r="AG226" s="70">
        <v>0</v>
      </c>
      <c r="AH226" s="70">
        <v>0</v>
      </c>
      <c r="AI226" s="70">
        <v>0</v>
      </c>
      <c r="AJ226" s="69">
        <v>6686</v>
      </c>
      <c r="AK226" s="70">
        <v>0</v>
      </c>
      <c r="AL226" s="88">
        <v>0</v>
      </c>
      <c r="AM226" s="84">
        <v>21427</v>
      </c>
      <c r="AN226" s="69">
        <v>9455</v>
      </c>
      <c r="AO226" s="69">
        <v>6686</v>
      </c>
      <c r="AP226" s="69">
        <v>5286</v>
      </c>
      <c r="AQ226" s="83">
        <v>21427</v>
      </c>
    </row>
    <row r="227" spans="1:43" s="72" customFormat="1" ht="12.75">
      <c r="A227" s="66" t="s">
        <v>345</v>
      </c>
      <c r="B227" s="67" t="s">
        <v>306</v>
      </c>
      <c r="C227" s="68">
        <v>1221</v>
      </c>
      <c r="D227" s="69">
        <v>50809</v>
      </c>
      <c r="E227" s="69">
        <v>3887</v>
      </c>
      <c r="F227" s="70">
        <v>0</v>
      </c>
      <c r="G227" s="83">
        <v>54696</v>
      </c>
      <c r="H227" s="84">
        <v>5269</v>
      </c>
      <c r="I227" s="69">
        <v>757</v>
      </c>
      <c r="J227" s="69">
        <v>1294</v>
      </c>
      <c r="K227" s="70">
        <v>0</v>
      </c>
      <c r="L227" s="69">
        <v>2749</v>
      </c>
      <c r="M227" s="69">
        <v>2877</v>
      </c>
      <c r="N227" s="69">
        <v>1922</v>
      </c>
      <c r="O227" s="70">
        <v>0</v>
      </c>
      <c r="P227" s="70">
        <v>0</v>
      </c>
      <c r="Q227" s="70">
        <v>0</v>
      </c>
      <c r="R227" s="69">
        <v>223</v>
      </c>
      <c r="S227" s="83">
        <v>9822</v>
      </c>
      <c r="T227" s="70">
        <v>0</v>
      </c>
      <c r="U227" s="70">
        <v>0</v>
      </c>
      <c r="V227" s="70">
        <v>0</v>
      </c>
      <c r="W227" s="69">
        <v>779</v>
      </c>
      <c r="X227" s="69">
        <v>281</v>
      </c>
      <c r="Y227" s="69">
        <v>10725</v>
      </c>
      <c r="Z227" s="69">
        <v>961</v>
      </c>
      <c r="AA227" s="69">
        <v>1777</v>
      </c>
      <c r="AB227" s="70">
        <v>0</v>
      </c>
      <c r="AC227" s="70">
        <v>0</v>
      </c>
      <c r="AD227" s="64">
        <f>SUM(T227:AC227)</f>
        <v>14523</v>
      </c>
      <c r="AE227" s="70">
        <v>0</v>
      </c>
      <c r="AF227" s="69">
        <v>865</v>
      </c>
      <c r="AG227" s="70">
        <v>0</v>
      </c>
      <c r="AH227" s="70">
        <v>0</v>
      </c>
      <c r="AI227" s="70">
        <v>0</v>
      </c>
      <c r="AJ227" s="69">
        <v>13744</v>
      </c>
      <c r="AK227" s="69">
        <v>865</v>
      </c>
      <c r="AL227" s="88">
        <v>0</v>
      </c>
      <c r="AM227" s="84">
        <v>84310</v>
      </c>
      <c r="AN227" s="69">
        <v>54696</v>
      </c>
      <c r="AO227" s="69">
        <v>15474</v>
      </c>
      <c r="AP227" s="69">
        <v>16151</v>
      </c>
      <c r="AQ227" s="83">
        <v>85175</v>
      </c>
    </row>
    <row r="228" spans="1:43" s="72" customFormat="1" ht="12.75">
      <c r="A228" s="66" t="s">
        <v>346</v>
      </c>
      <c r="B228" s="67" t="s">
        <v>217</v>
      </c>
      <c r="C228" s="68">
        <v>1189</v>
      </c>
      <c r="D228" s="69">
        <v>55659</v>
      </c>
      <c r="E228" s="69">
        <v>5481</v>
      </c>
      <c r="F228" s="70">
        <v>0</v>
      </c>
      <c r="G228" s="83">
        <v>61140</v>
      </c>
      <c r="H228" s="84">
        <v>2742</v>
      </c>
      <c r="I228" s="69">
        <v>23815</v>
      </c>
      <c r="J228" s="69">
        <v>2316</v>
      </c>
      <c r="K228" s="69">
        <v>40</v>
      </c>
      <c r="L228" s="69">
        <v>3622</v>
      </c>
      <c r="M228" s="69">
        <v>9657</v>
      </c>
      <c r="N228" s="69">
        <v>2354</v>
      </c>
      <c r="O228" s="69">
        <v>122</v>
      </c>
      <c r="P228" s="70">
        <v>0</v>
      </c>
      <c r="Q228" s="70">
        <v>0</v>
      </c>
      <c r="R228" s="69">
        <v>50</v>
      </c>
      <c r="S228" s="83">
        <v>41976</v>
      </c>
      <c r="T228" s="70">
        <v>0</v>
      </c>
      <c r="U228" s="70">
        <v>0</v>
      </c>
      <c r="V228" s="69">
        <v>7705</v>
      </c>
      <c r="W228" s="69">
        <v>1030</v>
      </c>
      <c r="X228" s="69">
        <v>1816</v>
      </c>
      <c r="Y228" s="69">
        <v>6420</v>
      </c>
      <c r="Z228" s="69">
        <v>707</v>
      </c>
      <c r="AA228" s="69">
        <v>1231</v>
      </c>
      <c r="AB228" s="69">
        <v>1000</v>
      </c>
      <c r="AC228" s="70">
        <v>0</v>
      </c>
      <c r="AD228" s="64">
        <f>SUM(T228:AC228)</f>
        <v>19909</v>
      </c>
      <c r="AE228" s="70">
        <v>0</v>
      </c>
      <c r="AF228" s="70">
        <v>0</v>
      </c>
      <c r="AG228" s="70">
        <v>0</v>
      </c>
      <c r="AH228" s="70">
        <v>0</v>
      </c>
      <c r="AI228" s="70">
        <v>0</v>
      </c>
      <c r="AJ228" s="69">
        <v>11174</v>
      </c>
      <c r="AK228" s="70">
        <v>0</v>
      </c>
      <c r="AL228" s="88">
        <v>0</v>
      </c>
      <c r="AM228" s="84">
        <v>125767</v>
      </c>
      <c r="AN228" s="69">
        <v>61140</v>
      </c>
      <c r="AO228" s="69">
        <v>11174</v>
      </c>
      <c r="AP228" s="69">
        <v>55269</v>
      </c>
      <c r="AQ228" s="83">
        <v>125767</v>
      </c>
    </row>
    <row r="229" spans="1:43" s="72" customFormat="1" ht="12.75">
      <c r="A229" s="66" t="s">
        <v>347</v>
      </c>
      <c r="B229" s="67" t="s">
        <v>208</v>
      </c>
      <c r="C229" s="68">
        <v>1104</v>
      </c>
      <c r="D229" s="69">
        <v>48342</v>
      </c>
      <c r="E229" s="69">
        <v>8308</v>
      </c>
      <c r="F229" s="70">
        <v>0</v>
      </c>
      <c r="G229" s="83">
        <v>56650</v>
      </c>
      <c r="H229" s="84">
        <v>1972</v>
      </c>
      <c r="I229" s="69">
        <v>4582</v>
      </c>
      <c r="J229" s="69">
        <v>2896</v>
      </c>
      <c r="K229" s="69">
        <v>45</v>
      </c>
      <c r="L229" s="69">
        <v>4472</v>
      </c>
      <c r="M229" s="69">
        <v>6333</v>
      </c>
      <c r="N229" s="69">
        <v>3761</v>
      </c>
      <c r="O229" s="70">
        <v>0</v>
      </c>
      <c r="P229" s="70">
        <v>0</v>
      </c>
      <c r="Q229" s="70">
        <v>0</v>
      </c>
      <c r="R229" s="69">
        <v>187</v>
      </c>
      <c r="S229" s="83">
        <v>22276</v>
      </c>
      <c r="T229" s="70">
        <v>0</v>
      </c>
      <c r="U229" s="70">
        <v>0</v>
      </c>
      <c r="V229" s="70">
        <v>0</v>
      </c>
      <c r="W229" s="69">
        <v>200</v>
      </c>
      <c r="X229" s="70">
        <v>0</v>
      </c>
      <c r="Y229" s="69">
        <v>5902</v>
      </c>
      <c r="Z229" s="69">
        <v>371</v>
      </c>
      <c r="AA229" s="69">
        <v>7383</v>
      </c>
      <c r="AB229" s="70">
        <v>0</v>
      </c>
      <c r="AC229" s="70">
        <v>0</v>
      </c>
      <c r="AD229" s="64">
        <f>SUM(T229:AC229)</f>
        <v>13856</v>
      </c>
      <c r="AE229" s="70">
        <v>0</v>
      </c>
      <c r="AF229" s="70">
        <v>0</v>
      </c>
      <c r="AG229" s="70">
        <v>0</v>
      </c>
      <c r="AH229" s="70">
        <v>0</v>
      </c>
      <c r="AI229" s="70">
        <v>0</v>
      </c>
      <c r="AJ229" s="69">
        <v>13656</v>
      </c>
      <c r="AK229" s="70">
        <v>0</v>
      </c>
      <c r="AL229" s="88">
        <v>0</v>
      </c>
      <c r="AM229" s="84">
        <v>94754</v>
      </c>
      <c r="AN229" s="69">
        <v>56650</v>
      </c>
      <c r="AO229" s="69">
        <v>13656</v>
      </c>
      <c r="AP229" s="69">
        <v>24448</v>
      </c>
      <c r="AQ229" s="83">
        <v>94754</v>
      </c>
    </row>
    <row r="230" spans="1:43" s="72" customFormat="1" ht="12.75">
      <c r="A230" s="66" t="s">
        <v>348</v>
      </c>
      <c r="B230" s="67" t="s">
        <v>278</v>
      </c>
      <c r="C230" s="68">
        <v>1056</v>
      </c>
      <c r="D230" s="69">
        <v>58395</v>
      </c>
      <c r="E230" s="69">
        <v>4452</v>
      </c>
      <c r="F230" s="70">
        <v>0</v>
      </c>
      <c r="G230" s="83">
        <v>62847</v>
      </c>
      <c r="H230" s="84">
        <v>2490</v>
      </c>
      <c r="I230" s="69">
        <v>3090</v>
      </c>
      <c r="J230" s="69">
        <v>4529</v>
      </c>
      <c r="K230" s="69">
        <v>31</v>
      </c>
      <c r="L230" s="69">
        <v>4490</v>
      </c>
      <c r="M230" s="69">
        <v>10786</v>
      </c>
      <c r="N230" s="69">
        <v>10015</v>
      </c>
      <c r="O230" s="70">
        <v>0</v>
      </c>
      <c r="P230" s="71"/>
      <c r="Q230" s="69">
        <v>44750</v>
      </c>
      <c r="R230" s="71"/>
      <c r="S230" s="83">
        <v>77691</v>
      </c>
      <c r="T230" s="71"/>
      <c r="U230" s="71"/>
      <c r="V230" s="71"/>
      <c r="W230" s="71"/>
      <c r="X230" s="70">
        <v>0</v>
      </c>
      <c r="Y230" s="69">
        <v>7521</v>
      </c>
      <c r="Z230" s="69">
        <v>1424</v>
      </c>
      <c r="AA230" s="69">
        <v>2748</v>
      </c>
      <c r="AB230" s="69">
        <v>1567</v>
      </c>
      <c r="AC230" s="70">
        <v>0</v>
      </c>
      <c r="AD230" s="64">
        <f>SUM(T230:AC230)</f>
        <v>13260</v>
      </c>
      <c r="AE230" s="70">
        <v>0</v>
      </c>
      <c r="AF230" s="70">
        <v>0</v>
      </c>
      <c r="AG230" s="70">
        <v>0</v>
      </c>
      <c r="AH230" s="70">
        <v>0</v>
      </c>
      <c r="AI230" s="70">
        <v>0</v>
      </c>
      <c r="AJ230" s="69">
        <v>13260</v>
      </c>
      <c r="AK230" s="69">
        <v>2133</v>
      </c>
      <c r="AL230" s="83">
        <v>2133</v>
      </c>
      <c r="AM230" s="84">
        <v>156288</v>
      </c>
      <c r="AN230" s="69">
        <v>62847</v>
      </c>
      <c r="AO230" s="69">
        <v>15393</v>
      </c>
      <c r="AP230" s="69">
        <v>82314</v>
      </c>
      <c r="AQ230" s="83">
        <v>158421</v>
      </c>
    </row>
    <row r="231" spans="1:43" s="72" customFormat="1" ht="12.75">
      <c r="A231" s="66" t="s">
        <v>349</v>
      </c>
      <c r="B231" s="67" t="s">
        <v>63</v>
      </c>
      <c r="C231" s="68">
        <v>935</v>
      </c>
      <c r="D231" s="69">
        <v>43264</v>
      </c>
      <c r="E231" s="69">
        <v>3310</v>
      </c>
      <c r="F231" s="70">
        <v>0</v>
      </c>
      <c r="G231" s="83">
        <v>46574</v>
      </c>
      <c r="H231" s="84">
        <v>2172</v>
      </c>
      <c r="I231" s="69">
        <v>2880</v>
      </c>
      <c r="J231" s="69">
        <v>2048</v>
      </c>
      <c r="K231" s="69">
        <v>11</v>
      </c>
      <c r="L231" s="69">
        <v>4438</v>
      </c>
      <c r="M231" s="69">
        <v>7956</v>
      </c>
      <c r="N231" s="69">
        <v>2392</v>
      </c>
      <c r="O231" s="70">
        <v>0</v>
      </c>
      <c r="P231" s="70">
        <v>0</v>
      </c>
      <c r="Q231" s="70">
        <v>0</v>
      </c>
      <c r="R231" s="69">
        <v>50</v>
      </c>
      <c r="S231" s="83">
        <v>19775</v>
      </c>
      <c r="T231" s="70">
        <v>0</v>
      </c>
      <c r="U231" s="70">
        <v>0</v>
      </c>
      <c r="V231" s="70">
        <v>0</v>
      </c>
      <c r="W231" s="70">
        <v>0</v>
      </c>
      <c r="X231" s="70">
        <v>0</v>
      </c>
      <c r="Y231" s="69">
        <v>10195</v>
      </c>
      <c r="Z231" s="69">
        <v>589</v>
      </c>
      <c r="AA231" s="69">
        <v>2734</v>
      </c>
      <c r="AB231" s="70">
        <v>0</v>
      </c>
      <c r="AC231" s="70">
        <v>0</v>
      </c>
      <c r="AD231" s="64">
        <f>SUM(T231:AC231)</f>
        <v>13518</v>
      </c>
      <c r="AE231" s="69">
        <v>1000</v>
      </c>
      <c r="AF231" s="70">
        <v>0</v>
      </c>
      <c r="AG231" s="70">
        <v>0</v>
      </c>
      <c r="AH231" s="70">
        <v>0</v>
      </c>
      <c r="AI231" s="70">
        <v>0</v>
      </c>
      <c r="AJ231" s="69">
        <v>13518</v>
      </c>
      <c r="AK231" s="69">
        <v>1000</v>
      </c>
      <c r="AL231" s="88">
        <v>0</v>
      </c>
      <c r="AM231" s="84">
        <v>82039</v>
      </c>
      <c r="AN231" s="69">
        <v>46574</v>
      </c>
      <c r="AO231" s="69">
        <v>15518</v>
      </c>
      <c r="AP231" s="69">
        <v>21947</v>
      </c>
      <c r="AQ231" s="83">
        <v>83039</v>
      </c>
    </row>
    <row r="232" spans="1:43" s="72" customFormat="1" ht="12.75">
      <c r="A232" s="66" t="s">
        <v>350</v>
      </c>
      <c r="B232" s="67" t="s">
        <v>248</v>
      </c>
      <c r="C232" s="68">
        <v>927</v>
      </c>
      <c r="D232" s="69">
        <v>2626</v>
      </c>
      <c r="E232" s="69">
        <v>323</v>
      </c>
      <c r="F232" s="70">
        <v>0</v>
      </c>
      <c r="G232" s="83">
        <v>2949</v>
      </c>
      <c r="H232" s="84">
        <v>947</v>
      </c>
      <c r="I232" s="69">
        <v>1056</v>
      </c>
      <c r="J232" s="69">
        <v>1274</v>
      </c>
      <c r="K232" s="70">
        <v>0</v>
      </c>
      <c r="L232" s="69">
        <v>1110</v>
      </c>
      <c r="M232" s="69">
        <v>4899</v>
      </c>
      <c r="N232" s="69">
        <v>530</v>
      </c>
      <c r="O232" s="70">
        <v>0</v>
      </c>
      <c r="P232" s="69">
        <v>1724</v>
      </c>
      <c r="Q232" s="70">
        <v>0</v>
      </c>
      <c r="R232" s="71"/>
      <c r="S232" s="83">
        <v>10593</v>
      </c>
      <c r="T232" s="70">
        <v>0</v>
      </c>
      <c r="U232" s="70">
        <v>0</v>
      </c>
      <c r="V232" s="70">
        <v>0</v>
      </c>
      <c r="W232" s="70">
        <v>0</v>
      </c>
      <c r="X232" s="70">
        <v>0</v>
      </c>
      <c r="Y232" s="69">
        <v>57</v>
      </c>
      <c r="Z232" s="69">
        <v>132</v>
      </c>
      <c r="AA232" s="70">
        <v>0</v>
      </c>
      <c r="AB232" s="70">
        <v>0</v>
      </c>
      <c r="AC232" s="70">
        <v>0</v>
      </c>
      <c r="AD232" s="64">
        <f>SUM(T232:AC232)</f>
        <v>189</v>
      </c>
      <c r="AE232" s="70">
        <v>0</v>
      </c>
      <c r="AF232" s="70">
        <v>0</v>
      </c>
      <c r="AG232" s="70">
        <v>0</v>
      </c>
      <c r="AH232" s="70">
        <v>0</v>
      </c>
      <c r="AI232" s="70">
        <v>0</v>
      </c>
      <c r="AJ232" s="69">
        <v>189</v>
      </c>
      <c r="AK232" s="70">
        <v>0</v>
      </c>
      <c r="AL232" s="88">
        <v>0</v>
      </c>
      <c r="AM232" s="84">
        <v>14678</v>
      </c>
      <c r="AN232" s="69">
        <v>2949</v>
      </c>
      <c r="AO232" s="69">
        <v>189</v>
      </c>
      <c r="AP232" s="69">
        <v>11540</v>
      </c>
      <c r="AQ232" s="83">
        <v>14678</v>
      </c>
    </row>
    <row r="233" spans="1:43" s="72" customFormat="1" ht="12.75">
      <c r="A233" s="66" t="s">
        <v>351</v>
      </c>
      <c r="B233" s="67" t="s">
        <v>226</v>
      </c>
      <c r="C233" s="68">
        <v>803</v>
      </c>
      <c r="D233" s="69">
        <v>9750</v>
      </c>
      <c r="E233" s="69">
        <v>829</v>
      </c>
      <c r="F233" s="70">
        <v>0</v>
      </c>
      <c r="G233" s="83">
        <v>10579</v>
      </c>
      <c r="H233" s="84">
        <v>81</v>
      </c>
      <c r="I233" s="70">
        <v>0</v>
      </c>
      <c r="J233" s="69">
        <v>1768</v>
      </c>
      <c r="K233" s="69">
        <v>30</v>
      </c>
      <c r="L233" s="69">
        <v>512</v>
      </c>
      <c r="M233" s="70">
        <v>0</v>
      </c>
      <c r="N233" s="70">
        <v>0</v>
      </c>
      <c r="O233" s="69">
        <v>610</v>
      </c>
      <c r="P233" s="70">
        <v>0</v>
      </c>
      <c r="Q233" s="70">
        <v>0</v>
      </c>
      <c r="R233" s="69">
        <v>186</v>
      </c>
      <c r="S233" s="83">
        <v>3106</v>
      </c>
      <c r="T233" s="70">
        <v>0</v>
      </c>
      <c r="U233" s="70">
        <v>0</v>
      </c>
      <c r="V233" s="70">
        <v>0</v>
      </c>
      <c r="W233" s="71"/>
      <c r="X233" s="71">
        <v>0</v>
      </c>
      <c r="Y233" s="69">
        <v>3209</v>
      </c>
      <c r="Z233" s="69">
        <v>450</v>
      </c>
      <c r="AA233" s="70">
        <v>0</v>
      </c>
      <c r="AB233" s="70">
        <v>0</v>
      </c>
      <c r="AC233" s="70">
        <v>0</v>
      </c>
      <c r="AD233" s="64">
        <f>SUM(T233:AC233)</f>
        <v>3659</v>
      </c>
      <c r="AE233" s="70">
        <v>0</v>
      </c>
      <c r="AF233" s="70">
        <v>0</v>
      </c>
      <c r="AG233" s="70">
        <v>0</v>
      </c>
      <c r="AH233" s="70">
        <v>0</v>
      </c>
      <c r="AI233" s="70">
        <v>0</v>
      </c>
      <c r="AJ233" s="69">
        <v>3659</v>
      </c>
      <c r="AK233" s="69">
        <v>2968</v>
      </c>
      <c r="AL233" s="83">
        <v>2968</v>
      </c>
      <c r="AM233" s="84">
        <v>17425</v>
      </c>
      <c r="AN233" s="69">
        <v>10579</v>
      </c>
      <c r="AO233" s="69">
        <v>6627</v>
      </c>
      <c r="AP233" s="69">
        <v>6155</v>
      </c>
      <c r="AQ233" s="83">
        <v>20393</v>
      </c>
    </row>
    <row r="234" spans="1:43" s="72" customFormat="1" ht="12.75">
      <c r="A234" s="66" t="s">
        <v>352</v>
      </c>
      <c r="B234" s="67" t="s">
        <v>71</v>
      </c>
      <c r="C234" s="68">
        <v>790</v>
      </c>
      <c r="D234" s="78">
        <v>8953</v>
      </c>
      <c r="E234" s="78">
        <v>700</v>
      </c>
      <c r="F234" s="78">
        <v>300</v>
      </c>
      <c r="G234" s="82">
        <v>9953</v>
      </c>
      <c r="H234" s="85">
        <v>500</v>
      </c>
      <c r="I234" s="78">
        <v>550</v>
      </c>
      <c r="J234" s="78">
        <v>780</v>
      </c>
      <c r="K234" s="78">
        <v>250</v>
      </c>
      <c r="L234" s="78">
        <v>1400</v>
      </c>
      <c r="M234" s="78">
        <v>4018</v>
      </c>
      <c r="N234" s="78">
        <v>500</v>
      </c>
      <c r="O234" s="79">
        <v>0</v>
      </c>
      <c r="P234" s="79">
        <v>0</v>
      </c>
      <c r="Q234" s="79">
        <v>0</v>
      </c>
      <c r="R234" s="79">
        <v>0</v>
      </c>
      <c r="S234" s="82">
        <v>7498</v>
      </c>
      <c r="T234" s="79">
        <v>0</v>
      </c>
      <c r="U234" s="79">
        <v>0</v>
      </c>
      <c r="V234" s="79">
        <v>0</v>
      </c>
      <c r="W234" s="78">
        <v>350</v>
      </c>
      <c r="X234" s="79">
        <v>0</v>
      </c>
      <c r="Y234" s="78">
        <v>1582</v>
      </c>
      <c r="Z234" s="79">
        <v>0</v>
      </c>
      <c r="AA234" s="79">
        <v>0</v>
      </c>
      <c r="AB234" s="78">
        <v>1500</v>
      </c>
      <c r="AC234" s="79">
        <v>0</v>
      </c>
      <c r="AD234" s="64">
        <f>SUM(T234:AC234)</f>
        <v>3432</v>
      </c>
      <c r="AE234" s="79">
        <v>0</v>
      </c>
      <c r="AF234" s="79">
        <v>0</v>
      </c>
      <c r="AG234" s="79">
        <v>0</v>
      </c>
      <c r="AH234" s="79">
        <v>0</v>
      </c>
      <c r="AI234" s="79">
        <v>0</v>
      </c>
      <c r="AJ234" s="78">
        <v>3082</v>
      </c>
      <c r="AK234" s="79">
        <v>0</v>
      </c>
      <c r="AL234" s="90">
        <v>0</v>
      </c>
      <c r="AM234" s="85">
        <v>21383</v>
      </c>
      <c r="AN234" s="78">
        <v>9653</v>
      </c>
      <c r="AO234" s="78">
        <v>3082</v>
      </c>
      <c r="AP234" s="78">
        <v>8648</v>
      </c>
      <c r="AQ234" s="82">
        <v>21383</v>
      </c>
    </row>
    <row r="235" spans="1:43" s="72" customFormat="1" ht="12.75">
      <c r="A235" s="66" t="s">
        <v>353</v>
      </c>
      <c r="B235" s="67" t="s">
        <v>146</v>
      </c>
      <c r="C235" s="68">
        <v>789</v>
      </c>
      <c r="D235" s="69">
        <v>69081</v>
      </c>
      <c r="E235" s="69">
        <v>16348</v>
      </c>
      <c r="F235" s="70">
        <v>0</v>
      </c>
      <c r="G235" s="83">
        <v>85429</v>
      </c>
      <c r="H235" s="84">
        <v>6819</v>
      </c>
      <c r="I235" s="69">
        <v>11161</v>
      </c>
      <c r="J235" s="69">
        <v>9802</v>
      </c>
      <c r="K235" s="69">
        <v>243</v>
      </c>
      <c r="L235" s="69">
        <v>7812</v>
      </c>
      <c r="M235" s="69">
        <v>13858</v>
      </c>
      <c r="N235" s="69">
        <v>5500</v>
      </c>
      <c r="O235" s="69">
        <v>86</v>
      </c>
      <c r="P235" s="70">
        <v>0</v>
      </c>
      <c r="Q235" s="70">
        <v>0</v>
      </c>
      <c r="R235" s="69">
        <v>1672</v>
      </c>
      <c r="S235" s="83">
        <v>50134</v>
      </c>
      <c r="T235" s="70">
        <v>0</v>
      </c>
      <c r="U235" s="70">
        <v>0</v>
      </c>
      <c r="V235" s="70">
        <v>0</v>
      </c>
      <c r="W235" s="69">
        <v>80</v>
      </c>
      <c r="X235" s="70">
        <v>0</v>
      </c>
      <c r="Y235" s="69">
        <v>4777</v>
      </c>
      <c r="Z235" s="69">
        <v>1372</v>
      </c>
      <c r="AA235" s="69">
        <v>5000</v>
      </c>
      <c r="AB235" s="70">
        <v>0</v>
      </c>
      <c r="AC235" s="70">
        <v>0</v>
      </c>
      <c r="AD235" s="64">
        <f>SUM(T235:AC235)</f>
        <v>11229</v>
      </c>
      <c r="AE235" s="75" t="s">
        <v>392</v>
      </c>
      <c r="AF235" s="75" t="s">
        <v>392</v>
      </c>
      <c r="AG235" s="75" t="s">
        <v>392</v>
      </c>
      <c r="AH235" s="75" t="s">
        <v>392</v>
      </c>
      <c r="AI235" s="75" t="s">
        <v>392</v>
      </c>
      <c r="AJ235" s="69">
        <v>11149</v>
      </c>
      <c r="AK235" s="70">
        <v>0</v>
      </c>
      <c r="AL235" s="89" t="s">
        <v>392</v>
      </c>
      <c r="AM235" s="84">
        <v>153611</v>
      </c>
      <c r="AN235" s="69">
        <v>85429</v>
      </c>
      <c r="AO235" s="69">
        <v>11149</v>
      </c>
      <c r="AP235" s="69">
        <v>57033</v>
      </c>
      <c r="AQ235" s="83">
        <v>153611</v>
      </c>
    </row>
    <row r="236" spans="1:43" s="72" customFormat="1" ht="12.75">
      <c r="A236" s="66" t="s">
        <v>354</v>
      </c>
      <c r="B236" s="67" t="s">
        <v>257</v>
      </c>
      <c r="C236" s="68">
        <v>756</v>
      </c>
      <c r="D236" s="69">
        <v>24136</v>
      </c>
      <c r="E236" s="69">
        <v>1823</v>
      </c>
      <c r="F236" s="70">
        <v>0</v>
      </c>
      <c r="G236" s="83">
        <v>25959</v>
      </c>
      <c r="H236" s="84">
        <v>3359</v>
      </c>
      <c r="I236" s="69">
        <v>1489</v>
      </c>
      <c r="J236" s="69">
        <v>1690</v>
      </c>
      <c r="K236" s="69">
        <v>55</v>
      </c>
      <c r="L236" s="69">
        <v>3343</v>
      </c>
      <c r="M236" s="69">
        <v>3878</v>
      </c>
      <c r="N236" s="69">
        <v>292</v>
      </c>
      <c r="O236" s="69">
        <v>25</v>
      </c>
      <c r="P236" s="70">
        <v>0</v>
      </c>
      <c r="Q236" s="70">
        <v>0</v>
      </c>
      <c r="R236" s="69">
        <v>5</v>
      </c>
      <c r="S236" s="83">
        <v>10777</v>
      </c>
      <c r="T236" s="70">
        <v>0</v>
      </c>
      <c r="U236" s="70">
        <v>0</v>
      </c>
      <c r="V236" s="70">
        <v>0</v>
      </c>
      <c r="W236" s="70">
        <v>0</v>
      </c>
      <c r="X236" s="70">
        <v>0</v>
      </c>
      <c r="Y236" s="69">
        <v>5573</v>
      </c>
      <c r="Z236" s="69">
        <v>26</v>
      </c>
      <c r="AA236" s="69">
        <v>486</v>
      </c>
      <c r="AB236" s="69">
        <v>1500</v>
      </c>
      <c r="AC236" s="70">
        <v>0</v>
      </c>
      <c r="AD236" s="64">
        <f>SUM(T236:AC236)</f>
        <v>7585</v>
      </c>
      <c r="AE236" s="70">
        <v>0</v>
      </c>
      <c r="AF236" s="70">
        <v>0</v>
      </c>
      <c r="AG236" s="70">
        <v>0</v>
      </c>
      <c r="AH236" s="70">
        <v>0</v>
      </c>
      <c r="AI236" s="70">
        <v>0</v>
      </c>
      <c r="AJ236" s="69">
        <v>7585</v>
      </c>
      <c r="AK236" s="70">
        <v>0</v>
      </c>
      <c r="AL236" s="88">
        <v>0</v>
      </c>
      <c r="AM236" s="84">
        <v>47680</v>
      </c>
      <c r="AN236" s="69">
        <v>25959</v>
      </c>
      <c r="AO236" s="69">
        <v>7585</v>
      </c>
      <c r="AP236" s="69">
        <v>14136</v>
      </c>
      <c r="AQ236" s="83">
        <v>47680</v>
      </c>
    </row>
    <row r="237" spans="1:43" s="72" customFormat="1" ht="12.75">
      <c r="A237" s="66" t="s">
        <v>355</v>
      </c>
      <c r="B237" s="67" t="s">
        <v>113</v>
      </c>
      <c r="C237" s="68">
        <v>596</v>
      </c>
      <c r="D237" s="69">
        <v>3795</v>
      </c>
      <c r="E237" s="69">
        <v>290</v>
      </c>
      <c r="F237" s="70">
        <v>0</v>
      </c>
      <c r="G237" s="83">
        <v>4085</v>
      </c>
      <c r="H237" s="84">
        <v>40</v>
      </c>
      <c r="I237" s="70">
        <v>0</v>
      </c>
      <c r="J237" s="69">
        <v>414</v>
      </c>
      <c r="K237" s="70">
        <v>0</v>
      </c>
      <c r="L237" s="69">
        <v>100</v>
      </c>
      <c r="M237" s="70">
        <v>0</v>
      </c>
      <c r="N237" s="70">
        <v>0</v>
      </c>
      <c r="O237" s="69">
        <v>1500</v>
      </c>
      <c r="P237" s="70">
        <v>0</v>
      </c>
      <c r="Q237" s="70">
        <v>0</v>
      </c>
      <c r="R237" s="70">
        <v>0</v>
      </c>
      <c r="S237" s="83">
        <v>2014</v>
      </c>
      <c r="T237" s="70">
        <v>0</v>
      </c>
      <c r="U237" s="70">
        <v>0</v>
      </c>
      <c r="V237" s="70">
        <v>0</v>
      </c>
      <c r="W237" s="70">
        <v>0</v>
      </c>
      <c r="X237" s="70">
        <v>0</v>
      </c>
      <c r="Y237" s="69">
        <v>2642</v>
      </c>
      <c r="Z237" s="70">
        <v>0</v>
      </c>
      <c r="AA237" s="70">
        <v>0</v>
      </c>
      <c r="AB237" s="70">
        <v>0</v>
      </c>
      <c r="AC237" s="70">
        <v>0</v>
      </c>
      <c r="AD237" s="64">
        <f>SUM(T237:AC237)</f>
        <v>2642</v>
      </c>
      <c r="AE237" s="70">
        <v>0</v>
      </c>
      <c r="AF237" s="70">
        <v>0</v>
      </c>
      <c r="AG237" s="70">
        <v>0</v>
      </c>
      <c r="AH237" s="70">
        <v>0</v>
      </c>
      <c r="AI237" s="70">
        <v>0</v>
      </c>
      <c r="AJ237" s="69">
        <v>2642</v>
      </c>
      <c r="AK237" s="70">
        <v>0</v>
      </c>
      <c r="AL237" s="88">
        <v>0</v>
      </c>
      <c r="AM237" s="84">
        <v>8781</v>
      </c>
      <c r="AN237" s="69">
        <v>4085</v>
      </c>
      <c r="AO237" s="69">
        <v>2642</v>
      </c>
      <c r="AP237" s="69">
        <v>2054</v>
      </c>
      <c r="AQ237" s="83">
        <v>8781</v>
      </c>
    </row>
    <row r="238" spans="1:43" s="72" customFormat="1" ht="12.75">
      <c r="A238" s="66" t="s">
        <v>356</v>
      </c>
      <c r="B238" s="67" t="s">
        <v>278</v>
      </c>
      <c r="C238" s="68">
        <v>542</v>
      </c>
      <c r="D238" s="69">
        <v>18513</v>
      </c>
      <c r="E238" s="69">
        <v>1417</v>
      </c>
      <c r="F238" s="70">
        <v>0</v>
      </c>
      <c r="G238" s="83">
        <v>19930</v>
      </c>
      <c r="H238" s="84">
        <v>1400</v>
      </c>
      <c r="I238" s="69">
        <v>2693</v>
      </c>
      <c r="J238" s="69">
        <v>1953</v>
      </c>
      <c r="K238" s="69">
        <v>96</v>
      </c>
      <c r="L238" s="69">
        <v>3446</v>
      </c>
      <c r="M238" s="69">
        <v>2786</v>
      </c>
      <c r="N238" s="69">
        <v>247</v>
      </c>
      <c r="O238" s="70">
        <v>0</v>
      </c>
      <c r="P238" s="70">
        <v>0</v>
      </c>
      <c r="Q238" s="70">
        <v>0</v>
      </c>
      <c r="R238" s="69">
        <v>144</v>
      </c>
      <c r="S238" s="83">
        <v>11365</v>
      </c>
      <c r="T238" s="70">
        <v>0</v>
      </c>
      <c r="U238" s="70">
        <v>0</v>
      </c>
      <c r="V238" s="70">
        <v>0</v>
      </c>
      <c r="W238" s="69">
        <v>267</v>
      </c>
      <c r="X238" s="70">
        <v>0</v>
      </c>
      <c r="Y238" s="69">
        <v>3301</v>
      </c>
      <c r="Z238" s="69">
        <v>29</v>
      </c>
      <c r="AA238" s="69">
        <v>559</v>
      </c>
      <c r="AB238" s="70">
        <v>0</v>
      </c>
      <c r="AC238" s="70">
        <v>0</v>
      </c>
      <c r="AD238" s="64">
        <f>SUM(T238:AC238)</f>
        <v>4156</v>
      </c>
      <c r="AE238" s="70">
        <v>0</v>
      </c>
      <c r="AF238" s="70">
        <v>0</v>
      </c>
      <c r="AG238" s="70">
        <v>0</v>
      </c>
      <c r="AH238" s="70">
        <v>0</v>
      </c>
      <c r="AI238" s="70">
        <v>0</v>
      </c>
      <c r="AJ238" s="69">
        <v>3889</v>
      </c>
      <c r="AK238" s="70">
        <v>0</v>
      </c>
      <c r="AL238" s="88">
        <v>0</v>
      </c>
      <c r="AM238" s="84">
        <v>36851</v>
      </c>
      <c r="AN238" s="69">
        <v>19930</v>
      </c>
      <c r="AO238" s="69">
        <v>3889</v>
      </c>
      <c r="AP238" s="69">
        <v>13032</v>
      </c>
      <c r="AQ238" s="83">
        <v>36851</v>
      </c>
    </row>
    <row r="239" spans="1:43" s="72" customFormat="1" ht="12.75">
      <c r="A239" s="66" t="s">
        <v>357</v>
      </c>
      <c r="B239" s="67" t="s">
        <v>278</v>
      </c>
      <c r="C239" s="68">
        <v>181</v>
      </c>
      <c r="D239" s="69">
        <v>3016</v>
      </c>
      <c r="E239" s="69">
        <v>317</v>
      </c>
      <c r="F239" s="69">
        <v>120</v>
      </c>
      <c r="G239" s="83">
        <v>3453</v>
      </c>
      <c r="H239" s="84">
        <v>335</v>
      </c>
      <c r="I239" s="69">
        <v>300</v>
      </c>
      <c r="J239" s="69">
        <v>360</v>
      </c>
      <c r="K239" s="69">
        <v>29</v>
      </c>
      <c r="L239" s="69">
        <v>696</v>
      </c>
      <c r="M239" s="69">
        <v>2132</v>
      </c>
      <c r="N239" s="70">
        <v>0</v>
      </c>
      <c r="O239" s="70">
        <v>0</v>
      </c>
      <c r="P239" s="70">
        <v>0</v>
      </c>
      <c r="Q239" s="70">
        <v>0</v>
      </c>
      <c r="R239" s="70">
        <v>0</v>
      </c>
      <c r="S239" s="83">
        <v>3517</v>
      </c>
      <c r="T239" s="70">
        <v>0</v>
      </c>
      <c r="U239" s="70">
        <v>0</v>
      </c>
      <c r="V239" s="70">
        <v>0</v>
      </c>
      <c r="W239" s="70">
        <v>0</v>
      </c>
      <c r="X239" s="70">
        <v>0</v>
      </c>
      <c r="Y239" s="69">
        <v>1000</v>
      </c>
      <c r="Z239" s="70">
        <v>0</v>
      </c>
      <c r="AA239" s="70">
        <v>0</v>
      </c>
      <c r="AB239" s="70">
        <v>0</v>
      </c>
      <c r="AC239" s="70">
        <v>0</v>
      </c>
      <c r="AD239" s="64">
        <f>SUM(T239:AC239)</f>
        <v>1000</v>
      </c>
      <c r="AE239" s="70">
        <v>0</v>
      </c>
      <c r="AF239" s="70">
        <v>0</v>
      </c>
      <c r="AG239" s="70">
        <v>0</v>
      </c>
      <c r="AH239" s="70">
        <v>0</v>
      </c>
      <c r="AI239" s="70">
        <v>0</v>
      </c>
      <c r="AJ239" s="69">
        <v>1000</v>
      </c>
      <c r="AK239" s="70">
        <v>0</v>
      </c>
      <c r="AL239" s="88">
        <v>0</v>
      </c>
      <c r="AM239" s="84">
        <v>8305</v>
      </c>
      <c r="AN239" s="69">
        <v>3333</v>
      </c>
      <c r="AO239" s="69">
        <v>1000</v>
      </c>
      <c r="AP239" s="69">
        <v>3972</v>
      </c>
      <c r="AQ239" s="83">
        <v>8305</v>
      </c>
    </row>
  </sheetData>
  <sheetProtection/>
  <mergeCells count="5">
    <mergeCell ref="D1:G1"/>
    <mergeCell ref="I1:S1"/>
    <mergeCell ref="T1:AD1"/>
    <mergeCell ref="AE1:AL1"/>
    <mergeCell ref="AN1:AQ1"/>
  </mergeCells>
  <printOptions horizontalCentered="1"/>
  <pageMargins left="0.45" right="0.54" top="0.75" bottom="0.75" header="0.3" footer="0.3"/>
  <pageSetup fitToHeight="0" fitToWidth="5" horizontalDpi="600" verticalDpi="600" orientation="landscape" pageOrder="overThenDown" scale="75" r:id="rId1"/>
  <headerFooter>
    <oddHeader>&amp;C2015 Indiana Public Library Statistics 
Library Operating Expenditures</oddHeader>
    <oddFooter>&amp;LIndiana State Library
Library Development Office&amp;CLast Modified: 2/12/2016&amp;R&amp;P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zoomScale="115" zoomScaleNormal="115" zoomScalePageLayoutView="0" workbookViewId="0" topLeftCell="A1">
      <selection activeCell="A1" sqref="A1:C1"/>
    </sheetView>
  </sheetViews>
  <sheetFormatPr defaultColWidth="9.140625" defaultRowHeight="15"/>
  <cols>
    <col min="1" max="1" width="15.28125" style="27" customWidth="1"/>
    <col min="2" max="2" width="20.8515625" style="27" bestFit="1" customWidth="1"/>
    <col min="3" max="3" width="11.8515625" style="27" customWidth="1"/>
    <col min="4" max="4" width="13.421875" style="27" bestFit="1" customWidth="1"/>
    <col min="5" max="5" width="13.57421875" style="27" customWidth="1"/>
    <col min="6" max="6" width="9.57421875" style="27" bestFit="1" customWidth="1"/>
    <col min="7" max="7" width="11.8515625" style="27" bestFit="1" customWidth="1"/>
    <col min="8" max="8" width="13.421875" style="27" bestFit="1" customWidth="1"/>
    <col min="9" max="9" width="11.28125" style="27" bestFit="1" customWidth="1"/>
    <col min="10" max="10" width="12.28125" style="27" bestFit="1" customWidth="1"/>
    <col min="11" max="11" width="13.140625" style="27" customWidth="1"/>
    <col min="12" max="12" width="9.7109375" style="27" bestFit="1" customWidth="1"/>
    <col min="13" max="13" width="11.28125" style="27" bestFit="1" customWidth="1"/>
    <col min="14" max="14" width="12.28125" style="27" bestFit="1" customWidth="1"/>
    <col min="15" max="15" width="12.140625" style="27" bestFit="1" customWidth="1"/>
    <col min="16" max="17" width="11.140625" style="27" bestFit="1" customWidth="1"/>
    <col min="18" max="18" width="9.8515625" style="27" bestFit="1" customWidth="1"/>
    <col min="19" max="19" width="11.140625" style="27" bestFit="1" customWidth="1"/>
    <col min="20" max="20" width="12.140625" style="27" bestFit="1" customWidth="1"/>
    <col min="21" max="21" width="9.8515625" style="27" bestFit="1" customWidth="1"/>
    <col min="22" max="22" width="12.140625" style="27" customWidth="1"/>
    <col min="23" max="23" width="12.00390625" style="27" customWidth="1"/>
    <col min="24" max="24" width="11.140625" style="27" bestFit="1" customWidth="1"/>
    <col min="25" max="25" width="10.8515625" style="27" bestFit="1" customWidth="1"/>
    <col min="26" max="26" width="12.140625" style="27" bestFit="1" customWidth="1"/>
    <col min="27" max="27" width="11.140625" style="27" bestFit="1" customWidth="1"/>
    <col min="28" max="28" width="14.421875" style="27" customWidth="1"/>
    <col min="29" max="29" width="11.140625" style="27" bestFit="1" customWidth="1"/>
    <col min="30" max="30" width="12.140625" style="27" customWidth="1"/>
    <col min="31" max="31" width="12.140625" style="27" bestFit="1" customWidth="1"/>
    <col min="32" max="32" width="10.421875" style="27" customWidth="1"/>
    <col min="33" max="33" width="10.140625" style="27" customWidth="1"/>
    <col min="34" max="34" width="11.7109375" style="27" customWidth="1"/>
    <col min="35" max="35" width="12.00390625" style="27" customWidth="1"/>
    <col min="36" max="36" width="12.7109375" style="27" customWidth="1"/>
    <col min="37" max="37" width="12.140625" style="27" bestFit="1" customWidth="1"/>
    <col min="38" max="38" width="11.140625" style="27" bestFit="1" customWidth="1"/>
    <col min="39" max="39" width="17.28125" style="27" customWidth="1"/>
    <col min="40" max="40" width="13.28125" style="27" bestFit="1" customWidth="1"/>
    <col min="41" max="41" width="12.140625" style="27" bestFit="1" customWidth="1"/>
    <col min="42" max="42" width="13.28125" style="27" bestFit="1" customWidth="1"/>
    <col min="43" max="43" width="12.140625" style="27" bestFit="1" customWidth="1"/>
    <col min="44" max="16384" width="9.140625" style="27" customWidth="1"/>
  </cols>
  <sheetData>
    <row r="1" spans="1:43" ht="31.5" customHeight="1">
      <c r="A1" s="51" t="s">
        <v>403</v>
      </c>
      <c r="B1" s="51"/>
      <c r="C1" s="51"/>
      <c r="D1" s="52" t="s">
        <v>370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</row>
    <row r="2" spans="1:43" ht="38.25" customHeight="1">
      <c r="A2" s="13"/>
      <c r="B2" s="14"/>
      <c r="C2" s="14"/>
      <c r="D2" s="48" t="s">
        <v>2</v>
      </c>
      <c r="E2" s="48"/>
      <c r="F2" s="48"/>
      <c r="G2" s="49"/>
      <c r="H2" s="31" t="s">
        <v>6</v>
      </c>
      <c r="I2" s="48" t="s">
        <v>8</v>
      </c>
      <c r="J2" s="48"/>
      <c r="K2" s="48"/>
      <c r="L2" s="48"/>
      <c r="M2" s="48"/>
      <c r="N2" s="48"/>
      <c r="O2" s="48"/>
      <c r="P2" s="48"/>
      <c r="Q2" s="48"/>
      <c r="R2" s="48"/>
      <c r="S2" s="49"/>
      <c r="T2" s="47" t="s">
        <v>16</v>
      </c>
      <c r="U2" s="48"/>
      <c r="V2" s="48"/>
      <c r="W2" s="48"/>
      <c r="X2" s="48"/>
      <c r="Y2" s="48"/>
      <c r="Z2" s="48"/>
      <c r="AA2" s="48"/>
      <c r="AB2" s="48"/>
      <c r="AC2" s="48"/>
      <c r="AD2" s="49"/>
      <c r="AE2" s="44" t="s">
        <v>368</v>
      </c>
      <c r="AF2" s="45"/>
      <c r="AG2" s="45"/>
      <c r="AH2" s="45"/>
      <c r="AI2" s="45"/>
      <c r="AJ2" s="45"/>
      <c r="AK2" s="45"/>
      <c r="AL2" s="46"/>
      <c r="AM2" s="30"/>
      <c r="AN2" s="47" t="s">
        <v>399</v>
      </c>
      <c r="AO2" s="48"/>
      <c r="AP2" s="48"/>
      <c r="AQ2" s="49"/>
    </row>
    <row r="3" spans="1:43" ht="128.25" thickBot="1">
      <c r="A3" s="32" t="s">
        <v>0</v>
      </c>
      <c r="B3" s="32" t="s">
        <v>1</v>
      </c>
      <c r="C3" s="32" t="s">
        <v>22</v>
      </c>
      <c r="D3" s="32" t="s">
        <v>3</v>
      </c>
      <c r="E3" s="32" t="s">
        <v>4</v>
      </c>
      <c r="F3" s="32" t="s">
        <v>5</v>
      </c>
      <c r="G3" s="33" t="s">
        <v>358</v>
      </c>
      <c r="H3" s="38" t="s">
        <v>7</v>
      </c>
      <c r="I3" s="32" t="s">
        <v>359</v>
      </c>
      <c r="J3" s="32" t="s">
        <v>360</v>
      </c>
      <c r="K3" s="32" t="s">
        <v>9</v>
      </c>
      <c r="L3" s="32" t="s">
        <v>10</v>
      </c>
      <c r="M3" s="32" t="s">
        <v>11</v>
      </c>
      <c r="N3" s="32" t="s">
        <v>367</v>
      </c>
      <c r="O3" s="32" t="s">
        <v>12</v>
      </c>
      <c r="P3" s="32" t="s">
        <v>13</v>
      </c>
      <c r="Q3" s="32" t="s">
        <v>14</v>
      </c>
      <c r="R3" s="32" t="s">
        <v>15</v>
      </c>
      <c r="S3" s="33" t="s">
        <v>361</v>
      </c>
      <c r="T3" s="34" t="s">
        <v>17</v>
      </c>
      <c r="U3" s="32" t="s">
        <v>18</v>
      </c>
      <c r="V3" s="32" t="s">
        <v>365</v>
      </c>
      <c r="W3" s="32" t="s">
        <v>366</v>
      </c>
      <c r="X3" s="32" t="s">
        <v>362</v>
      </c>
      <c r="Y3" s="32" t="s">
        <v>19</v>
      </c>
      <c r="Z3" s="32" t="s">
        <v>20</v>
      </c>
      <c r="AA3" s="32" t="s">
        <v>363</v>
      </c>
      <c r="AB3" s="32" t="s">
        <v>393</v>
      </c>
      <c r="AC3" s="32" t="s">
        <v>364</v>
      </c>
      <c r="AD3" s="33" t="s">
        <v>371</v>
      </c>
      <c r="AE3" s="34" t="s">
        <v>369</v>
      </c>
      <c r="AF3" s="32" t="s">
        <v>20</v>
      </c>
      <c r="AG3" s="32" t="s">
        <v>363</v>
      </c>
      <c r="AH3" s="32" t="s">
        <v>393</v>
      </c>
      <c r="AI3" s="32" t="s">
        <v>364</v>
      </c>
      <c r="AJ3" s="32" t="s">
        <v>400</v>
      </c>
      <c r="AK3" s="32" t="s">
        <v>394</v>
      </c>
      <c r="AL3" s="33" t="s">
        <v>21</v>
      </c>
      <c r="AM3" s="35" t="s">
        <v>395</v>
      </c>
      <c r="AN3" s="34" t="s">
        <v>396</v>
      </c>
      <c r="AO3" s="36" t="s">
        <v>397</v>
      </c>
      <c r="AP3" s="36" t="s">
        <v>401</v>
      </c>
      <c r="AQ3" s="37" t="s">
        <v>398</v>
      </c>
    </row>
    <row r="4" spans="4:43" ht="12.75">
      <c r="D4" s="1"/>
      <c r="E4" s="1"/>
      <c r="F4" s="1"/>
      <c r="G4" s="4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8"/>
      <c r="U4" s="1"/>
      <c r="V4" s="1"/>
      <c r="W4" s="1"/>
      <c r="X4" s="1"/>
      <c r="Y4" s="1"/>
      <c r="Z4" s="1"/>
      <c r="AA4" s="1"/>
      <c r="AB4" s="1"/>
      <c r="AC4" s="2"/>
      <c r="AD4" s="43"/>
      <c r="AE4" s="2"/>
      <c r="AF4" s="1"/>
      <c r="AG4" s="1"/>
      <c r="AH4" s="1"/>
      <c r="AI4" s="2"/>
      <c r="AJ4" s="1"/>
      <c r="AK4" s="1"/>
      <c r="AL4" s="3"/>
      <c r="AM4" s="41"/>
      <c r="AN4" s="19"/>
      <c r="AO4" s="19"/>
      <c r="AP4" s="19"/>
      <c r="AQ4" s="42"/>
    </row>
    <row r="5" spans="1:43" s="12" customFormat="1" ht="12.75">
      <c r="A5" s="5"/>
      <c r="B5" s="6" t="s">
        <v>374</v>
      </c>
      <c r="C5" s="7">
        <v>6100143</v>
      </c>
      <c r="D5" s="9">
        <f>SUM('Table 6'!D3:D239)</f>
        <v>147234670</v>
      </c>
      <c r="E5" s="9">
        <f>SUM('Table 6'!E3:E239)</f>
        <v>48047188</v>
      </c>
      <c r="F5" s="9">
        <f>SUM('Table 6'!F3:F239)</f>
        <v>416312</v>
      </c>
      <c r="G5" s="10">
        <f>SUM('Table 6'!G3:G239)</f>
        <v>195698170</v>
      </c>
      <c r="H5" s="10">
        <f>SUM('Table 6'!H3:H239)</f>
        <v>7348727</v>
      </c>
      <c r="I5" s="9">
        <f>SUM('Table 6'!I3:I239)</f>
        <v>12833079</v>
      </c>
      <c r="J5" s="9">
        <f>SUM('Table 6'!J3:J239)</f>
        <v>4803821</v>
      </c>
      <c r="K5" s="9">
        <f>SUM('Table 6'!K3:K239)</f>
        <v>735898</v>
      </c>
      <c r="L5" s="9">
        <f>SUM('Table 6'!L3:L239)</f>
        <v>4770203</v>
      </c>
      <c r="M5" s="9">
        <f>SUM('Table 6'!M3:M239)</f>
        <v>14013090</v>
      </c>
      <c r="N5" s="9">
        <f>SUM('Table 6'!N3:N239)</f>
        <v>12773733</v>
      </c>
      <c r="O5" s="9">
        <f>SUM('Table 6'!O3:O239)</f>
        <v>1420779</v>
      </c>
      <c r="P5" s="9">
        <f>SUM('Table 6'!P3:P239)</f>
        <v>2480764</v>
      </c>
      <c r="Q5" s="9">
        <f>SUM('Table 6'!Q3:Q239)</f>
        <v>202130</v>
      </c>
      <c r="R5" s="9">
        <f>SUM('Table 6'!R3:R239)</f>
        <v>7108816</v>
      </c>
      <c r="S5" s="10">
        <f>SUM('Table 6'!S3:S239)</f>
        <v>61142313</v>
      </c>
      <c r="T5" s="9">
        <f>SUM('Table 6'!T3:T239)</f>
        <v>116010</v>
      </c>
      <c r="U5" s="9">
        <f>SUM('Table 6'!U3:U239)</f>
        <v>1439096</v>
      </c>
      <c r="V5" s="9">
        <f>SUM('Table 6'!V3:V239)</f>
        <v>436710</v>
      </c>
      <c r="W5" s="9">
        <f>SUM('Table 6'!W3:W239)</f>
        <v>4175571</v>
      </c>
      <c r="X5" s="9">
        <f>SUM('Table 6'!X3:X239)</f>
        <v>1236875</v>
      </c>
      <c r="Y5" s="9">
        <f>SUM('Table 6'!Y3:Y239)</f>
        <v>21432660</v>
      </c>
      <c r="Z5" s="9">
        <f>SUM('Table 6'!Z3:Z239)</f>
        <v>2125024</v>
      </c>
      <c r="AA5" s="9">
        <f>SUM('Table 6'!AA3:AA239)</f>
        <v>7881935</v>
      </c>
      <c r="AB5" s="9">
        <f>SUM('Table 6'!AB3:AB239)</f>
        <v>9593713.48</v>
      </c>
      <c r="AC5" s="9">
        <f>SUM('Table 6'!AC3:AC239)</f>
        <v>485306</v>
      </c>
      <c r="AD5" s="10">
        <f>SUM('Table 6'!AD3:AD239)</f>
        <v>48922900.48</v>
      </c>
      <c r="AE5" s="9">
        <f>SUM('Table 6'!AE3:AE239)</f>
        <v>824338.82</v>
      </c>
      <c r="AF5" s="9">
        <f>SUM('Table 6'!AF3:AF239)</f>
        <v>7262</v>
      </c>
      <c r="AG5" s="9">
        <f>SUM('Table 6'!AG3:AG239)</f>
        <v>53644.73</v>
      </c>
      <c r="AH5" s="9">
        <f>SUM('Table 6'!AH3:AH239)</f>
        <v>934469.75</v>
      </c>
      <c r="AI5" s="9">
        <f>SUM('Table 6'!AI3:AI239)</f>
        <v>14648</v>
      </c>
      <c r="AJ5" s="9">
        <f>SUM('Table 6'!AJ3:AJ239)</f>
        <v>42755513</v>
      </c>
      <c r="AK5" s="9">
        <f>SUM('Table 6'!AK3:AK239)</f>
        <v>2221935</v>
      </c>
      <c r="AL5" s="10">
        <f>SUM('Table 6'!AL3:AL239)</f>
        <v>387572</v>
      </c>
      <c r="AM5" s="10">
        <f>SUM('Table 6'!AM3:AM239)</f>
        <v>313112391</v>
      </c>
      <c r="AN5" s="9">
        <f>SUM('Table 6'!AN3:AN239)</f>
        <v>195281858</v>
      </c>
      <c r="AO5" s="9">
        <f>SUM('Table 6'!AO3:AO239)</f>
        <v>46811812</v>
      </c>
      <c r="AP5" s="9">
        <f>SUM('Table 6'!AP3:AP239)</f>
        <v>76699467</v>
      </c>
      <c r="AQ5" s="10">
        <f>SUM('Table 6'!AQ3:AQ239)</f>
        <v>315334327</v>
      </c>
    </row>
    <row r="6" spans="1:43" s="12" customFormat="1" ht="12.75">
      <c r="A6" s="5" t="s">
        <v>375</v>
      </c>
      <c r="B6" s="6" t="s">
        <v>376</v>
      </c>
      <c r="C6" s="7">
        <v>25848.063559322032</v>
      </c>
      <c r="D6" s="9">
        <f>AVERAGE('Table 6'!D3:D239)</f>
        <v>621243.3333333334</v>
      </c>
      <c r="E6" s="9">
        <f>AVERAGE('Table 6'!E3:E239)</f>
        <v>202730.75105485233</v>
      </c>
      <c r="F6" s="9">
        <f>AVERAGE('Table 6'!F3:F239)</f>
        <v>1833.9735682819382</v>
      </c>
      <c r="G6" s="10">
        <f>AVERAGE('Table 6'!G3:G239)</f>
        <v>825730.6751054853</v>
      </c>
      <c r="H6" s="10">
        <f>AVERAGE('Table 6'!H3:H239)</f>
        <v>31138.67372881356</v>
      </c>
      <c r="I6" s="9">
        <f>AVERAGE('Table 6'!I3:I239)</f>
        <v>54377.45338983051</v>
      </c>
      <c r="J6" s="9">
        <f>AVERAGE('Table 6'!J3:J239)</f>
        <v>20269.286919831222</v>
      </c>
      <c r="K6" s="9">
        <f>AVERAGE('Table 6'!K3:K239)</f>
        <v>3118.2118644067796</v>
      </c>
      <c r="L6" s="9">
        <f>AVERAGE('Table 6'!L3:L239)</f>
        <v>20127.438818565402</v>
      </c>
      <c r="M6" s="9">
        <f>AVERAGE('Table 6'!M3:M239)</f>
        <v>59126.962025316454</v>
      </c>
      <c r="N6" s="9">
        <f>AVERAGE('Table 6'!N3:N239)</f>
        <v>53897.60759493671</v>
      </c>
      <c r="O6" s="9">
        <f>AVERAGE('Table 6'!O3:O239)</f>
        <v>6314.573333333334</v>
      </c>
      <c r="P6" s="9">
        <f>AVERAGE('Table 6'!P3:P239)</f>
        <v>11869.684210526315</v>
      </c>
      <c r="Q6" s="9">
        <f>AVERAGE('Table 6'!Q3:Q239)</f>
        <v>1000.6435643564356</v>
      </c>
      <c r="R6" s="9">
        <f>AVERAGE('Table 6'!R3:R239)</f>
        <v>30907.895652173913</v>
      </c>
      <c r="S6" s="10">
        <f>AVERAGE('Table 6'!S3:S239)</f>
        <v>257984.44303797468</v>
      </c>
      <c r="T6" s="9">
        <f>AVERAGE('Table 6'!T3:T239)</f>
        <v>555.0717703349283</v>
      </c>
      <c r="U6" s="9">
        <f>AVERAGE('Table 6'!U3:U239)</f>
        <v>6918.7307692307695</v>
      </c>
      <c r="V6" s="9">
        <f>AVERAGE('Table 6'!V3:V239)</f>
        <v>2109.710144927536</v>
      </c>
      <c r="W6" s="9">
        <f>AVERAGE('Table 6'!W3:W239)</f>
        <v>17998.150862068964</v>
      </c>
      <c r="X6" s="9">
        <f>AVERAGE('Table 6'!X3:X239)</f>
        <v>5424.890350877193</v>
      </c>
      <c r="Y6" s="9">
        <f>AVERAGE('Table 6'!Y3:Y239)</f>
        <v>90433.16455696203</v>
      </c>
      <c r="Z6" s="9">
        <f>AVERAGE('Table 6'!Z3:Z239)</f>
        <v>8966.345991561182</v>
      </c>
      <c r="AA6" s="9">
        <f>AVERAGE('Table 6'!AA3:AA239)</f>
        <v>33257.10970464135</v>
      </c>
      <c r="AB6" s="9">
        <f>AVERAGE('Table 6'!AB3:AB239)</f>
        <v>41531.22718614719</v>
      </c>
      <c r="AC6" s="9">
        <f>AVERAGE('Table 6'!AC3:AC239)</f>
        <v>2137.911894273128</v>
      </c>
      <c r="AD6" s="10">
        <f>AVERAGE('Table 6'!AD3:AD239)</f>
        <v>206425.74042194092</v>
      </c>
      <c r="AE6" s="9">
        <f>AVERAGE('Table 6'!AE3:AE239)</f>
        <v>3647.516902654867</v>
      </c>
      <c r="AF6" s="9">
        <f>AVERAGE('Table 6'!AF3:AF239)</f>
        <v>32.275555555555556</v>
      </c>
      <c r="AG6" s="9">
        <f>AVERAGE('Table 6'!AG3:AG239)</f>
        <v>239.4854017857143</v>
      </c>
      <c r="AH6" s="9">
        <f>AVERAGE('Table 6'!AH3:AH239)</f>
        <v>4171.739955357143</v>
      </c>
      <c r="AI6" s="9">
        <f>AVERAGE('Table 6'!AI3:AI239)</f>
        <v>65.10222222222222</v>
      </c>
      <c r="AJ6" s="9">
        <f>AVERAGE('Table 6'!AJ3:AJ239)</f>
        <v>180403.00843881856</v>
      </c>
      <c r="AK6" s="9">
        <f>AVERAGE('Table 6'!AK3:AK239)</f>
        <v>9375.253164556962</v>
      </c>
      <c r="AL6" s="10">
        <f>AVERAGE('Table 6'!AL3:AL239)</f>
        <v>1714.9203539823009</v>
      </c>
      <c r="AM6" s="10">
        <f>AVERAGE('Table 6'!AM3:AM239)</f>
        <v>1321149.329113924</v>
      </c>
      <c r="AN6" s="9">
        <f>AVERAGE('Table 6'!AN3:AN239)</f>
        <v>823974.0843881856</v>
      </c>
      <c r="AO6" s="9">
        <f>AVERAGE('Table 6'!AO3:AO239)</f>
        <v>197518.194092827</v>
      </c>
      <c r="AP6" s="9">
        <f>AVERAGE('Table 6'!AP3:AP239)</f>
        <v>323626.4430379747</v>
      </c>
      <c r="AQ6" s="10">
        <f>AVERAGE('Table 6'!AQ3:AQ239)</f>
        <v>1330524.5864978903</v>
      </c>
    </row>
    <row r="7" spans="1:43" s="12" customFormat="1" ht="12.75">
      <c r="A7" s="5"/>
      <c r="B7" s="6" t="s">
        <v>377</v>
      </c>
      <c r="C7" s="7">
        <v>8844</v>
      </c>
      <c r="D7" s="9">
        <f>MEDIAN('Table 6'!D3:D239)</f>
        <v>228455</v>
      </c>
      <c r="E7" s="9">
        <f>MEDIAN('Table 6'!E3:E239)</f>
        <v>44108</v>
      </c>
      <c r="F7" s="9">
        <f>MEDIAN('Table 6'!F3:F239)</f>
        <v>0</v>
      </c>
      <c r="G7" s="10">
        <f>MEDIAN('Table 6'!G3:G239)</f>
        <v>292986</v>
      </c>
      <c r="H7" s="10">
        <f>MEDIAN('Table 6'!H3:H239)</f>
        <v>10991</v>
      </c>
      <c r="I7" s="9">
        <f>MEDIAN('Table 6'!I3:I239)</f>
        <v>11421</v>
      </c>
      <c r="J7" s="9">
        <f>MEDIAN('Table 6'!J3:J239)</f>
        <v>7593</v>
      </c>
      <c r="K7" s="9">
        <f>MEDIAN('Table 6'!K3:K239)</f>
        <v>357.5</v>
      </c>
      <c r="L7" s="9">
        <f>MEDIAN('Table 6'!L3:L239)</f>
        <v>9295</v>
      </c>
      <c r="M7" s="9">
        <f>MEDIAN('Table 6'!M3:M239)</f>
        <v>19456</v>
      </c>
      <c r="N7" s="9">
        <f>MEDIAN('Table 6'!N3:N239)</f>
        <v>14162</v>
      </c>
      <c r="O7" s="9">
        <f>MEDIAN('Table 6'!O3:O239)</f>
        <v>40</v>
      </c>
      <c r="P7" s="9">
        <f>MEDIAN('Table 6'!P3:P239)</f>
        <v>0</v>
      </c>
      <c r="Q7" s="9">
        <f>MEDIAN('Table 6'!Q3:Q239)</f>
        <v>0</v>
      </c>
      <c r="R7" s="9">
        <f>MEDIAN('Table 6'!R3:R239)</f>
        <v>1377</v>
      </c>
      <c r="S7" s="10">
        <f>MEDIAN('Table 6'!S3:S239)</f>
        <v>90146</v>
      </c>
      <c r="T7" s="9">
        <f>MEDIAN('Table 6'!T3:T239)</f>
        <v>0</v>
      </c>
      <c r="U7" s="9">
        <f>MEDIAN('Table 6'!U3:U239)</f>
        <v>0</v>
      </c>
      <c r="V7" s="9">
        <f>MEDIAN('Table 6'!V3:V239)</f>
        <v>0</v>
      </c>
      <c r="W7" s="9">
        <f>MEDIAN('Table 6'!W3:W239)</f>
        <v>4887.5</v>
      </c>
      <c r="X7" s="9">
        <f>MEDIAN('Table 6'!X3:X239)</f>
        <v>0</v>
      </c>
      <c r="Y7" s="9">
        <f>MEDIAN('Table 6'!Y3:Y239)</f>
        <v>31008</v>
      </c>
      <c r="Z7" s="9">
        <f>MEDIAN('Table 6'!Z3:Z239)</f>
        <v>3504</v>
      </c>
      <c r="AA7" s="9">
        <f>MEDIAN('Table 6'!AA3:AA239)</f>
        <v>8364</v>
      </c>
      <c r="AB7" s="9">
        <f>MEDIAN('Table 6'!AB3:AB239)</f>
        <v>6000</v>
      </c>
      <c r="AC7" s="9">
        <f>MEDIAN('Table 6'!AC3:AC239)</f>
        <v>0</v>
      </c>
      <c r="AD7" s="10">
        <f>MEDIAN('Table 6'!AD3:AD239)</f>
        <v>67936</v>
      </c>
      <c r="AE7" s="9">
        <f>MEDIAN('Table 6'!AE3:AE239)</f>
        <v>0</v>
      </c>
      <c r="AF7" s="9">
        <f>MEDIAN('Table 6'!AF3:AF239)</f>
        <v>0</v>
      </c>
      <c r="AG7" s="9">
        <f>MEDIAN('Table 6'!AG3:AG239)</f>
        <v>0</v>
      </c>
      <c r="AH7" s="9">
        <f>MEDIAN('Table 6'!AH3:AH239)</f>
        <v>0</v>
      </c>
      <c r="AI7" s="9">
        <f>MEDIAN('Table 6'!AI3:AI239)</f>
        <v>0</v>
      </c>
      <c r="AJ7" s="9">
        <f>MEDIAN('Table 6'!AJ3:AJ239)</f>
        <v>52498</v>
      </c>
      <c r="AK7" s="9">
        <f>MEDIAN('Table 6'!AK3:AK239)</f>
        <v>100</v>
      </c>
      <c r="AL7" s="10">
        <f>MEDIAN('Table 6'!AL3:AL239)</f>
        <v>0</v>
      </c>
      <c r="AM7" s="10">
        <f>MEDIAN('Table 6'!AM3:AM239)</f>
        <v>457084</v>
      </c>
      <c r="AN7" s="9">
        <f>MEDIAN('Table 6'!AN3:AN239)</f>
        <v>292986</v>
      </c>
      <c r="AO7" s="9">
        <f>MEDIAN('Table 6'!AO3:AO239)</f>
        <v>56335</v>
      </c>
      <c r="AP7" s="9">
        <f>MEDIAN('Table 6'!AP3:AP239)</f>
        <v>119141</v>
      </c>
      <c r="AQ7" s="10">
        <f>MEDIAN('Table 6'!AQ3:AQ239)</f>
        <v>457184</v>
      </c>
    </row>
    <row r="8" spans="1:43" s="12" customFormat="1" ht="12.75">
      <c r="A8" s="5" t="s">
        <v>378</v>
      </c>
      <c r="B8" s="5"/>
      <c r="C8" s="7"/>
      <c r="G8" s="4"/>
      <c r="H8" s="4"/>
      <c r="S8" s="4"/>
      <c r="AD8" s="4"/>
      <c r="AL8" s="4"/>
      <c r="AM8" s="4"/>
      <c r="AQ8" s="4"/>
    </row>
    <row r="9" spans="1:43" s="12" customFormat="1" ht="12.75">
      <c r="A9" s="5" t="s">
        <v>379</v>
      </c>
      <c r="B9" s="6" t="s">
        <v>380</v>
      </c>
      <c r="C9" s="7">
        <v>3945949</v>
      </c>
      <c r="D9" s="9">
        <f>SUM('Table 6'!D3:D35)</f>
        <v>90315269</v>
      </c>
      <c r="E9" s="9">
        <f>SUM('Table 6'!E3:E35)</f>
        <v>33483944</v>
      </c>
      <c r="F9" s="9">
        <f>SUM('Table 6'!F3:F35)</f>
        <v>253736</v>
      </c>
      <c r="G9" s="10">
        <f>SUM('Table 6'!G3:G35)</f>
        <v>124052949</v>
      </c>
      <c r="H9" s="10">
        <f>SUM('Table 6'!H3:H35)</f>
        <v>4409520</v>
      </c>
      <c r="I9" s="9">
        <f>SUM('Table 6'!I3:I35)</f>
        <v>8331822</v>
      </c>
      <c r="J9" s="9">
        <f>SUM('Table 6'!J3:J35)</f>
        <v>2611755</v>
      </c>
      <c r="K9" s="9">
        <f>SUM('Table 6'!K3:K35)</f>
        <v>552982</v>
      </c>
      <c r="L9" s="9">
        <f>SUM('Table 6'!L3:L35)</f>
        <v>2606803</v>
      </c>
      <c r="M9" s="9">
        <f>SUM('Table 6'!M3:M35)</f>
        <v>8385950</v>
      </c>
      <c r="N9" s="9">
        <f>SUM('Table 6'!N3:N35)</f>
        <v>7950263</v>
      </c>
      <c r="O9" s="9">
        <f>SUM('Table 6'!O3:O35)</f>
        <v>1049367</v>
      </c>
      <c r="P9" s="9">
        <f>SUM('Table 6'!P3:P35)</f>
        <v>1914900</v>
      </c>
      <c r="Q9" s="9">
        <f>SUM('Table 6'!Q3:Q35)</f>
        <v>15709</v>
      </c>
      <c r="R9" s="9">
        <f>SUM('Table 6'!R3:R35)</f>
        <v>5534401</v>
      </c>
      <c r="S9" s="10">
        <f>SUM('Table 6'!S3:S35)</f>
        <v>38953952</v>
      </c>
      <c r="T9" s="9">
        <f>SUM('Table 6'!T3:T35)</f>
        <v>48500</v>
      </c>
      <c r="U9" s="9">
        <f>SUM('Table 6'!U3:U35)</f>
        <v>1031184</v>
      </c>
      <c r="V9" s="9">
        <f>SUM('Table 6'!V3:V35)</f>
        <v>209740</v>
      </c>
      <c r="W9" s="9">
        <f>SUM('Table 6'!W3:W35)</f>
        <v>2133550</v>
      </c>
      <c r="X9" s="9">
        <f>SUM('Table 6'!X3:X35)</f>
        <v>515000</v>
      </c>
      <c r="Y9" s="9">
        <f>SUM('Table 6'!Y3:Y35)</f>
        <v>13566033</v>
      </c>
      <c r="Z9" s="9">
        <f>SUM('Table 6'!Z3:Z35)</f>
        <v>1225646</v>
      </c>
      <c r="AA9" s="9">
        <f>SUM('Table 6'!AA3:AA35)</f>
        <v>5039934</v>
      </c>
      <c r="AB9" s="9">
        <f>SUM('Table 6'!AB3:AB35)</f>
        <v>7424206</v>
      </c>
      <c r="AC9" s="9">
        <f>SUM('Table 6'!AC3:AC35)</f>
        <v>279941</v>
      </c>
      <c r="AD9" s="10">
        <f>SUM('Table 6'!AD3:AD35)</f>
        <v>31473734</v>
      </c>
      <c r="AE9" s="9">
        <f>SUM('Table 6'!AE3:AE35)</f>
        <v>686806</v>
      </c>
      <c r="AF9" s="9">
        <f>SUM('Table 6'!AF3:AF35)</f>
        <v>1222</v>
      </c>
      <c r="AG9" s="9">
        <f>SUM('Table 6'!AG3:AG35)</f>
        <v>27131</v>
      </c>
      <c r="AH9" s="9">
        <f>SUM('Table 6'!AH3:AH35)</f>
        <v>889667</v>
      </c>
      <c r="AI9" s="9">
        <f>SUM('Table 6'!AI3:AI35)</f>
        <v>10129</v>
      </c>
      <c r="AJ9" s="9">
        <f>SUM('Table 6'!AJ3:AJ35)</f>
        <v>28050760</v>
      </c>
      <c r="AK9" s="9">
        <f>SUM('Table 6'!AK3:AK35)</f>
        <v>1872835</v>
      </c>
      <c r="AL9" s="10">
        <f>SUM('Table 6'!AL3:AL35)</f>
        <v>257880</v>
      </c>
      <c r="AM9" s="10">
        <f>SUM('Table 6'!AM3:AM35)</f>
        <v>198890155</v>
      </c>
      <c r="AN9" s="9">
        <f>SUM('Table 6'!AN3:AN35)</f>
        <v>123799213</v>
      </c>
      <c r="AO9" s="9">
        <f>SUM('Table 6'!AO3:AO35)</f>
        <v>31538550</v>
      </c>
      <c r="AP9" s="9">
        <f>SUM('Table 6'!AP3:AP35)</f>
        <v>47813062</v>
      </c>
      <c r="AQ9" s="10">
        <f>SUM('Table 6'!AQ3:AQ35)</f>
        <v>200762990</v>
      </c>
    </row>
    <row r="10" spans="2:43" s="12" customFormat="1" ht="12.75">
      <c r="B10" s="6" t="s">
        <v>381</v>
      </c>
      <c r="C10" s="7">
        <v>123311</v>
      </c>
      <c r="D10" s="9">
        <f>AVERAGE('Table 6'!D3:D35)</f>
        <v>2736826.3333333335</v>
      </c>
      <c r="E10" s="9">
        <f>AVERAGE('Table 6'!E3:E35)</f>
        <v>1014664.9696969697</v>
      </c>
      <c r="F10" s="9">
        <f>AVERAGE('Table 6'!F3:F35)</f>
        <v>7929.25</v>
      </c>
      <c r="G10" s="10">
        <f>AVERAGE('Table 6'!G3:G35)</f>
        <v>3759180.272727273</v>
      </c>
      <c r="H10" s="10">
        <f>AVERAGE('Table 6'!H3:H35)</f>
        <v>133621.81818181818</v>
      </c>
      <c r="I10" s="9">
        <f>AVERAGE('Table 6'!I3:I35)</f>
        <v>252479.45454545456</v>
      </c>
      <c r="J10" s="9">
        <f>AVERAGE('Table 6'!J3:J35)</f>
        <v>79144.09090909091</v>
      </c>
      <c r="K10" s="9">
        <f>AVERAGE('Table 6'!K3:K35)</f>
        <v>16757.030303030304</v>
      </c>
      <c r="L10" s="9">
        <f>AVERAGE('Table 6'!L3:L35)</f>
        <v>78994.0303030303</v>
      </c>
      <c r="M10" s="9">
        <f>AVERAGE('Table 6'!M3:M35)</f>
        <v>254119.69696969696</v>
      </c>
      <c r="N10" s="9">
        <f>AVERAGE('Table 6'!N3:N35)</f>
        <v>240917.0606060606</v>
      </c>
      <c r="O10" s="9">
        <f>AVERAGE('Table 6'!O3:O35)</f>
        <v>31799</v>
      </c>
      <c r="P10" s="9">
        <f>AVERAGE('Table 6'!P3:P35)</f>
        <v>59840.625</v>
      </c>
      <c r="Q10" s="9">
        <f>AVERAGE('Table 6'!Q3:Q35)</f>
        <v>523.6333333333333</v>
      </c>
      <c r="R10" s="9">
        <f>AVERAGE('Table 6'!R3:R35)</f>
        <v>172950.03125</v>
      </c>
      <c r="S10" s="10">
        <f>AVERAGE('Table 6'!S3:S35)</f>
        <v>1180422.7878787878</v>
      </c>
      <c r="T10" s="9">
        <f>AVERAGE('Table 6'!T3:T35)</f>
        <v>1616.6666666666667</v>
      </c>
      <c r="U10" s="9">
        <f>AVERAGE('Table 6'!U3:U35)</f>
        <v>34372.8</v>
      </c>
      <c r="V10" s="9">
        <f>AVERAGE('Table 6'!V3:V35)</f>
        <v>6765.806451612903</v>
      </c>
      <c r="W10" s="9">
        <f>AVERAGE('Table 6'!W3:W35)</f>
        <v>64653.030303030304</v>
      </c>
      <c r="X10" s="9">
        <f>AVERAGE('Table 6'!X3:X35)</f>
        <v>16093.75</v>
      </c>
      <c r="Y10" s="9">
        <f>AVERAGE('Table 6'!Y3:Y35)</f>
        <v>411091.9090909091</v>
      </c>
      <c r="Z10" s="9">
        <f>AVERAGE('Table 6'!Z3:Z35)</f>
        <v>37140.78787878788</v>
      </c>
      <c r="AA10" s="9">
        <f>AVERAGE('Table 6'!AA3:AA35)</f>
        <v>152725.27272727274</v>
      </c>
      <c r="AB10" s="9">
        <f>AVERAGE('Table 6'!AB3:AB35)</f>
        <v>224975.9393939394</v>
      </c>
      <c r="AC10" s="9">
        <f>AVERAGE('Table 6'!AC3:AC35)</f>
        <v>8748.15625</v>
      </c>
      <c r="AD10" s="10">
        <f>AVERAGE('Table 6'!AD3:AD35)</f>
        <v>953749.5151515151</v>
      </c>
      <c r="AE10" s="9">
        <f>AVERAGE('Table 6'!AE3:AE35)</f>
        <v>20812.303030303032</v>
      </c>
      <c r="AF10" s="9">
        <f>AVERAGE('Table 6'!AF3:AF35)</f>
        <v>37.03030303030303</v>
      </c>
      <c r="AG10" s="9">
        <f>AVERAGE('Table 6'!AG3:AG35)</f>
        <v>847.84375</v>
      </c>
      <c r="AH10" s="9">
        <f>AVERAGE('Table 6'!AH3:AH35)</f>
        <v>26959.60606060606</v>
      </c>
      <c r="AI10" s="9">
        <f>AVERAGE('Table 6'!AI3:AI35)</f>
        <v>316.53125</v>
      </c>
      <c r="AJ10" s="9">
        <f>AVERAGE('Table 6'!AJ3:AJ35)</f>
        <v>850023.0303030303</v>
      </c>
      <c r="AK10" s="9">
        <f>AVERAGE('Table 6'!AK3:AK35)</f>
        <v>56752.57575757576</v>
      </c>
      <c r="AL10" s="10">
        <f>AVERAGE('Table 6'!AL3:AL35)</f>
        <v>8318.709677419354</v>
      </c>
      <c r="AM10" s="10">
        <f>AVERAGE('Table 6'!AM3:AM35)</f>
        <v>6026974.393939394</v>
      </c>
      <c r="AN10" s="9">
        <f>AVERAGE('Table 6'!AN3:AN35)</f>
        <v>3751491.303030303</v>
      </c>
      <c r="AO10" s="9">
        <f>AVERAGE('Table 6'!AO3:AO35)</f>
        <v>955713.6363636364</v>
      </c>
      <c r="AP10" s="9">
        <f>AVERAGE('Table 6'!AP3:AP35)</f>
        <v>1448880.6666666667</v>
      </c>
      <c r="AQ10" s="10">
        <f>AVERAGE('Table 6'!AQ3:AQ35)</f>
        <v>6083726.96969697</v>
      </c>
    </row>
    <row r="11" spans="1:43" s="12" customFormat="1" ht="12.75">
      <c r="A11" s="5" t="s">
        <v>382</v>
      </c>
      <c r="B11" s="6" t="s">
        <v>383</v>
      </c>
      <c r="C11" s="7">
        <v>76342</v>
      </c>
      <c r="D11" s="9">
        <f>MEDIAN('Table 6'!D3:D35)</f>
        <v>1658010</v>
      </c>
      <c r="E11" s="9">
        <f>MEDIAN('Table 6'!E3:E35)</f>
        <v>595689</v>
      </c>
      <c r="F11" s="9">
        <f>MEDIAN('Table 6'!F3:F35)</f>
        <v>0</v>
      </c>
      <c r="G11" s="10">
        <f>MEDIAN('Table 6'!G3:G35)</f>
        <v>2216992</v>
      </c>
      <c r="H11" s="10">
        <f>MEDIAN('Table 6'!H3:H35)</f>
        <v>72441</v>
      </c>
      <c r="I11" s="9">
        <f>MEDIAN('Table 6'!I3:I35)</f>
        <v>180946</v>
      </c>
      <c r="J11" s="9">
        <f>MEDIAN('Table 6'!J3:J35)</f>
        <v>49695</v>
      </c>
      <c r="K11" s="9">
        <f>MEDIAN('Table 6'!K3:K35)</f>
        <v>2808</v>
      </c>
      <c r="L11" s="9">
        <f>MEDIAN('Table 6'!L3:L35)</f>
        <v>46848</v>
      </c>
      <c r="M11" s="9">
        <f>MEDIAN('Table 6'!M3:M35)</f>
        <v>140673</v>
      </c>
      <c r="N11" s="9">
        <f>MEDIAN('Table 6'!N3:N35)</f>
        <v>80496</v>
      </c>
      <c r="O11" s="9">
        <f>MEDIAN('Table 6'!O3:O35)</f>
        <v>7350</v>
      </c>
      <c r="P11" s="9">
        <f>MEDIAN('Table 6'!P3:P35)</f>
        <v>0</v>
      </c>
      <c r="Q11" s="9">
        <f>MEDIAN('Table 6'!Q3:Q35)</f>
        <v>0</v>
      </c>
      <c r="R11" s="9">
        <f>MEDIAN('Table 6'!R3:R35)</f>
        <v>12224</v>
      </c>
      <c r="S11" s="10">
        <f>MEDIAN('Table 6'!S3:S35)</f>
        <v>636343</v>
      </c>
      <c r="T11" s="9">
        <f>MEDIAN('Table 6'!T3:T35)</f>
        <v>0</v>
      </c>
      <c r="U11" s="9">
        <f>MEDIAN('Table 6'!U3:U35)</f>
        <v>0</v>
      </c>
      <c r="V11" s="9">
        <f>MEDIAN('Table 6'!V3:V35)</f>
        <v>0</v>
      </c>
      <c r="W11" s="9">
        <f>MEDIAN('Table 6'!W3:W35)</f>
        <v>33027</v>
      </c>
      <c r="X11" s="9">
        <f>MEDIAN('Table 6'!X3:X35)</f>
        <v>0</v>
      </c>
      <c r="Y11" s="9">
        <f>MEDIAN('Table 6'!Y3:Y35)</f>
        <v>210135</v>
      </c>
      <c r="Z11" s="9">
        <f>MEDIAN('Table 6'!Z3:Z35)</f>
        <v>16700</v>
      </c>
      <c r="AA11" s="9">
        <f>MEDIAN('Table 6'!AA3:AA35)</f>
        <v>92042</v>
      </c>
      <c r="AB11" s="9">
        <f>MEDIAN('Table 6'!AB3:AB35)</f>
        <v>120763</v>
      </c>
      <c r="AC11" s="9">
        <f>MEDIAN('Table 6'!AC3:AC35)</f>
        <v>0</v>
      </c>
      <c r="AD11" s="10">
        <f>MEDIAN('Table 6'!AD3:AD35)</f>
        <v>621742</v>
      </c>
      <c r="AE11" s="9">
        <f>MEDIAN('Table 6'!AE3:AE35)</f>
        <v>525</v>
      </c>
      <c r="AF11" s="9">
        <f>MEDIAN('Table 6'!AF3:AF35)</f>
        <v>0</v>
      </c>
      <c r="AG11" s="9">
        <f>MEDIAN('Table 6'!AG3:AG35)</f>
        <v>0</v>
      </c>
      <c r="AH11" s="9">
        <f>MEDIAN('Table 6'!AH3:AH35)</f>
        <v>0</v>
      </c>
      <c r="AI11" s="9">
        <f>MEDIAN('Table 6'!AI3:AI35)</f>
        <v>0</v>
      </c>
      <c r="AJ11" s="9">
        <f>MEDIAN('Table 6'!AJ3:AJ35)</f>
        <v>470960</v>
      </c>
      <c r="AK11" s="9">
        <f>MEDIAN('Table 6'!AK3:AK35)</f>
        <v>4394</v>
      </c>
      <c r="AL11" s="10">
        <f>MEDIAN('Table 6'!AL3:AL35)</f>
        <v>0</v>
      </c>
      <c r="AM11" s="10">
        <f>MEDIAN('Table 6'!AM3:AM35)</f>
        <v>4184291</v>
      </c>
      <c r="AN11" s="9">
        <f>MEDIAN('Table 6'!AN3:AN35)</f>
        <v>2216992</v>
      </c>
      <c r="AO11" s="9">
        <f>MEDIAN('Table 6'!AO3:AO35)</f>
        <v>487374</v>
      </c>
      <c r="AP11" s="9">
        <f>MEDIAN('Table 6'!AP3:AP35)</f>
        <v>821635</v>
      </c>
      <c r="AQ11" s="10">
        <f>MEDIAN('Table 6'!AQ3:AQ35)</f>
        <v>4187791</v>
      </c>
    </row>
    <row r="12" spans="1:43" s="12" customFormat="1" ht="12.75">
      <c r="A12" s="5"/>
      <c r="B12" s="5"/>
      <c r="C12" s="7"/>
      <c r="G12" s="4"/>
      <c r="H12" s="4"/>
      <c r="S12" s="4"/>
      <c r="AD12" s="4"/>
      <c r="AL12" s="4"/>
      <c r="AM12" s="4"/>
      <c r="AQ12" s="4"/>
    </row>
    <row r="13" spans="1:43" s="12" customFormat="1" ht="12.75">
      <c r="A13" s="5" t="s">
        <v>384</v>
      </c>
      <c r="B13" s="6" t="s">
        <v>385</v>
      </c>
      <c r="C13" s="7">
        <v>1664308</v>
      </c>
      <c r="D13" s="9">
        <f>SUM('Table 6'!D36:D114)</f>
        <v>42750595</v>
      </c>
      <c r="E13" s="9">
        <f>SUM('Table 6'!E36:E114)</f>
        <v>11640494</v>
      </c>
      <c r="F13" s="9">
        <f>SUM('Table 6'!F36:F114)</f>
        <v>73122</v>
      </c>
      <c r="G13" s="10">
        <f>SUM('Table 6'!G36:G114)</f>
        <v>54464211</v>
      </c>
      <c r="H13" s="10">
        <f>SUM('Table 6'!H36:H114)</f>
        <v>2162701</v>
      </c>
      <c r="I13" s="9">
        <f>SUM('Table 6'!I36:I114)</f>
        <v>3522748</v>
      </c>
      <c r="J13" s="9">
        <f>SUM('Table 6'!J36:J114)</f>
        <v>1542699</v>
      </c>
      <c r="K13" s="9">
        <f>SUM('Table 6'!K36:K114)</f>
        <v>135586</v>
      </c>
      <c r="L13" s="9">
        <f>SUM('Table 6'!L36:L114)</f>
        <v>1447676</v>
      </c>
      <c r="M13" s="9">
        <f>SUM('Table 6'!M36:M114)</f>
        <v>4248547</v>
      </c>
      <c r="N13" s="9">
        <f>SUM('Table 6'!N36:N114)</f>
        <v>3443368</v>
      </c>
      <c r="O13" s="9">
        <f>SUM('Table 6'!O36:O114)</f>
        <v>287354</v>
      </c>
      <c r="P13" s="9">
        <f>SUM('Table 6'!P36:P114)</f>
        <v>514655</v>
      </c>
      <c r="Q13" s="9">
        <f>SUM('Table 6'!Q36:Q114)</f>
        <v>32944</v>
      </c>
      <c r="R13" s="9">
        <f>SUM('Table 6'!R36:R114)</f>
        <v>1320576</v>
      </c>
      <c r="S13" s="10">
        <f>SUM('Table 6'!S36:S114)</f>
        <v>16496153</v>
      </c>
      <c r="T13" s="9">
        <f>SUM('Table 6'!T36:T114)</f>
        <v>63765</v>
      </c>
      <c r="U13" s="9">
        <f>SUM('Table 6'!U36:U114)</f>
        <v>388038</v>
      </c>
      <c r="V13" s="9">
        <f>SUM('Table 6'!V36:V114)</f>
        <v>178072</v>
      </c>
      <c r="W13" s="9">
        <f>SUM('Table 6'!W36:W114)</f>
        <v>1559733</v>
      </c>
      <c r="X13" s="9">
        <f>SUM('Table 6'!X36:X114)</f>
        <v>519860</v>
      </c>
      <c r="Y13" s="9">
        <f>SUM('Table 6'!Y36:Y114)</f>
        <v>5742497</v>
      </c>
      <c r="Z13" s="9">
        <f>SUM('Table 6'!Z36:Z114)</f>
        <v>664944</v>
      </c>
      <c r="AA13" s="9">
        <f>SUM('Table 6'!AA36:AA114)</f>
        <v>2177176</v>
      </c>
      <c r="AB13" s="9">
        <f>SUM('Table 6'!AB36:AB114)</f>
        <v>1808625.48</v>
      </c>
      <c r="AC13" s="9">
        <f>SUM('Table 6'!AC36:AC114)</f>
        <v>186187</v>
      </c>
      <c r="AD13" s="10">
        <f>SUM('Table 6'!AD36:AD114)</f>
        <v>13288897.48</v>
      </c>
      <c r="AE13" s="9">
        <f>SUM('Table 6'!AE36:AE114)</f>
        <v>90109</v>
      </c>
      <c r="AF13" s="9">
        <f>SUM('Table 6'!AF36:AF114)</f>
        <v>2742</v>
      </c>
      <c r="AG13" s="9">
        <f>SUM('Table 6'!AG36:AG114)</f>
        <v>15792</v>
      </c>
      <c r="AH13" s="9">
        <f>SUM('Table 6'!AH36:AH114)</f>
        <v>22548</v>
      </c>
      <c r="AI13" s="9">
        <f>SUM('Table 6'!AI36:AI114)</f>
        <v>4519</v>
      </c>
      <c r="AJ13" s="9">
        <f>SUM('Table 6'!AJ36:AJ114)</f>
        <v>11099289</v>
      </c>
      <c r="AK13" s="9">
        <f>SUM('Table 6'!AK36:AK114)</f>
        <v>215284</v>
      </c>
      <c r="AL13" s="10">
        <f>SUM('Table 6'!AL36:AL114)</f>
        <v>79574</v>
      </c>
      <c r="AM13" s="10">
        <f>SUM('Table 6'!AM36:AM114)</f>
        <v>86411962</v>
      </c>
      <c r="AN13" s="9">
        <f>SUM('Table 6'!AN36:AN114)</f>
        <v>54391089</v>
      </c>
      <c r="AO13" s="9">
        <f>SUM('Table 6'!AO36:AO114)</f>
        <v>11450283</v>
      </c>
      <c r="AP13" s="9">
        <f>SUM('Table 6'!AP36:AP114)</f>
        <v>21521018</v>
      </c>
      <c r="AQ13" s="10">
        <f>SUM('Table 6'!AQ36:AQ114)</f>
        <v>86627246</v>
      </c>
    </row>
    <row r="14" spans="1:43" s="12" customFormat="1" ht="12.75">
      <c r="A14" s="7"/>
      <c r="B14" s="6" t="s">
        <v>386</v>
      </c>
      <c r="C14" s="7">
        <v>21067.189873417723</v>
      </c>
      <c r="D14" s="9">
        <f>AVERAGE('Table 6'!D36:D114)</f>
        <v>541146.7721518987</v>
      </c>
      <c r="E14" s="9">
        <f>AVERAGE('Table 6'!E36:E114)</f>
        <v>147348.0253164557</v>
      </c>
      <c r="F14" s="9">
        <f>AVERAGE('Table 6'!F36:F114)</f>
        <v>974.96</v>
      </c>
      <c r="G14" s="10">
        <f>AVERAGE('Table 6'!G36:G114)</f>
        <v>689420.3924050633</v>
      </c>
      <c r="H14" s="10">
        <f>AVERAGE('Table 6'!H36:H114)</f>
        <v>27375.962025316454</v>
      </c>
      <c r="I14" s="9">
        <f>AVERAGE('Table 6'!I36:I114)</f>
        <v>44591.74683544304</v>
      </c>
      <c r="J14" s="9">
        <f>AVERAGE('Table 6'!J36:J114)</f>
        <v>19527.835443037973</v>
      </c>
      <c r="K14" s="9">
        <f>AVERAGE('Table 6'!K36:K114)</f>
        <v>1716.2784810126582</v>
      </c>
      <c r="L14" s="9">
        <f>AVERAGE('Table 6'!L36:L114)</f>
        <v>18325.01265822785</v>
      </c>
      <c r="M14" s="9">
        <f>AVERAGE('Table 6'!M36:M114)</f>
        <v>53779.07594936709</v>
      </c>
      <c r="N14" s="9">
        <f>AVERAGE('Table 6'!N36:N114)</f>
        <v>43586.93670886076</v>
      </c>
      <c r="O14" s="9">
        <f>AVERAGE('Table 6'!O36:O114)</f>
        <v>3731.87012987013</v>
      </c>
      <c r="P14" s="9">
        <f>AVERAGE('Table 6'!P36:P114)</f>
        <v>7568.455882352941</v>
      </c>
      <c r="Q14" s="9">
        <f>AVERAGE('Table 6'!Q36:Q114)</f>
        <v>506.83076923076925</v>
      </c>
      <c r="R14" s="9">
        <f>AVERAGE('Table 6'!R36:R114)</f>
        <v>16930.46153846154</v>
      </c>
      <c r="S14" s="10">
        <f>AVERAGE('Table 6'!S36:S114)</f>
        <v>208812.06329113923</v>
      </c>
      <c r="T14" s="9">
        <f>AVERAGE('Table 6'!T36:T114)</f>
        <v>910.9285714285714</v>
      </c>
      <c r="U14" s="9">
        <f>AVERAGE('Table 6'!U36:U114)</f>
        <v>5623.739130434783</v>
      </c>
      <c r="V14" s="9">
        <f>AVERAGE('Table 6'!V36:V114)</f>
        <v>2580.753623188406</v>
      </c>
      <c r="W14" s="9">
        <f>AVERAGE('Table 6'!W36:W114)</f>
        <v>19743.45569620253</v>
      </c>
      <c r="X14" s="9">
        <f>AVERAGE('Table 6'!X36:X114)</f>
        <v>6751.428571428572</v>
      </c>
      <c r="Y14" s="9">
        <f>AVERAGE('Table 6'!Y36:Y114)</f>
        <v>72689.83544303797</v>
      </c>
      <c r="Z14" s="9">
        <f>AVERAGE('Table 6'!Z36:Z114)</f>
        <v>8417.012658227848</v>
      </c>
      <c r="AA14" s="9">
        <f>AVERAGE('Table 6'!AA36:AA114)</f>
        <v>27559.189873417723</v>
      </c>
      <c r="AB14" s="9">
        <f>AVERAGE('Table 6'!AB36:AB114)</f>
        <v>22893.99341772152</v>
      </c>
      <c r="AC14" s="9">
        <f>AVERAGE('Table 6'!AC36:AC114)</f>
        <v>2387.0128205128203</v>
      </c>
      <c r="AD14" s="10">
        <f>AVERAGE('Table 6'!AD36:AD114)</f>
        <v>168213.89215189873</v>
      </c>
      <c r="AE14" s="9">
        <f>AVERAGE('Table 6'!AE36:AE114)</f>
        <v>1201.4533333333334</v>
      </c>
      <c r="AF14" s="9">
        <f>AVERAGE('Table 6'!AF36:AF114)</f>
        <v>37.054054054054056</v>
      </c>
      <c r="AG14" s="9">
        <f>AVERAGE('Table 6'!AG36:AG114)</f>
        <v>213.40540540540542</v>
      </c>
      <c r="AH14" s="9">
        <f>AVERAGE('Table 6'!AH36:AH114)</f>
        <v>304.7027027027027</v>
      </c>
      <c r="AI14" s="9">
        <f>AVERAGE('Table 6'!AI36:AI114)</f>
        <v>60.25333333333333</v>
      </c>
      <c r="AJ14" s="9">
        <f>AVERAGE('Table 6'!AJ36:AJ114)</f>
        <v>140497.32911392406</v>
      </c>
      <c r="AK14" s="9">
        <f>AVERAGE('Table 6'!AK36:AK114)</f>
        <v>2725.1139240506327</v>
      </c>
      <c r="AL14" s="10">
        <f>AVERAGE('Table 6'!AL36:AL114)</f>
        <v>1033.4285714285713</v>
      </c>
      <c r="AM14" s="10">
        <f>AVERAGE('Table 6'!AM36:AM114)</f>
        <v>1093822.3037974683</v>
      </c>
      <c r="AN14" s="9">
        <f>AVERAGE('Table 6'!AN36:AN114)</f>
        <v>688494.7974683545</v>
      </c>
      <c r="AO14" s="9">
        <f>AVERAGE('Table 6'!AO36:AO114)</f>
        <v>144940.2911392405</v>
      </c>
      <c r="AP14" s="9">
        <f>AVERAGE('Table 6'!AP36:AP114)</f>
        <v>272417.9493670886</v>
      </c>
      <c r="AQ14" s="10">
        <f>AVERAGE('Table 6'!AQ36:AQ114)</f>
        <v>1096547.417721519</v>
      </c>
    </row>
    <row r="15" spans="1:43" s="12" customFormat="1" ht="12.75">
      <c r="A15" s="5" t="s">
        <v>387</v>
      </c>
      <c r="B15" s="6" t="s">
        <v>388</v>
      </c>
      <c r="C15" s="7">
        <v>19500</v>
      </c>
      <c r="D15" s="9">
        <f>MEDIAN('Table 6'!D36:D114)</f>
        <v>454776</v>
      </c>
      <c r="E15" s="9">
        <f>MEDIAN('Table 6'!E36:E114)</f>
        <v>121164</v>
      </c>
      <c r="F15" s="9">
        <f>MEDIAN('Table 6'!F36:F114)</f>
        <v>0</v>
      </c>
      <c r="G15" s="10">
        <f>MEDIAN('Table 6'!G36:G114)</f>
        <v>562827</v>
      </c>
      <c r="H15" s="10">
        <f>MEDIAN('Table 6'!H36:H114)</f>
        <v>21829</v>
      </c>
      <c r="I15" s="9">
        <f>MEDIAN('Table 6'!I36:I114)</f>
        <v>29683</v>
      </c>
      <c r="J15" s="9">
        <f>MEDIAN('Table 6'!J36:J114)</f>
        <v>14924</v>
      </c>
      <c r="K15" s="9">
        <f>MEDIAN('Table 6'!K36:K114)</f>
        <v>806</v>
      </c>
      <c r="L15" s="9">
        <f>MEDIAN('Table 6'!L36:L114)</f>
        <v>15198</v>
      </c>
      <c r="M15" s="9">
        <f>MEDIAN('Table 6'!M36:M114)</f>
        <v>45200</v>
      </c>
      <c r="N15" s="9">
        <f>MEDIAN('Table 6'!N36:N114)</f>
        <v>31955</v>
      </c>
      <c r="O15" s="9">
        <f>MEDIAN('Table 6'!O36:O114)</f>
        <v>754</v>
      </c>
      <c r="P15" s="9">
        <f>MEDIAN('Table 6'!P36:P114)</f>
        <v>0</v>
      </c>
      <c r="Q15" s="9">
        <f>MEDIAN('Table 6'!Q36:Q114)</f>
        <v>0</v>
      </c>
      <c r="R15" s="9">
        <f>MEDIAN('Table 6'!R36:R114)</f>
        <v>2178</v>
      </c>
      <c r="S15" s="10">
        <f>MEDIAN('Table 6'!S36:S114)</f>
        <v>180586</v>
      </c>
      <c r="T15" s="9">
        <f>MEDIAN('Table 6'!T36:T114)</f>
        <v>0</v>
      </c>
      <c r="U15" s="9">
        <f>MEDIAN('Table 6'!U36:U114)</f>
        <v>0</v>
      </c>
      <c r="V15" s="9">
        <f>MEDIAN('Table 6'!V36:V114)</f>
        <v>0</v>
      </c>
      <c r="W15" s="9">
        <f>MEDIAN('Table 6'!W36:W114)</f>
        <v>12851</v>
      </c>
      <c r="X15" s="9">
        <f>MEDIAN('Table 6'!X36:X114)</f>
        <v>1194</v>
      </c>
      <c r="Y15" s="9">
        <f>MEDIAN('Table 6'!Y36:Y114)</f>
        <v>57319</v>
      </c>
      <c r="Z15" s="9">
        <f>MEDIAN('Table 6'!Z36:Z114)</f>
        <v>6403</v>
      </c>
      <c r="AA15" s="9">
        <f>MEDIAN('Table 6'!AA36:AA114)</f>
        <v>19352</v>
      </c>
      <c r="AB15" s="9">
        <f>MEDIAN('Table 6'!AB36:AB114)</f>
        <v>14337</v>
      </c>
      <c r="AC15" s="9">
        <f>MEDIAN('Table 6'!AC36:AC114)</f>
        <v>0</v>
      </c>
      <c r="AD15" s="10">
        <f>MEDIAN('Table 6'!AD36:AD114)</f>
        <v>134688</v>
      </c>
      <c r="AE15" s="9">
        <f>MEDIAN('Table 6'!AE36:AE114)</f>
        <v>46</v>
      </c>
      <c r="AF15" s="9">
        <f>MEDIAN('Table 6'!AF36:AF114)</f>
        <v>0</v>
      </c>
      <c r="AG15" s="9">
        <f>MEDIAN('Table 6'!AG36:AG114)</f>
        <v>0</v>
      </c>
      <c r="AH15" s="9">
        <f>MEDIAN('Table 6'!AH36:AH114)</f>
        <v>0</v>
      </c>
      <c r="AI15" s="9">
        <f>MEDIAN('Table 6'!AI36:AI114)</f>
        <v>0</v>
      </c>
      <c r="AJ15" s="9">
        <f>MEDIAN('Table 6'!AJ36:AJ114)</f>
        <v>113648</v>
      </c>
      <c r="AK15" s="9">
        <f>MEDIAN('Table 6'!AK36:AK114)</f>
        <v>452</v>
      </c>
      <c r="AL15" s="10">
        <f>MEDIAN('Table 6'!AL36:AL114)</f>
        <v>0</v>
      </c>
      <c r="AM15" s="10">
        <f>MEDIAN('Table 6'!AM36:AM114)</f>
        <v>913858</v>
      </c>
      <c r="AN15" s="9">
        <f>MEDIAN('Table 6'!AN36:AN114)</f>
        <v>562827</v>
      </c>
      <c r="AO15" s="9">
        <f>MEDIAN('Table 6'!AO36:AO114)</f>
        <v>121053</v>
      </c>
      <c r="AP15" s="9">
        <f>MEDIAN('Table 6'!AP36:AP114)</f>
        <v>246545</v>
      </c>
      <c r="AQ15" s="10">
        <f>MEDIAN('Table 6'!AQ36:AQ114)</f>
        <v>920115</v>
      </c>
    </row>
    <row r="16" spans="1:43" s="12" customFormat="1" ht="12.75">
      <c r="A16" s="5"/>
      <c r="B16" s="5"/>
      <c r="C16" s="5"/>
      <c r="G16" s="4"/>
      <c r="H16" s="4"/>
      <c r="S16" s="4"/>
      <c r="AD16" s="4"/>
      <c r="AL16" s="4"/>
      <c r="AM16" s="4"/>
      <c r="AQ16" s="4"/>
    </row>
    <row r="17" spans="1:43" s="12" customFormat="1" ht="12.75">
      <c r="A17" s="5" t="s">
        <v>389</v>
      </c>
      <c r="B17" s="6" t="s">
        <v>385</v>
      </c>
      <c r="C17" s="7">
        <v>489886</v>
      </c>
      <c r="D17" s="9">
        <f>SUM('Table 6'!D115:D239)</f>
        <v>14168806</v>
      </c>
      <c r="E17" s="9">
        <f>SUM('Table 6'!E115:E239)</f>
        <v>2922750</v>
      </c>
      <c r="F17" s="9">
        <f>SUM('Table 6'!F115:F239)</f>
        <v>89454</v>
      </c>
      <c r="G17" s="10">
        <f>SUM('Table 6'!G115:G239)</f>
        <v>17181010</v>
      </c>
      <c r="H17" s="10">
        <f>SUM('Table 6'!H115:H239)</f>
        <v>776506</v>
      </c>
      <c r="I17" s="9">
        <f>SUM('Table 6'!I115:I239)</f>
        <v>978509</v>
      </c>
      <c r="J17" s="9">
        <f>SUM('Table 6'!J115:J239)</f>
        <v>649367</v>
      </c>
      <c r="K17" s="9">
        <f>SUM('Table 6'!K115:K239)</f>
        <v>47330</v>
      </c>
      <c r="L17" s="9">
        <f>SUM('Table 6'!L115:L239)</f>
        <v>715724</v>
      </c>
      <c r="M17" s="9">
        <f>SUM('Table 6'!M115:M239)</f>
        <v>1378593</v>
      </c>
      <c r="N17" s="9">
        <f>SUM('Table 6'!N115:N239)</f>
        <v>1380102</v>
      </c>
      <c r="O17" s="9">
        <f>SUM('Table 6'!O115:O239)</f>
        <v>84058</v>
      </c>
      <c r="P17" s="9">
        <f>SUM('Table 6'!P115:P239)</f>
        <v>51209</v>
      </c>
      <c r="Q17" s="9">
        <f>SUM('Table 6'!Q115:Q239)</f>
        <v>153477</v>
      </c>
      <c r="R17" s="9">
        <f>SUM('Table 6'!R115:R239)</f>
        <v>253839</v>
      </c>
      <c r="S17" s="10">
        <f>SUM('Table 6'!S115:S239)</f>
        <v>5692208</v>
      </c>
      <c r="T17" s="9">
        <f>SUM('Table 6'!T115:T239)</f>
        <v>3745</v>
      </c>
      <c r="U17" s="9">
        <f>SUM('Table 6'!U115:U239)</f>
        <v>19874</v>
      </c>
      <c r="V17" s="9">
        <f>SUM('Table 6'!V115:V239)</f>
        <v>48898</v>
      </c>
      <c r="W17" s="9">
        <f>SUM('Table 6'!W115:W239)</f>
        <v>482288</v>
      </c>
      <c r="X17" s="9">
        <f>SUM('Table 6'!X115:X239)</f>
        <v>202015</v>
      </c>
      <c r="Y17" s="9">
        <f>SUM('Table 6'!Y115:Y239)</f>
        <v>2124130</v>
      </c>
      <c r="Z17" s="9">
        <f>SUM('Table 6'!Z115:Z239)</f>
        <v>234434</v>
      </c>
      <c r="AA17" s="9">
        <f>SUM('Table 6'!AA115:AA239)</f>
        <v>664825</v>
      </c>
      <c r="AB17" s="9">
        <f>SUM('Table 6'!AB115:AB239)</f>
        <v>360882</v>
      </c>
      <c r="AC17" s="9">
        <f>SUM('Table 6'!AC115:AC239)</f>
        <v>19178</v>
      </c>
      <c r="AD17" s="10">
        <f>SUM('Table 6'!AD115:AD239)</f>
        <v>4160269</v>
      </c>
      <c r="AE17" s="9">
        <f>SUM('Table 6'!AE115:AE239)</f>
        <v>47423.82</v>
      </c>
      <c r="AF17" s="9">
        <f>SUM('Table 6'!AF115:AF239)</f>
        <v>3298</v>
      </c>
      <c r="AG17" s="9">
        <f>SUM('Table 6'!AG115:AG239)</f>
        <v>10721.73</v>
      </c>
      <c r="AH17" s="9">
        <f>SUM('Table 6'!AH115:AH239)</f>
        <v>22254.75</v>
      </c>
      <c r="AI17" s="9">
        <f>SUM('Table 6'!AI115:AI239)</f>
        <v>0</v>
      </c>
      <c r="AJ17" s="9">
        <f>SUM('Table 6'!AJ115:AJ239)</f>
        <v>3605464</v>
      </c>
      <c r="AK17" s="9">
        <f>SUM('Table 6'!AK115:AK239)</f>
        <v>133816</v>
      </c>
      <c r="AL17" s="10">
        <f>SUM('Table 6'!AL115:AL239)</f>
        <v>50118</v>
      </c>
      <c r="AM17" s="10">
        <f>SUM('Table 6'!AM115:AM239)</f>
        <v>27810274</v>
      </c>
      <c r="AN17" s="9">
        <f>SUM('Table 6'!AN115:AN239)</f>
        <v>17091556</v>
      </c>
      <c r="AO17" s="9">
        <f>SUM('Table 6'!AO115:AO239)</f>
        <v>3822979</v>
      </c>
      <c r="AP17" s="9">
        <f>SUM('Table 6'!AP115:AP239)</f>
        <v>7365387</v>
      </c>
      <c r="AQ17" s="10">
        <f>SUM('Table 6'!AQ115:AQ239)</f>
        <v>27944091</v>
      </c>
    </row>
    <row r="18" spans="2:43" s="12" customFormat="1" ht="12.75">
      <c r="B18" s="6" t="s">
        <v>386</v>
      </c>
      <c r="C18" s="28">
        <v>3919.088</v>
      </c>
      <c r="D18" s="9">
        <f>AVERAGE('Table 6'!D115:D239)</f>
        <v>113350.448</v>
      </c>
      <c r="E18" s="9">
        <f>AVERAGE('Table 6'!E115:E239)</f>
        <v>23382</v>
      </c>
      <c r="F18" s="9">
        <f>AVERAGE('Table 6'!F115:F239)</f>
        <v>745.45</v>
      </c>
      <c r="G18" s="10">
        <f>AVERAGE('Table 6'!G115:G239)</f>
        <v>137448.08</v>
      </c>
      <c r="H18" s="10">
        <f>AVERAGE('Table 6'!H115:H239)</f>
        <v>6262.145161290323</v>
      </c>
      <c r="I18" s="9">
        <f>AVERAGE('Table 6'!I115:I239)</f>
        <v>7891.201612903225</v>
      </c>
      <c r="J18" s="9">
        <f>AVERAGE('Table 6'!J115:J239)</f>
        <v>5194.936</v>
      </c>
      <c r="K18" s="9">
        <f>AVERAGE('Table 6'!K115:K239)</f>
        <v>381.69354838709677</v>
      </c>
      <c r="L18" s="9">
        <f>AVERAGE('Table 6'!L115:L239)</f>
        <v>5725.792</v>
      </c>
      <c r="M18" s="9">
        <f>AVERAGE('Table 6'!M115:M239)</f>
        <v>11028.744</v>
      </c>
      <c r="N18" s="9">
        <f>AVERAGE('Table 6'!N115:N239)</f>
        <v>11040.816</v>
      </c>
      <c r="O18" s="9">
        <f>AVERAGE('Table 6'!O115:O239)</f>
        <v>730.9391304347826</v>
      </c>
      <c r="P18" s="9">
        <f>AVERAGE('Table 6'!P115:P239)</f>
        <v>469.8073394495413</v>
      </c>
      <c r="Q18" s="9">
        <f>AVERAGE('Table 6'!Q115:Q239)</f>
        <v>1434.3644859813085</v>
      </c>
      <c r="R18" s="9">
        <f>AVERAGE('Table 6'!R115:R239)</f>
        <v>2115.325</v>
      </c>
      <c r="S18" s="10">
        <f>AVERAGE('Table 6'!S115:S239)</f>
        <v>45537.664</v>
      </c>
      <c r="T18" s="9">
        <f>AVERAGE('Table 6'!T115:T239)</f>
        <v>34.357798165137616</v>
      </c>
      <c r="U18" s="9">
        <f>AVERAGE('Table 6'!U115:U239)</f>
        <v>182.3302752293578</v>
      </c>
      <c r="V18" s="9">
        <f>AVERAGE('Table 6'!V115:V239)</f>
        <v>456.9906542056075</v>
      </c>
      <c r="W18" s="9">
        <f>AVERAGE('Table 6'!W115:W239)</f>
        <v>4019.0666666666666</v>
      </c>
      <c r="X18" s="9">
        <f>AVERAGE('Table 6'!X115:X239)</f>
        <v>1697.6050420168067</v>
      </c>
      <c r="Y18" s="9">
        <f>AVERAGE('Table 6'!Y115:Y239)</f>
        <v>16993.04</v>
      </c>
      <c r="Z18" s="9">
        <f>AVERAGE('Table 6'!Z115:Z239)</f>
        <v>1875.472</v>
      </c>
      <c r="AA18" s="9">
        <f>AVERAGE('Table 6'!AA115:AA239)</f>
        <v>5318.6</v>
      </c>
      <c r="AB18" s="9">
        <f>AVERAGE('Table 6'!AB115:AB239)</f>
        <v>3032.621848739496</v>
      </c>
      <c r="AC18" s="9">
        <f>AVERAGE('Table 6'!AC115:AC239)</f>
        <v>163.9145299145299</v>
      </c>
      <c r="AD18" s="10">
        <f>AVERAGE('Table 6'!AD115:AD239)</f>
        <v>33282.152</v>
      </c>
      <c r="AE18" s="9">
        <f>AVERAGE('Table 6'!AE115:AE239)</f>
        <v>401.8967796610169</v>
      </c>
      <c r="AF18" s="9">
        <f>AVERAGE('Table 6'!AF115:AF239)</f>
        <v>27.949152542372882</v>
      </c>
      <c r="AG18" s="9">
        <f>AVERAGE('Table 6'!AG115:AG239)</f>
        <v>90.86211864406779</v>
      </c>
      <c r="AH18" s="9">
        <f>AVERAGE('Table 6'!AH115:AH239)</f>
        <v>190.21153846153845</v>
      </c>
      <c r="AI18" s="9">
        <f>AVERAGE('Table 6'!AI115:AI239)</f>
        <v>0</v>
      </c>
      <c r="AJ18" s="9">
        <f>AVERAGE('Table 6'!AJ115:AJ239)</f>
        <v>28843.712</v>
      </c>
      <c r="AK18" s="9">
        <f>AVERAGE('Table 6'!AK115:AK239)</f>
        <v>1070.528</v>
      </c>
      <c r="AL18" s="10">
        <f>AVERAGE('Table 6'!AL115:AL239)</f>
        <v>424.728813559322</v>
      </c>
      <c r="AM18" s="10">
        <f>AVERAGE('Table 6'!AM115:AM239)</f>
        <v>222482.192</v>
      </c>
      <c r="AN18" s="9">
        <f>AVERAGE('Table 6'!AN115:AN239)</f>
        <v>136732.448</v>
      </c>
      <c r="AO18" s="9">
        <f>AVERAGE('Table 6'!AO115:AO239)</f>
        <v>30583.832</v>
      </c>
      <c r="AP18" s="9">
        <f>AVERAGE('Table 6'!AP115:AP239)</f>
        <v>58923.096</v>
      </c>
      <c r="AQ18" s="10">
        <f>AVERAGE('Table 6'!AQ115:AQ239)</f>
        <v>223552.728</v>
      </c>
    </row>
    <row r="19" spans="1:43" s="12" customFormat="1" ht="12.75">
      <c r="A19" s="5" t="s">
        <v>390</v>
      </c>
      <c r="B19" s="6" t="s">
        <v>388</v>
      </c>
      <c r="C19" s="28">
        <v>3180</v>
      </c>
      <c r="D19" s="9">
        <f>MEDIAN('Table 6'!D115:D239)</f>
        <v>78212</v>
      </c>
      <c r="E19" s="9">
        <f>MEDIAN('Table 6'!E115:E239)</f>
        <v>10509</v>
      </c>
      <c r="F19" s="9">
        <f>MEDIAN('Table 6'!F115:F239)</f>
        <v>0</v>
      </c>
      <c r="G19" s="10">
        <f>MEDIAN('Table 6'!G115:G239)</f>
        <v>87390</v>
      </c>
      <c r="H19" s="10">
        <f>MEDIAN('Table 6'!H115:H239)</f>
        <v>4537.5</v>
      </c>
      <c r="I19" s="9">
        <f>MEDIAN('Table 6'!I115:I239)</f>
        <v>4488</v>
      </c>
      <c r="J19" s="9">
        <f>MEDIAN('Table 6'!J115:J239)</f>
        <v>3952</v>
      </c>
      <c r="K19" s="9">
        <f>MEDIAN('Table 6'!K115:K239)</f>
        <v>92.5</v>
      </c>
      <c r="L19" s="9">
        <f>MEDIAN('Table 6'!L115:L239)</f>
        <v>5257</v>
      </c>
      <c r="M19" s="9">
        <f>MEDIAN('Table 6'!M115:M239)</f>
        <v>8986</v>
      </c>
      <c r="N19" s="9">
        <f>MEDIAN('Table 6'!N115:N239)</f>
        <v>5298</v>
      </c>
      <c r="O19" s="9">
        <f>MEDIAN('Table 6'!O115:O239)</f>
        <v>0</v>
      </c>
      <c r="P19" s="9">
        <f>MEDIAN('Table 6'!P115:P239)</f>
        <v>0</v>
      </c>
      <c r="Q19" s="9">
        <f>MEDIAN('Table 6'!Q115:Q239)</f>
        <v>0</v>
      </c>
      <c r="R19" s="9">
        <f>MEDIAN('Table 6'!R115:R239)</f>
        <v>499.5</v>
      </c>
      <c r="S19" s="10">
        <f>MEDIAN('Table 6'!S115:S239)</f>
        <v>36064</v>
      </c>
      <c r="T19" s="9">
        <f>MEDIAN('Table 6'!T115:T239)</f>
        <v>0</v>
      </c>
      <c r="U19" s="9">
        <f>MEDIAN('Table 6'!U115:U239)</f>
        <v>0</v>
      </c>
      <c r="V19" s="9">
        <f>MEDIAN('Table 6'!V115:V239)</f>
        <v>0</v>
      </c>
      <c r="W19" s="9">
        <f>MEDIAN('Table 6'!W115:W239)</f>
        <v>1808.5</v>
      </c>
      <c r="X19" s="9">
        <f>MEDIAN('Table 6'!X115:X239)</f>
        <v>0</v>
      </c>
      <c r="Y19" s="9">
        <f>MEDIAN('Table 6'!Y115:Y239)</f>
        <v>12300</v>
      </c>
      <c r="Z19" s="9">
        <f>MEDIAN('Table 6'!Z115:Z239)</f>
        <v>1344</v>
      </c>
      <c r="AA19" s="9">
        <f>MEDIAN('Table 6'!AA115:AA239)</f>
        <v>3333</v>
      </c>
      <c r="AB19" s="9">
        <f>MEDIAN('Table 6'!AB115:AB239)</f>
        <v>1500</v>
      </c>
      <c r="AC19" s="9">
        <f>MEDIAN('Table 6'!AC115:AC239)</f>
        <v>0</v>
      </c>
      <c r="AD19" s="10">
        <f>MEDIAN('Table 6'!AD115:AD239)</f>
        <v>20675</v>
      </c>
      <c r="AE19" s="9">
        <f>MEDIAN('Table 6'!AE115:AE239)</f>
        <v>0</v>
      </c>
      <c r="AF19" s="9">
        <f>MEDIAN('Table 6'!AF115:AF239)</f>
        <v>0</v>
      </c>
      <c r="AG19" s="9">
        <f>MEDIAN('Table 6'!AG115:AG239)</f>
        <v>0</v>
      </c>
      <c r="AH19" s="9">
        <f>MEDIAN('Table 6'!AH115:AH239)</f>
        <v>0</v>
      </c>
      <c r="AI19" s="9">
        <f>MEDIAN('Table 6'!AI115:AI239)</f>
        <v>0</v>
      </c>
      <c r="AJ19" s="9">
        <f>MEDIAN('Table 6'!AJ115:AJ239)</f>
        <v>18045</v>
      </c>
      <c r="AK19" s="9">
        <f>MEDIAN('Table 6'!AK115:AK239)</f>
        <v>0</v>
      </c>
      <c r="AL19" s="10">
        <f>MEDIAN('Table 6'!AL115:AL239)</f>
        <v>0</v>
      </c>
      <c r="AM19" s="10">
        <f>MEDIAN('Table 6'!AM115:AM239)</f>
        <v>152085</v>
      </c>
      <c r="AN19" s="9">
        <f>MEDIAN('Table 6'!AN115:AN239)</f>
        <v>87390</v>
      </c>
      <c r="AO19" s="9">
        <f>MEDIAN('Table 6'!AO115:AO239)</f>
        <v>22072</v>
      </c>
      <c r="AP19" s="9">
        <f>MEDIAN('Table 6'!AP115:AP239)</f>
        <v>43610</v>
      </c>
      <c r="AQ19" s="10">
        <f>MEDIAN('Table 6'!AQ115:AQ239)</f>
        <v>154268</v>
      </c>
    </row>
    <row r="20" spans="1:2" ht="12.75">
      <c r="A20" s="29"/>
      <c r="B20" s="29"/>
    </row>
    <row r="21" spans="1:3" ht="26.25" customHeight="1">
      <c r="A21" s="50" t="s">
        <v>391</v>
      </c>
      <c r="B21" s="50"/>
      <c r="C21" s="50"/>
    </row>
  </sheetData>
  <sheetProtection/>
  <mergeCells count="8">
    <mergeCell ref="AE2:AL2"/>
    <mergeCell ref="AN2:AQ2"/>
    <mergeCell ref="A21:C21"/>
    <mergeCell ref="A1:C1"/>
    <mergeCell ref="D1:AE1"/>
    <mergeCell ref="D2:G2"/>
    <mergeCell ref="I2:S2"/>
    <mergeCell ref="T2:AD2"/>
  </mergeCells>
  <printOptions horizontalCentered="1"/>
  <pageMargins left="0.7" right="0.7" top="0.75" bottom="0.75" header="0.3" footer="0.3"/>
  <pageSetup fitToWidth="0" horizontalDpi="600" verticalDpi="600" orientation="landscape" pageOrder="overThenDown" scale="90" r:id="rId1"/>
  <headerFooter>
    <oddHeader>&amp;C2015 Indiana Public Library Statistics
Summary of Library Operating Expenditures</oddHeader>
    <oddFooter>&amp;LIndiana State Library
Library Development Office&amp;CLast modified: 2/12/2016&amp;R&amp;P</oddFooter>
  </headerFooter>
  <ignoredErrors>
    <ignoredError sqref="D5:AQ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9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49.140625" style="12" customWidth="1"/>
    <col min="2" max="2" width="14.57421875" style="12" customWidth="1"/>
    <col min="3" max="3" width="13.8515625" style="12" customWidth="1"/>
    <col min="4" max="4" width="14.7109375" style="12" customWidth="1"/>
    <col min="5" max="5" width="17.421875" style="12" customWidth="1"/>
    <col min="6" max="16384" width="9.140625" style="11" customWidth="1"/>
  </cols>
  <sheetData>
    <row r="1" spans="1:3" ht="25.5">
      <c r="A1" s="13" t="s">
        <v>404</v>
      </c>
      <c r="B1" s="40"/>
      <c r="C1" s="40"/>
    </row>
    <row r="2" spans="1:5" ht="38.25">
      <c r="A2" s="2" t="s">
        <v>0</v>
      </c>
      <c r="B2" s="2" t="s">
        <v>1</v>
      </c>
      <c r="C2" s="2" t="s">
        <v>22</v>
      </c>
      <c r="D2" s="39" t="s">
        <v>372</v>
      </c>
      <c r="E2" s="2" t="s">
        <v>373</v>
      </c>
    </row>
    <row r="3" spans="1:7" ht="12.75">
      <c r="A3" s="20" t="s">
        <v>199</v>
      </c>
      <c r="B3" s="21" t="s">
        <v>200</v>
      </c>
      <c r="C3" s="22">
        <v>10698</v>
      </c>
      <c r="D3" s="23">
        <v>769170</v>
      </c>
      <c r="E3" s="15">
        <f>D3/C3</f>
        <v>71.89848569826135</v>
      </c>
      <c r="F3" s="16"/>
      <c r="G3" s="18"/>
    </row>
    <row r="4" spans="1:7" ht="12.75">
      <c r="A4" s="20" t="s">
        <v>296</v>
      </c>
      <c r="B4" s="21" t="s">
        <v>161</v>
      </c>
      <c r="C4" s="22">
        <v>3048</v>
      </c>
      <c r="D4" s="23">
        <v>200117</v>
      </c>
      <c r="E4" s="15">
        <f>D4/C4</f>
        <v>65.65518372703411</v>
      </c>
      <c r="F4" s="16"/>
      <c r="G4" s="18"/>
    </row>
    <row r="5" spans="1:7" ht="12.75">
      <c r="A5" s="20" t="s">
        <v>223</v>
      </c>
      <c r="B5" s="21" t="s">
        <v>61</v>
      </c>
      <c r="C5" s="22">
        <v>8786</v>
      </c>
      <c r="D5" s="23">
        <v>652018</v>
      </c>
      <c r="E5" s="15">
        <f>D5/C5</f>
        <v>74.21101752788528</v>
      </c>
      <c r="F5" s="16"/>
      <c r="G5" s="18"/>
    </row>
    <row r="6" spans="1:7" ht="12.75">
      <c r="A6" s="20" t="s">
        <v>145</v>
      </c>
      <c r="B6" s="21" t="s">
        <v>146</v>
      </c>
      <c r="C6" s="22">
        <v>19845</v>
      </c>
      <c r="D6" s="23">
        <v>1301734</v>
      </c>
      <c r="E6" s="15">
        <f>D6/C6</f>
        <v>65.59506172839507</v>
      </c>
      <c r="F6" s="16"/>
      <c r="G6" s="18"/>
    </row>
    <row r="7" spans="1:7" ht="12.75">
      <c r="A7" s="20" t="s">
        <v>25</v>
      </c>
      <c r="B7" s="21" t="s">
        <v>26</v>
      </c>
      <c r="C7" s="22">
        <v>355329</v>
      </c>
      <c r="D7" s="23">
        <v>25492289</v>
      </c>
      <c r="E7" s="15">
        <f>D7/C7</f>
        <v>71.74277641284556</v>
      </c>
      <c r="F7" s="16"/>
      <c r="G7" s="18"/>
    </row>
    <row r="8" spans="1:7" ht="12.75">
      <c r="A8" s="20" t="s">
        <v>60</v>
      </c>
      <c r="B8" s="21" t="s">
        <v>61</v>
      </c>
      <c r="C8" s="22">
        <v>70954</v>
      </c>
      <c r="D8" s="23">
        <v>3652414</v>
      </c>
      <c r="E8" s="15">
        <f>D8/C8</f>
        <v>51.47580122332779</v>
      </c>
      <c r="F8" s="16"/>
      <c r="G8" s="18"/>
    </row>
    <row r="9" spans="1:7" ht="12.75">
      <c r="A9" s="20" t="s">
        <v>314</v>
      </c>
      <c r="B9" s="21" t="s">
        <v>138</v>
      </c>
      <c r="C9" s="22">
        <v>2114</v>
      </c>
      <c r="D9" s="23">
        <v>77628</v>
      </c>
      <c r="E9" s="15">
        <f>D9/C9</f>
        <v>36.72090823084201</v>
      </c>
      <c r="F9" s="16"/>
      <c r="G9" s="18"/>
    </row>
    <row r="10" spans="1:7" ht="12.75">
      <c r="A10" s="20" t="s">
        <v>282</v>
      </c>
      <c r="B10" s="21" t="s">
        <v>148</v>
      </c>
      <c r="C10" s="22">
        <v>3850</v>
      </c>
      <c r="D10" s="23">
        <v>172124</v>
      </c>
      <c r="E10" s="15">
        <f>D10/C10</f>
        <v>44.70753246753247</v>
      </c>
      <c r="F10" s="16"/>
      <c r="G10" s="18"/>
    </row>
    <row r="11" spans="1:7" ht="12.75">
      <c r="A11" s="20" t="s">
        <v>276</v>
      </c>
      <c r="B11" s="21" t="s">
        <v>244</v>
      </c>
      <c r="C11" s="22">
        <v>4354</v>
      </c>
      <c r="D11" s="23">
        <v>210855</v>
      </c>
      <c r="E11" s="15">
        <f>D11/C11</f>
        <v>48.427882406982086</v>
      </c>
      <c r="F11" s="16"/>
      <c r="G11" s="18"/>
    </row>
    <row r="12" spans="1:7" ht="12.75">
      <c r="A12" s="20" t="s">
        <v>158</v>
      </c>
      <c r="B12" s="21" t="s">
        <v>102</v>
      </c>
      <c r="C12" s="22">
        <v>17240</v>
      </c>
      <c r="D12" s="23">
        <v>908833</v>
      </c>
      <c r="E12" s="15">
        <f>D12/C12</f>
        <v>52.7165313225058</v>
      </c>
      <c r="F12" s="16"/>
      <c r="G12" s="18"/>
    </row>
    <row r="13" spans="1:7" ht="12.75">
      <c r="A13" s="20" t="s">
        <v>73</v>
      </c>
      <c r="B13" s="21" t="s">
        <v>74</v>
      </c>
      <c r="C13" s="22">
        <v>44764</v>
      </c>
      <c r="D13" s="23">
        <v>1474807</v>
      </c>
      <c r="E13" s="15">
        <f>D13/C13</f>
        <v>32.94627379143955</v>
      </c>
      <c r="F13" s="16"/>
      <c r="G13" s="18"/>
    </row>
    <row r="14" spans="1:7" ht="12.75">
      <c r="A14" s="20" t="s">
        <v>51</v>
      </c>
      <c r="B14" s="21" t="s">
        <v>52</v>
      </c>
      <c r="C14" s="22">
        <v>76418</v>
      </c>
      <c r="D14" s="23">
        <v>3350840</v>
      </c>
      <c r="E14" s="15">
        <f>D14/C14</f>
        <v>43.84883142715067</v>
      </c>
      <c r="F14" s="16"/>
      <c r="G14" s="18"/>
    </row>
    <row r="15" spans="1:7" ht="12.75">
      <c r="A15" s="20" t="s">
        <v>283</v>
      </c>
      <c r="B15" s="21" t="s">
        <v>113</v>
      </c>
      <c r="C15" s="22">
        <v>3845</v>
      </c>
      <c r="D15" s="23">
        <v>60762</v>
      </c>
      <c r="E15" s="15">
        <f>D15/C15</f>
        <v>15.802860858257477</v>
      </c>
      <c r="F15" s="16"/>
      <c r="G15" s="18"/>
    </row>
    <row r="16" spans="1:7" ht="12.75">
      <c r="A16" s="20" t="s">
        <v>195</v>
      </c>
      <c r="B16" s="21" t="s">
        <v>196</v>
      </c>
      <c r="C16" s="22">
        <v>10852</v>
      </c>
      <c r="D16" s="23">
        <v>632258</v>
      </c>
      <c r="E16" s="15">
        <f>D16/C16</f>
        <v>58.26188720973092</v>
      </c>
      <c r="F16" s="16"/>
      <c r="G16" s="18"/>
    </row>
    <row r="17" spans="1:7" ht="12.75">
      <c r="A17" s="20" t="s">
        <v>96</v>
      </c>
      <c r="B17" s="21" t="s">
        <v>97</v>
      </c>
      <c r="C17" s="22">
        <v>34125</v>
      </c>
      <c r="D17" s="23">
        <v>1624862</v>
      </c>
      <c r="E17" s="15">
        <f>D17/C17</f>
        <v>47.61500366300366</v>
      </c>
      <c r="F17" s="16"/>
      <c r="G17" s="18"/>
    </row>
    <row r="18" spans="1:7" ht="12.75">
      <c r="A18" s="20" t="s">
        <v>174</v>
      </c>
      <c r="B18" s="21" t="s">
        <v>24</v>
      </c>
      <c r="C18" s="22">
        <v>14192</v>
      </c>
      <c r="D18" s="23">
        <v>449103</v>
      </c>
      <c r="E18" s="15">
        <f>D18/C18</f>
        <v>31.64479988726043</v>
      </c>
      <c r="F18" s="16"/>
      <c r="G18" s="18"/>
    </row>
    <row r="19" spans="1:7" ht="12.75">
      <c r="A19" s="20" t="s">
        <v>285</v>
      </c>
      <c r="B19" s="21" t="s">
        <v>120</v>
      </c>
      <c r="C19" s="22">
        <v>3817</v>
      </c>
      <c r="D19" s="23">
        <v>338020</v>
      </c>
      <c r="E19" s="15">
        <f>D19/C19</f>
        <v>88.55645795127063</v>
      </c>
      <c r="F19" s="16"/>
      <c r="G19" s="18"/>
    </row>
    <row r="20" spans="1:7" ht="12.75">
      <c r="A20" s="20" t="s">
        <v>277</v>
      </c>
      <c r="B20" s="21" t="s">
        <v>278</v>
      </c>
      <c r="C20" s="22">
        <v>4242</v>
      </c>
      <c r="D20" s="23">
        <v>225351</v>
      </c>
      <c r="E20" s="15">
        <f>D20/C20</f>
        <v>53.12376237623762</v>
      </c>
      <c r="F20" s="16"/>
      <c r="G20" s="18"/>
    </row>
    <row r="21" spans="1:7" ht="12.75">
      <c r="A21" s="20" t="s">
        <v>281</v>
      </c>
      <c r="B21" s="21" t="s">
        <v>200</v>
      </c>
      <c r="C21" s="22">
        <v>3999</v>
      </c>
      <c r="D21" s="23">
        <v>297839</v>
      </c>
      <c r="E21" s="15">
        <f>D21/C21</f>
        <v>74.4783695923981</v>
      </c>
      <c r="F21" s="16"/>
      <c r="G21" s="18"/>
    </row>
    <row r="22" spans="1:7" ht="12.75">
      <c r="A22" s="20" t="s">
        <v>274</v>
      </c>
      <c r="B22" s="21" t="s">
        <v>99</v>
      </c>
      <c r="C22" s="22">
        <v>4516</v>
      </c>
      <c r="D22" s="23">
        <v>152085</v>
      </c>
      <c r="E22" s="15">
        <f>D22/C22</f>
        <v>33.67692648361382</v>
      </c>
      <c r="F22" s="16"/>
      <c r="G22" s="18"/>
    </row>
    <row r="23" spans="1:7" ht="12.75">
      <c r="A23" s="20" t="s">
        <v>170</v>
      </c>
      <c r="B23" s="21" t="s">
        <v>171</v>
      </c>
      <c r="C23" s="22">
        <v>15014</v>
      </c>
      <c r="D23" s="23">
        <v>526066</v>
      </c>
      <c r="E23" s="15">
        <f>D23/C23</f>
        <v>35.038364193419476</v>
      </c>
      <c r="F23" s="16"/>
      <c r="G23" s="18"/>
    </row>
    <row r="24" spans="1:7" ht="12.75">
      <c r="A24" s="20" t="s">
        <v>136</v>
      </c>
      <c r="B24" s="21" t="s">
        <v>84</v>
      </c>
      <c r="C24" s="22">
        <v>21940</v>
      </c>
      <c r="D24" s="23">
        <v>913858</v>
      </c>
      <c r="E24" s="15">
        <f>D24/C24</f>
        <v>41.65259799453054</v>
      </c>
      <c r="F24" s="16"/>
      <c r="G24" s="18"/>
    </row>
    <row r="25" spans="1:7" ht="12.75">
      <c r="A25" s="20" t="s">
        <v>348</v>
      </c>
      <c r="B25" s="21" t="s">
        <v>278</v>
      </c>
      <c r="C25" s="22">
        <v>1056</v>
      </c>
      <c r="D25" s="23">
        <v>156288</v>
      </c>
      <c r="E25" s="15">
        <f>D25/C25</f>
        <v>148</v>
      </c>
      <c r="F25" s="16"/>
      <c r="G25" s="18"/>
    </row>
    <row r="26" spans="1:7" ht="12.75">
      <c r="A26" s="20" t="s">
        <v>293</v>
      </c>
      <c r="B26" s="21" t="s">
        <v>148</v>
      </c>
      <c r="C26" s="22">
        <v>3152</v>
      </c>
      <c r="D26" s="23">
        <v>159932</v>
      </c>
      <c r="E26" s="15">
        <f>D26/C26</f>
        <v>50.73984771573604</v>
      </c>
      <c r="F26" s="16"/>
      <c r="G26" s="18"/>
    </row>
    <row r="27" spans="1:7" ht="12.75">
      <c r="A27" s="20" t="s">
        <v>227</v>
      </c>
      <c r="B27" s="21" t="s">
        <v>228</v>
      </c>
      <c r="C27" s="22">
        <v>8471</v>
      </c>
      <c r="D27" s="23">
        <v>542745</v>
      </c>
      <c r="E27" s="15">
        <f>D27/C27</f>
        <v>64.07094794003069</v>
      </c>
      <c r="F27" s="16"/>
      <c r="G27" s="18"/>
    </row>
    <row r="28" spans="1:7" ht="12.75">
      <c r="A28" s="20" t="s">
        <v>222</v>
      </c>
      <c r="B28" s="21" t="s">
        <v>148</v>
      </c>
      <c r="C28" s="22">
        <v>8902</v>
      </c>
      <c r="D28" s="23">
        <v>572615</v>
      </c>
      <c r="E28" s="15">
        <f>D28/C28</f>
        <v>64.32430914401259</v>
      </c>
      <c r="F28" s="16"/>
      <c r="G28" s="18"/>
    </row>
    <row r="29" spans="1:7" ht="12.75">
      <c r="A29" s="20" t="s">
        <v>241</v>
      </c>
      <c r="B29" s="21" t="s">
        <v>47</v>
      </c>
      <c r="C29" s="22">
        <v>6945</v>
      </c>
      <c r="D29" s="23">
        <v>304857</v>
      </c>
      <c r="E29" s="15">
        <f>D29/C29</f>
        <v>43.89589632829374</v>
      </c>
      <c r="F29" s="16"/>
      <c r="G29" s="18"/>
    </row>
    <row r="30" spans="1:7" ht="12.75">
      <c r="A30" s="20" t="s">
        <v>328</v>
      </c>
      <c r="B30" s="21" t="s">
        <v>217</v>
      </c>
      <c r="C30" s="22">
        <v>1680</v>
      </c>
      <c r="D30" s="23">
        <v>193024</v>
      </c>
      <c r="E30" s="15">
        <f>D30/C30</f>
        <v>114.8952380952381</v>
      </c>
      <c r="F30" s="16"/>
      <c r="G30" s="18"/>
    </row>
    <row r="31" spans="1:7" ht="12.75">
      <c r="A31" s="20" t="s">
        <v>292</v>
      </c>
      <c r="B31" s="21" t="s">
        <v>206</v>
      </c>
      <c r="C31" s="22">
        <v>3180</v>
      </c>
      <c r="D31" s="23">
        <v>166555</v>
      </c>
      <c r="E31" s="15">
        <f>D31/C31</f>
        <v>52.375786163522015</v>
      </c>
      <c r="F31" s="16"/>
      <c r="G31" s="18"/>
    </row>
    <row r="32" spans="1:7" ht="12.75">
      <c r="A32" s="20" t="s">
        <v>168</v>
      </c>
      <c r="B32" s="21" t="s">
        <v>169</v>
      </c>
      <c r="C32" s="22">
        <v>15242</v>
      </c>
      <c r="D32" s="23">
        <v>522228</v>
      </c>
      <c r="E32" s="15">
        <f>D32/C32</f>
        <v>34.2624327516074</v>
      </c>
      <c r="F32" s="16"/>
      <c r="G32" s="18"/>
    </row>
    <row r="33" spans="1:7" ht="12.75">
      <c r="A33" s="20" t="s">
        <v>80</v>
      </c>
      <c r="B33" s="21" t="s">
        <v>74</v>
      </c>
      <c r="C33" s="22">
        <v>40258</v>
      </c>
      <c r="D33" s="23">
        <v>1404404</v>
      </c>
      <c r="E33" s="15">
        <f>D33/C33</f>
        <v>34.88509116200507</v>
      </c>
      <c r="F33" s="16"/>
      <c r="G33" s="18"/>
    </row>
    <row r="34" spans="1:7" ht="12.75">
      <c r="A34" s="20" t="s">
        <v>239</v>
      </c>
      <c r="B34" s="21" t="s">
        <v>93</v>
      </c>
      <c r="C34" s="22">
        <v>7080</v>
      </c>
      <c r="D34" s="23">
        <v>363414</v>
      </c>
      <c r="E34" s="15">
        <f>D34/C34</f>
        <v>51.32966101694915</v>
      </c>
      <c r="F34" s="16"/>
      <c r="G34" s="18"/>
    </row>
    <row r="35" spans="1:7" ht="12.75">
      <c r="A35" s="20" t="s">
        <v>301</v>
      </c>
      <c r="B35" s="21" t="s">
        <v>176</v>
      </c>
      <c r="C35" s="22">
        <v>2684</v>
      </c>
      <c r="D35" s="23">
        <v>269059</v>
      </c>
      <c r="E35" s="15">
        <f>D35/C35</f>
        <v>100.24552906110283</v>
      </c>
      <c r="F35" s="16"/>
      <c r="G35" s="18"/>
    </row>
    <row r="36" spans="1:7" ht="12.75">
      <c r="A36" s="20" t="s">
        <v>263</v>
      </c>
      <c r="B36" s="21" t="s">
        <v>71</v>
      </c>
      <c r="C36" s="22">
        <v>5306</v>
      </c>
      <c r="D36" s="23">
        <v>91205</v>
      </c>
      <c r="E36" s="15">
        <f>D36/C36</f>
        <v>17.189031285337354</v>
      </c>
      <c r="F36" s="16"/>
      <c r="G36" s="18"/>
    </row>
    <row r="37" spans="1:7" ht="12.75">
      <c r="A37" s="20" t="s">
        <v>339</v>
      </c>
      <c r="B37" s="21" t="s">
        <v>233</v>
      </c>
      <c r="C37" s="22">
        <v>1391</v>
      </c>
      <c r="D37" s="23">
        <v>69972</v>
      </c>
      <c r="E37" s="15">
        <f>D37/C37</f>
        <v>50.30337886412653</v>
      </c>
      <c r="F37" s="16"/>
      <c r="G37" s="18"/>
    </row>
    <row r="38" spans="1:7" ht="12.75">
      <c r="A38" s="20" t="s">
        <v>49</v>
      </c>
      <c r="B38" s="21" t="s">
        <v>38</v>
      </c>
      <c r="C38" s="22">
        <v>83293</v>
      </c>
      <c r="D38" s="23">
        <v>5662958</v>
      </c>
      <c r="E38" s="15">
        <f>D38/C38</f>
        <v>67.98840238675518</v>
      </c>
      <c r="F38" s="16"/>
      <c r="G38" s="18"/>
    </row>
    <row r="39" spans="1:7" ht="12.75">
      <c r="A39" s="20" t="s">
        <v>172</v>
      </c>
      <c r="B39" s="21" t="s">
        <v>173</v>
      </c>
      <c r="C39" s="22">
        <v>14437</v>
      </c>
      <c r="D39" s="23">
        <v>696228</v>
      </c>
      <c r="E39" s="15">
        <f>D39/C39</f>
        <v>48.22525455427028</v>
      </c>
      <c r="F39" s="16"/>
      <c r="G39" s="18"/>
    </row>
    <row r="40" spans="1:7" ht="12.75">
      <c r="A40" s="20" t="s">
        <v>234</v>
      </c>
      <c r="B40" s="21" t="s">
        <v>71</v>
      </c>
      <c r="C40" s="22">
        <v>7579</v>
      </c>
      <c r="D40" s="23">
        <v>312936</v>
      </c>
      <c r="E40" s="15">
        <f>D40/C40</f>
        <v>41.289879931389365</v>
      </c>
      <c r="F40" s="16"/>
      <c r="G40" s="18"/>
    </row>
    <row r="41" spans="1:7" ht="12.75">
      <c r="A41" s="20" t="s">
        <v>72</v>
      </c>
      <c r="B41" s="21" t="s">
        <v>65</v>
      </c>
      <c r="C41" s="22">
        <v>51170</v>
      </c>
      <c r="D41" s="23">
        <v>1410305</v>
      </c>
      <c r="E41" s="15">
        <f>D41/C41</f>
        <v>27.561168653507917</v>
      </c>
      <c r="F41" s="16"/>
      <c r="G41" s="18"/>
    </row>
    <row r="42" spans="1:7" ht="12.75">
      <c r="A42" s="20" t="s">
        <v>262</v>
      </c>
      <c r="B42" s="21" t="s">
        <v>167</v>
      </c>
      <c r="C42" s="22">
        <v>5327</v>
      </c>
      <c r="D42" s="23">
        <v>126626</v>
      </c>
      <c r="E42" s="15">
        <f>D42/C42</f>
        <v>23.77060259057631</v>
      </c>
      <c r="F42" s="16"/>
      <c r="G42" s="18"/>
    </row>
    <row r="43" spans="1:7" ht="12.75">
      <c r="A43" s="20" t="s">
        <v>258</v>
      </c>
      <c r="B43" s="21" t="s">
        <v>259</v>
      </c>
      <c r="C43" s="22">
        <v>5772</v>
      </c>
      <c r="D43" s="23">
        <v>180592</v>
      </c>
      <c r="E43" s="15">
        <f>D43/C43</f>
        <v>31.287595287595288</v>
      </c>
      <c r="F43" s="16"/>
      <c r="G43" s="18"/>
    </row>
    <row r="44" spans="1:7" ht="12.75">
      <c r="A44" s="20" t="s">
        <v>220</v>
      </c>
      <c r="B44" s="21" t="s">
        <v>221</v>
      </c>
      <c r="C44" s="22">
        <v>9119</v>
      </c>
      <c r="D44" s="23">
        <v>304686</v>
      </c>
      <c r="E44" s="15">
        <f>D44/C44</f>
        <v>33.41221625178199</v>
      </c>
      <c r="F44" s="16"/>
      <c r="G44" s="18"/>
    </row>
    <row r="45" spans="1:7" ht="12.75">
      <c r="A45" s="20" t="s">
        <v>308</v>
      </c>
      <c r="B45" s="21" t="s">
        <v>74</v>
      </c>
      <c r="C45" s="22">
        <v>2256</v>
      </c>
      <c r="D45" s="23">
        <v>140528</v>
      </c>
      <c r="E45" s="15">
        <f>D45/C45</f>
        <v>62.290780141843975</v>
      </c>
      <c r="F45" s="16"/>
      <c r="G45" s="18"/>
    </row>
    <row r="46" spans="1:7" ht="12.75">
      <c r="A46" s="20" t="s">
        <v>334</v>
      </c>
      <c r="B46" s="21" t="s">
        <v>111</v>
      </c>
      <c r="C46" s="22">
        <v>1459</v>
      </c>
      <c r="D46" s="23">
        <v>107462</v>
      </c>
      <c r="E46" s="15">
        <f>D46/C46</f>
        <v>73.65455791638108</v>
      </c>
      <c r="F46" s="16"/>
      <c r="G46" s="18"/>
    </row>
    <row r="47" spans="1:7" ht="12.75">
      <c r="A47" s="20" t="s">
        <v>309</v>
      </c>
      <c r="B47" s="21" t="s">
        <v>188</v>
      </c>
      <c r="C47" s="22">
        <v>2228</v>
      </c>
      <c r="D47" s="23">
        <v>112975</v>
      </c>
      <c r="E47" s="15">
        <f>D47/C47</f>
        <v>50.70691202872531</v>
      </c>
      <c r="F47" s="16"/>
      <c r="G47" s="18"/>
    </row>
    <row r="48" spans="1:7" ht="12.75">
      <c r="A48" s="20" t="s">
        <v>243</v>
      </c>
      <c r="B48" s="21" t="s">
        <v>244</v>
      </c>
      <c r="C48" s="22">
        <v>6683</v>
      </c>
      <c r="D48" s="23">
        <v>340053</v>
      </c>
      <c r="E48" s="15">
        <f>D48/C48</f>
        <v>50.883285949423914</v>
      </c>
      <c r="F48" s="16"/>
      <c r="G48" s="18"/>
    </row>
    <row r="49" spans="1:7" ht="12.75">
      <c r="A49" s="20" t="s">
        <v>197</v>
      </c>
      <c r="B49" s="21" t="s">
        <v>198</v>
      </c>
      <c r="C49" s="22">
        <v>10713</v>
      </c>
      <c r="D49" s="23">
        <v>191115</v>
      </c>
      <c r="E49" s="15">
        <f>D49/C49</f>
        <v>17.839540744889387</v>
      </c>
      <c r="F49" s="16"/>
      <c r="G49" s="18"/>
    </row>
    <row r="50" spans="1:7" ht="12.75">
      <c r="A50" s="20" t="s">
        <v>125</v>
      </c>
      <c r="B50" s="21" t="s">
        <v>126</v>
      </c>
      <c r="C50" s="22">
        <v>24587</v>
      </c>
      <c r="D50" s="23">
        <v>1290543</v>
      </c>
      <c r="E50" s="15">
        <f>D50/C50</f>
        <v>52.48883556350917</v>
      </c>
      <c r="F50" s="16"/>
      <c r="G50" s="18"/>
    </row>
    <row r="51" spans="1:7" ht="12.75">
      <c r="A51" s="20" t="s">
        <v>77</v>
      </c>
      <c r="B51" s="21" t="s">
        <v>28</v>
      </c>
      <c r="C51" s="22">
        <v>41810</v>
      </c>
      <c r="D51" s="23">
        <v>1584696</v>
      </c>
      <c r="E51" s="15">
        <f>D51/C51</f>
        <v>37.90232001913418</v>
      </c>
      <c r="F51" s="16"/>
      <c r="G51" s="18"/>
    </row>
    <row r="52" spans="1:7" ht="12.75">
      <c r="A52" s="20" t="s">
        <v>294</v>
      </c>
      <c r="B52" s="21" t="s">
        <v>148</v>
      </c>
      <c r="C52" s="22">
        <v>3088</v>
      </c>
      <c r="D52" s="23">
        <v>499128</v>
      </c>
      <c r="E52" s="15">
        <f>D52/C52</f>
        <v>161.63471502590673</v>
      </c>
      <c r="F52" s="16"/>
      <c r="G52" s="18"/>
    </row>
    <row r="53" spans="1:7" ht="12.75">
      <c r="A53" s="20" t="s">
        <v>180</v>
      </c>
      <c r="B53" s="21" t="s">
        <v>74</v>
      </c>
      <c r="C53" s="22">
        <v>12167</v>
      </c>
      <c r="D53" s="23">
        <v>687156</v>
      </c>
      <c r="E53" s="15">
        <f>D53/C53</f>
        <v>56.477028026629405</v>
      </c>
      <c r="F53" s="16"/>
      <c r="G53" s="18"/>
    </row>
    <row r="54" spans="1:7" ht="12.75">
      <c r="A54" s="20" t="s">
        <v>319</v>
      </c>
      <c r="B54" s="21" t="s">
        <v>126</v>
      </c>
      <c r="C54" s="22">
        <v>1915</v>
      </c>
      <c r="D54" s="23">
        <v>68391</v>
      </c>
      <c r="E54" s="15">
        <f>D54/C54</f>
        <v>35.71331592689295</v>
      </c>
      <c r="F54" s="16"/>
      <c r="G54" s="18"/>
    </row>
    <row r="55" spans="1:7" ht="12.75">
      <c r="A55" s="20" t="s">
        <v>232</v>
      </c>
      <c r="B55" s="21" t="s">
        <v>233</v>
      </c>
      <c r="C55" s="22">
        <v>7724</v>
      </c>
      <c r="D55" s="23">
        <v>730337</v>
      </c>
      <c r="E55" s="15">
        <f>D55/C55</f>
        <v>94.55424650440186</v>
      </c>
      <c r="F55" s="16"/>
      <c r="G55" s="18"/>
    </row>
    <row r="56" spans="1:7" ht="12.75">
      <c r="A56" s="20" t="s">
        <v>352</v>
      </c>
      <c r="B56" s="21" t="s">
        <v>71</v>
      </c>
      <c r="C56" s="22">
        <v>790</v>
      </c>
      <c r="D56" s="25">
        <v>21383</v>
      </c>
      <c r="E56" s="15">
        <f>D56/C56</f>
        <v>27.067088607594936</v>
      </c>
      <c r="F56" s="16"/>
      <c r="G56" s="18"/>
    </row>
    <row r="57" spans="1:7" ht="12.75">
      <c r="A57" s="20" t="s">
        <v>304</v>
      </c>
      <c r="B57" s="21" t="s">
        <v>157</v>
      </c>
      <c r="C57" s="22">
        <v>2362</v>
      </c>
      <c r="D57" s="23">
        <v>143929</v>
      </c>
      <c r="E57" s="15">
        <f>D57/C57</f>
        <v>60.93522438611346</v>
      </c>
      <c r="F57" s="16"/>
      <c r="G57" s="18"/>
    </row>
    <row r="58" spans="1:7" ht="12.75">
      <c r="A58" s="20" t="s">
        <v>356</v>
      </c>
      <c r="B58" s="21" t="s">
        <v>278</v>
      </c>
      <c r="C58" s="22">
        <v>542</v>
      </c>
      <c r="D58" s="23">
        <v>36851</v>
      </c>
      <c r="E58" s="15">
        <f>D58/C58</f>
        <v>67.99077490774907</v>
      </c>
      <c r="F58" s="16"/>
      <c r="G58" s="18"/>
    </row>
    <row r="59" spans="1:7" ht="12.75">
      <c r="A59" s="20" t="s">
        <v>114</v>
      </c>
      <c r="B59" s="21" t="s">
        <v>28</v>
      </c>
      <c r="C59" s="22">
        <v>29698</v>
      </c>
      <c r="D59" s="23">
        <v>3270634</v>
      </c>
      <c r="E59" s="15">
        <f>D59/C59</f>
        <v>110.12977304869015</v>
      </c>
      <c r="F59" s="16"/>
      <c r="G59" s="18"/>
    </row>
    <row r="60" spans="1:7" ht="12.75">
      <c r="A60" s="20" t="s">
        <v>175</v>
      </c>
      <c r="B60" s="21" t="s">
        <v>176</v>
      </c>
      <c r="C60" s="22">
        <v>13665</v>
      </c>
      <c r="D60" s="23">
        <v>1006096</v>
      </c>
      <c r="E60" s="15">
        <f>D60/C60</f>
        <v>73.62575923893158</v>
      </c>
      <c r="F60" s="16"/>
      <c r="G60" s="18"/>
    </row>
    <row r="61" spans="1:7" ht="12.75">
      <c r="A61" s="20" t="s">
        <v>275</v>
      </c>
      <c r="B61" s="21" t="s">
        <v>45</v>
      </c>
      <c r="C61" s="22">
        <v>4384</v>
      </c>
      <c r="D61" s="23">
        <v>174430</v>
      </c>
      <c r="E61" s="15">
        <f>D61/C61</f>
        <v>39.78786496350365</v>
      </c>
      <c r="F61" s="17"/>
      <c r="G61" s="18"/>
    </row>
    <row r="62" spans="1:7" ht="12.75">
      <c r="A62" s="20" t="s">
        <v>46</v>
      </c>
      <c r="B62" s="21" t="s">
        <v>47</v>
      </c>
      <c r="C62" s="22">
        <v>92236</v>
      </c>
      <c r="D62" s="23">
        <v>5335564</v>
      </c>
      <c r="E62" s="15">
        <f>D62/C62</f>
        <v>57.846871069864264</v>
      </c>
      <c r="F62" s="16"/>
      <c r="G62" s="18"/>
    </row>
    <row r="63" spans="1:7" ht="12.75">
      <c r="A63" s="20" t="s">
        <v>29</v>
      </c>
      <c r="B63" s="21" t="s">
        <v>30</v>
      </c>
      <c r="C63" s="22">
        <v>179703</v>
      </c>
      <c r="D63" s="23">
        <v>10591593</v>
      </c>
      <c r="E63" s="15">
        <f>D63/C63</f>
        <v>58.93943339844076</v>
      </c>
      <c r="F63" s="16"/>
      <c r="G63" s="18"/>
    </row>
    <row r="64" spans="1:7" ht="12.75">
      <c r="A64" s="20" t="s">
        <v>279</v>
      </c>
      <c r="B64" s="21" t="s">
        <v>113</v>
      </c>
      <c r="C64" s="22">
        <v>4239</v>
      </c>
      <c r="D64" s="23">
        <v>91399</v>
      </c>
      <c r="E64" s="15">
        <f>D64/C64</f>
        <v>21.561453172918142</v>
      </c>
      <c r="F64" s="16"/>
      <c r="G64" s="18"/>
    </row>
    <row r="65" spans="1:7" ht="12.75">
      <c r="A65" s="20" t="s">
        <v>341</v>
      </c>
      <c r="B65" s="21" t="s">
        <v>226</v>
      </c>
      <c r="C65" s="22">
        <v>1333</v>
      </c>
      <c r="D65" s="23">
        <v>48419</v>
      </c>
      <c r="E65" s="15">
        <f>D65/C65</f>
        <v>36.32333083270818</v>
      </c>
      <c r="F65" s="16"/>
      <c r="G65" s="18"/>
    </row>
    <row r="66" spans="1:7" ht="12.75">
      <c r="A66" s="20" t="s">
        <v>129</v>
      </c>
      <c r="B66" s="21" t="s">
        <v>130</v>
      </c>
      <c r="C66" s="22">
        <v>24277</v>
      </c>
      <c r="D66" s="23">
        <v>868635</v>
      </c>
      <c r="E66" s="15">
        <f>D66/C66</f>
        <v>35.78016229352885</v>
      </c>
      <c r="F66" s="16"/>
      <c r="G66" s="18"/>
    </row>
    <row r="67" spans="1:7" ht="12.75">
      <c r="A67" s="20" t="s">
        <v>300</v>
      </c>
      <c r="B67" s="21" t="s">
        <v>233</v>
      </c>
      <c r="C67" s="22">
        <v>2797</v>
      </c>
      <c r="D67" s="23">
        <v>220110</v>
      </c>
      <c r="E67" s="15">
        <f>D67/C67</f>
        <v>78.69503038970325</v>
      </c>
      <c r="F67" s="16"/>
      <c r="G67" s="18"/>
    </row>
    <row r="68" spans="1:7" ht="12.75">
      <c r="A68" s="20" t="s">
        <v>231</v>
      </c>
      <c r="B68" s="21" t="s">
        <v>183</v>
      </c>
      <c r="C68" s="22">
        <v>8291</v>
      </c>
      <c r="D68" s="23">
        <v>392591</v>
      </c>
      <c r="E68" s="15">
        <f>D68/C68</f>
        <v>47.351465444457844</v>
      </c>
      <c r="F68" s="16"/>
      <c r="G68" s="18"/>
    </row>
    <row r="69" spans="1:7" ht="12.75">
      <c r="A69" s="20" t="s">
        <v>194</v>
      </c>
      <c r="B69" s="21" t="s">
        <v>67</v>
      </c>
      <c r="C69" s="22">
        <v>11005</v>
      </c>
      <c r="D69" s="23">
        <v>330505</v>
      </c>
      <c r="E69" s="15">
        <f>D69/C69</f>
        <v>30.032258064516128</v>
      </c>
      <c r="F69" s="16"/>
      <c r="G69" s="18"/>
    </row>
    <row r="70" spans="1:7" ht="12.75">
      <c r="A70" s="20" t="s">
        <v>337</v>
      </c>
      <c r="B70" s="21" t="s">
        <v>208</v>
      </c>
      <c r="C70" s="22">
        <v>1399</v>
      </c>
      <c r="D70" s="23">
        <v>150806</v>
      </c>
      <c r="E70" s="15">
        <f>D70/C70</f>
        <v>107.79556826304503</v>
      </c>
      <c r="F70" s="16"/>
      <c r="G70" s="18"/>
    </row>
    <row r="71" spans="1:7" ht="25.5">
      <c r="A71" s="20" t="s">
        <v>110</v>
      </c>
      <c r="B71" s="21" t="s">
        <v>111</v>
      </c>
      <c r="C71" s="22">
        <v>30385</v>
      </c>
      <c r="D71" s="23">
        <v>1972430</v>
      </c>
      <c r="E71" s="15">
        <f>D71/C71</f>
        <v>64.91459601777193</v>
      </c>
      <c r="F71" s="16"/>
      <c r="G71" s="18"/>
    </row>
    <row r="72" spans="1:7" ht="12.75">
      <c r="A72" s="20" t="s">
        <v>192</v>
      </c>
      <c r="B72" s="21" t="s">
        <v>193</v>
      </c>
      <c r="C72" s="22">
        <v>11123</v>
      </c>
      <c r="D72" s="23">
        <v>619738</v>
      </c>
      <c r="E72" s="15">
        <f>D72/C72</f>
        <v>55.71680302076778</v>
      </c>
      <c r="F72" s="16"/>
      <c r="G72" s="18"/>
    </row>
    <row r="73" spans="1:7" ht="12.75">
      <c r="A73" s="20" t="s">
        <v>240</v>
      </c>
      <c r="B73" s="21" t="s">
        <v>173</v>
      </c>
      <c r="C73" s="22">
        <v>7041</v>
      </c>
      <c r="D73" s="23">
        <v>609782</v>
      </c>
      <c r="E73" s="15">
        <f>D73/C73</f>
        <v>86.6044595938077</v>
      </c>
      <c r="F73" s="16"/>
      <c r="G73" s="18"/>
    </row>
    <row r="74" spans="1:7" ht="12.75">
      <c r="A74" s="20" t="s">
        <v>160</v>
      </c>
      <c r="B74" s="21" t="s">
        <v>161</v>
      </c>
      <c r="C74" s="22">
        <v>16391</v>
      </c>
      <c r="D74" s="23">
        <v>1569347</v>
      </c>
      <c r="E74" s="15">
        <f>D74/C74</f>
        <v>95.74443292050516</v>
      </c>
      <c r="F74" s="16"/>
      <c r="G74" s="18"/>
    </row>
    <row r="75" spans="1:7" ht="12.75">
      <c r="A75" s="20" t="s">
        <v>218</v>
      </c>
      <c r="B75" s="21" t="s">
        <v>176</v>
      </c>
      <c r="C75" s="22">
        <v>9175</v>
      </c>
      <c r="D75" s="23">
        <v>594293</v>
      </c>
      <c r="E75" s="15">
        <f>D75/C75</f>
        <v>64.77307901907356</v>
      </c>
      <c r="F75" s="16"/>
      <c r="G75" s="18"/>
    </row>
    <row r="76" spans="1:7" ht="12.75">
      <c r="A76" s="20" t="s">
        <v>55</v>
      </c>
      <c r="B76" s="21" t="s">
        <v>28</v>
      </c>
      <c r="C76" s="22">
        <v>75242</v>
      </c>
      <c r="D76" s="23">
        <v>4385877</v>
      </c>
      <c r="E76" s="15">
        <f>D76/C76</f>
        <v>58.290276707158235</v>
      </c>
      <c r="F76" s="16"/>
      <c r="G76" s="18"/>
    </row>
    <row r="77" spans="1:7" ht="12.75">
      <c r="A77" s="20" t="s">
        <v>219</v>
      </c>
      <c r="B77" s="21" t="s">
        <v>113</v>
      </c>
      <c r="C77" s="22">
        <v>9126</v>
      </c>
      <c r="D77" s="23">
        <v>513121</v>
      </c>
      <c r="E77" s="15">
        <f>D77/C77</f>
        <v>56.22627657243042</v>
      </c>
      <c r="F77" s="16"/>
      <c r="G77" s="18"/>
    </row>
    <row r="78" spans="1:7" ht="12.75">
      <c r="A78" s="20" t="s">
        <v>346</v>
      </c>
      <c r="B78" s="21" t="s">
        <v>217</v>
      </c>
      <c r="C78" s="22">
        <v>1189</v>
      </c>
      <c r="D78" s="23">
        <v>125767</v>
      </c>
      <c r="E78" s="15">
        <f>D78/C78</f>
        <v>105.77544154751892</v>
      </c>
      <c r="F78" s="16"/>
      <c r="G78" s="18"/>
    </row>
    <row r="79" spans="1:7" ht="12.75">
      <c r="A79" s="20" t="s">
        <v>85</v>
      </c>
      <c r="B79" s="21" t="s">
        <v>47</v>
      </c>
      <c r="C79" s="22">
        <v>37608</v>
      </c>
      <c r="D79" s="23">
        <v>1708378</v>
      </c>
      <c r="E79" s="15">
        <f>D79/C79</f>
        <v>45.42592001701765</v>
      </c>
      <c r="F79" s="16"/>
      <c r="G79" s="18"/>
    </row>
    <row r="80" spans="1:7" ht="25.5">
      <c r="A80" s="20" t="s">
        <v>123</v>
      </c>
      <c r="B80" s="21" t="s">
        <v>124</v>
      </c>
      <c r="C80" s="22">
        <v>25740</v>
      </c>
      <c r="D80" s="23">
        <v>695667</v>
      </c>
      <c r="E80" s="15">
        <f>D80/C80</f>
        <v>27.026689976689976</v>
      </c>
      <c r="F80" s="16"/>
      <c r="G80" s="18"/>
    </row>
    <row r="81" spans="1:7" ht="12.75">
      <c r="A81" s="20" t="s">
        <v>246</v>
      </c>
      <c r="B81" s="21" t="s">
        <v>54</v>
      </c>
      <c r="C81" s="22">
        <v>6487</v>
      </c>
      <c r="D81" s="23">
        <v>347428</v>
      </c>
      <c r="E81" s="15">
        <f>D81/C81</f>
        <v>53.55757669184523</v>
      </c>
      <c r="F81" s="16"/>
      <c r="G81" s="18"/>
    </row>
    <row r="82" spans="1:7" ht="12.75">
      <c r="A82" s="20" t="s">
        <v>107</v>
      </c>
      <c r="B82" s="21" t="s">
        <v>45</v>
      </c>
      <c r="C82" s="22">
        <v>31658</v>
      </c>
      <c r="D82" s="23">
        <v>1296757</v>
      </c>
      <c r="E82" s="15">
        <f>D82/C82</f>
        <v>40.96143154968728</v>
      </c>
      <c r="F82" s="16"/>
      <c r="G82" s="18"/>
    </row>
    <row r="83" spans="1:7" ht="12.75">
      <c r="A83" s="20" t="s">
        <v>289</v>
      </c>
      <c r="B83" s="21" t="s">
        <v>71</v>
      </c>
      <c r="C83" s="22">
        <v>3482</v>
      </c>
      <c r="D83" s="23">
        <v>245010</v>
      </c>
      <c r="E83" s="15">
        <f>D83/C83</f>
        <v>70.36473291211948</v>
      </c>
      <c r="F83" s="16"/>
      <c r="G83" s="18"/>
    </row>
    <row r="84" spans="1:7" ht="12.75">
      <c r="A84" s="20" t="s">
        <v>37</v>
      </c>
      <c r="B84" s="21" t="s">
        <v>38</v>
      </c>
      <c r="C84" s="22">
        <v>140680</v>
      </c>
      <c r="D84" s="23">
        <v>6917315</v>
      </c>
      <c r="E84" s="15">
        <f>D84/C84</f>
        <v>49.170564401478536</v>
      </c>
      <c r="F84" s="16"/>
      <c r="G84" s="18"/>
    </row>
    <row r="85" spans="1:7" ht="12.75">
      <c r="A85" s="20" t="s">
        <v>209</v>
      </c>
      <c r="B85" s="21" t="s">
        <v>38</v>
      </c>
      <c r="C85" s="22">
        <v>10368</v>
      </c>
      <c r="D85" s="23">
        <v>487023</v>
      </c>
      <c r="E85" s="15">
        <f>D85/C85</f>
        <v>46.97366898148148</v>
      </c>
      <c r="F85" s="16"/>
      <c r="G85" s="18"/>
    </row>
    <row r="86" spans="1:7" ht="12.75">
      <c r="A86" s="20" t="s">
        <v>50</v>
      </c>
      <c r="B86" s="21" t="s">
        <v>28</v>
      </c>
      <c r="C86" s="22">
        <v>80830</v>
      </c>
      <c r="D86" s="23">
        <v>2996145</v>
      </c>
      <c r="E86" s="15">
        <f>D86/C86</f>
        <v>37.06723988618087</v>
      </c>
      <c r="F86" s="16"/>
      <c r="G86" s="18"/>
    </row>
    <row r="87" spans="1:7" ht="12.75">
      <c r="A87" s="20" t="s">
        <v>66</v>
      </c>
      <c r="B87" s="21" t="s">
        <v>67</v>
      </c>
      <c r="C87" s="22">
        <v>58997</v>
      </c>
      <c r="D87" s="23">
        <v>4184291</v>
      </c>
      <c r="E87" s="15">
        <f>D87/C87</f>
        <v>70.92379273522383</v>
      </c>
      <c r="F87" s="16"/>
      <c r="G87" s="18"/>
    </row>
    <row r="88" spans="1:7" ht="12.75">
      <c r="A88" s="20" t="s">
        <v>81</v>
      </c>
      <c r="B88" s="21" t="s">
        <v>82</v>
      </c>
      <c r="C88" s="22">
        <v>39364</v>
      </c>
      <c r="D88" s="23">
        <v>1927561</v>
      </c>
      <c r="E88" s="15">
        <f>D88/C88</f>
        <v>48.967609998983846</v>
      </c>
      <c r="F88" s="16"/>
      <c r="G88" s="18"/>
    </row>
    <row r="89" spans="1:7" ht="12.75">
      <c r="A89" s="20" t="s">
        <v>249</v>
      </c>
      <c r="B89" s="21" t="s">
        <v>250</v>
      </c>
      <c r="C89" s="22">
        <v>6220</v>
      </c>
      <c r="D89" s="23">
        <v>309213</v>
      </c>
      <c r="E89" s="15">
        <f>D89/C89</f>
        <v>49.71270096463022</v>
      </c>
      <c r="F89" s="16"/>
      <c r="G89" s="18"/>
    </row>
    <row r="90" spans="1:7" ht="12.75">
      <c r="A90" s="20" t="s">
        <v>350</v>
      </c>
      <c r="B90" s="21" t="s">
        <v>248</v>
      </c>
      <c r="C90" s="22">
        <v>927</v>
      </c>
      <c r="D90" s="23">
        <v>14678</v>
      </c>
      <c r="E90" s="15">
        <f>D90/C90</f>
        <v>15.833872707659115</v>
      </c>
      <c r="F90" s="16"/>
      <c r="G90" s="18"/>
    </row>
    <row r="91" spans="1:7" ht="12.75">
      <c r="A91" s="20" t="s">
        <v>214</v>
      </c>
      <c r="B91" s="21" t="s">
        <v>106</v>
      </c>
      <c r="C91" s="22">
        <v>9642</v>
      </c>
      <c r="D91" s="23">
        <v>346432</v>
      </c>
      <c r="E91" s="15">
        <f>D91/C91</f>
        <v>35.92947521261149</v>
      </c>
      <c r="F91" s="16"/>
      <c r="G91" s="18"/>
    </row>
    <row r="92" spans="1:7" ht="12.75">
      <c r="A92" s="20" t="s">
        <v>137</v>
      </c>
      <c r="B92" s="21" t="s">
        <v>138</v>
      </c>
      <c r="C92" s="22">
        <v>21932</v>
      </c>
      <c r="D92" s="23">
        <v>1761834</v>
      </c>
      <c r="E92" s="15">
        <f>D92/C92</f>
        <v>80.33166149917928</v>
      </c>
      <c r="F92" s="16"/>
      <c r="G92" s="18"/>
    </row>
    <row r="93" spans="1:7" ht="12.75">
      <c r="A93" s="20" t="s">
        <v>127</v>
      </c>
      <c r="B93" s="21" t="s">
        <v>128</v>
      </c>
      <c r="C93" s="22">
        <v>24334</v>
      </c>
      <c r="D93" s="23">
        <v>1818199</v>
      </c>
      <c r="E93" s="15">
        <f>D93/C93</f>
        <v>74.71845976822553</v>
      </c>
      <c r="F93" s="16"/>
      <c r="G93" s="18"/>
    </row>
    <row r="94" spans="1:7" ht="12.75">
      <c r="A94" s="20" t="s">
        <v>23</v>
      </c>
      <c r="B94" s="21" t="s">
        <v>24</v>
      </c>
      <c r="C94" s="22">
        <v>877389</v>
      </c>
      <c r="D94" s="23">
        <v>38711878</v>
      </c>
      <c r="E94" s="15">
        <f>D94/C94</f>
        <v>44.12168148905445</v>
      </c>
      <c r="F94" s="16"/>
      <c r="G94" s="18"/>
    </row>
    <row r="95" spans="1:7" ht="12.75">
      <c r="A95" s="20" t="s">
        <v>92</v>
      </c>
      <c r="B95" s="21" t="s">
        <v>93</v>
      </c>
      <c r="C95" s="22">
        <v>35296</v>
      </c>
      <c r="D95" s="23">
        <v>1961150</v>
      </c>
      <c r="E95" s="15">
        <f>D95/C95</f>
        <v>55.562953309156846</v>
      </c>
      <c r="F95" s="16"/>
      <c r="G95" s="18"/>
    </row>
    <row r="96" spans="1:7" ht="12.75">
      <c r="A96" s="20" t="s">
        <v>310</v>
      </c>
      <c r="B96" s="21" t="s">
        <v>171</v>
      </c>
      <c r="C96" s="22">
        <v>2222</v>
      </c>
      <c r="D96" s="23">
        <v>58454</v>
      </c>
      <c r="E96" s="15">
        <f>D96/C96</f>
        <v>26.306930693069308</v>
      </c>
      <c r="F96" s="16"/>
      <c r="G96" s="18"/>
    </row>
    <row r="97" spans="1:7" ht="12.75">
      <c r="A97" s="20" t="s">
        <v>108</v>
      </c>
      <c r="B97" s="21" t="s">
        <v>109</v>
      </c>
      <c r="C97" s="22">
        <v>31525</v>
      </c>
      <c r="D97" s="23">
        <v>2272441</v>
      </c>
      <c r="E97" s="15">
        <f>D97/C97</f>
        <v>72.08377478191912</v>
      </c>
      <c r="F97" s="16"/>
      <c r="G97" s="18"/>
    </row>
    <row r="98" spans="1:7" ht="12.75">
      <c r="A98" s="20" t="s">
        <v>105</v>
      </c>
      <c r="B98" s="21" t="s">
        <v>106</v>
      </c>
      <c r="C98" s="22">
        <v>32247</v>
      </c>
      <c r="D98" s="23">
        <v>1712602</v>
      </c>
      <c r="E98" s="15">
        <f>D98/C98</f>
        <v>53.10887834527243</v>
      </c>
      <c r="F98" s="16"/>
      <c r="G98" s="18"/>
    </row>
    <row r="99" spans="1:7" ht="12.75">
      <c r="A99" s="20" t="s">
        <v>156</v>
      </c>
      <c r="B99" s="21" t="s">
        <v>157</v>
      </c>
      <c r="C99" s="22">
        <v>17797</v>
      </c>
      <c r="D99" s="23">
        <v>817191</v>
      </c>
      <c r="E99" s="15">
        <f>D99/C99</f>
        <v>45.91734562004832</v>
      </c>
      <c r="F99" s="16"/>
      <c r="G99" s="18"/>
    </row>
    <row r="100" spans="1:7" ht="12.75">
      <c r="A100" s="20" t="s">
        <v>103</v>
      </c>
      <c r="B100" s="21" t="s">
        <v>104</v>
      </c>
      <c r="C100" s="22">
        <v>32428</v>
      </c>
      <c r="D100" s="23">
        <v>1103180</v>
      </c>
      <c r="E100" s="15">
        <f>D100/C100</f>
        <v>34.01936598001727</v>
      </c>
      <c r="F100" s="16"/>
      <c r="G100" s="18"/>
    </row>
    <row r="101" spans="1:7" ht="12.75">
      <c r="A101" s="20" t="s">
        <v>64</v>
      </c>
      <c r="B101" s="21" t="s">
        <v>65</v>
      </c>
      <c r="C101" s="22">
        <v>59062</v>
      </c>
      <c r="D101" s="23">
        <v>1952808</v>
      </c>
      <c r="E101" s="15">
        <f>D101/C101</f>
        <v>33.06369577731875</v>
      </c>
      <c r="F101" s="16"/>
      <c r="G101" s="18"/>
    </row>
    <row r="102" spans="1:7" ht="12.75">
      <c r="A102" s="20" t="s">
        <v>116</v>
      </c>
      <c r="B102" s="21" t="s">
        <v>117</v>
      </c>
      <c r="C102" s="22">
        <v>28525</v>
      </c>
      <c r="D102" s="23">
        <v>634891</v>
      </c>
      <c r="E102" s="15">
        <f>D102/C102</f>
        <v>22.25735319894829</v>
      </c>
      <c r="F102" s="16"/>
      <c r="G102" s="18"/>
    </row>
    <row r="103" spans="1:7" ht="12.75">
      <c r="A103" s="20" t="s">
        <v>44</v>
      </c>
      <c r="B103" s="21" t="s">
        <v>45</v>
      </c>
      <c r="C103" s="22">
        <v>103988</v>
      </c>
      <c r="D103" s="23">
        <v>5568114</v>
      </c>
      <c r="E103" s="15">
        <f>D103/C103</f>
        <v>53.5457360464669</v>
      </c>
      <c r="F103" s="16"/>
      <c r="G103" s="18"/>
    </row>
    <row r="104" spans="1:7" ht="12.75">
      <c r="A104" s="20" t="s">
        <v>323</v>
      </c>
      <c r="B104" s="21" t="s">
        <v>113</v>
      </c>
      <c r="C104" s="22">
        <v>1756</v>
      </c>
      <c r="D104" s="23">
        <v>55425</v>
      </c>
      <c r="E104" s="15">
        <f>D104/C104</f>
        <v>31.563211845102504</v>
      </c>
      <c r="F104" s="16"/>
      <c r="G104" s="18"/>
    </row>
    <row r="105" spans="1:7" ht="12.75">
      <c r="A105" s="20" t="s">
        <v>331</v>
      </c>
      <c r="B105" s="21" t="s">
        <v>173</v>
      </c>
      <c r="C105" s="22">
        <v>1577</v>
      </c>
      <c r="D105" s="24">
        <v>14105</v>
      </c>
      <c r="E105" s="15">
        <f>D105/C105</f>
        <v>8.94419784400761</v>
      </c>
      <c r="F105" s="16"/>
      <c r="G105" s="18"/>
    </row>
    <row r="106" spans="1:7" ht="12.75">
      <c r="A106" s="20" t="s">
        <v>159</v>
      </c>
      <c r="B106" s="21" t="s">
        <v>132</v>
      </c>
      <c r="C106" s="22">
        <v>16557</v>
      </c>
      <c r="D106" s="23">
        <v>1287934</v>
      </c>
      <c r="E106" s="15">
        <f>D106/C106</f>
        <v>77.78788427855288</v>
      </c>
      <c r="F106" s="16"/>
      <c r="G106" s="18"/>
    </row>
    <row r="107" spans="1:7" ht="12.75">
      <c r="A107" s="20" t="s">
        <v>313</v>
      </c>
      <c r="B107" s="21" t="s">
        <v>217</v>
      </c>
      <c r="C107" s="22">
        <v>2140</v>
      </c>
      <c r="D107" s="23">
        <v>216505</v>
      </c>
      <c r="E107" s="15">
        <f>D107/C107</f>
        <v>101.17056074766356</v>
      </c>
      <c r="F107" s="16"/>
      <c r="G107" s="18"/>
    </row>
    <row r="108" spans="1:7" ht="12.75">
      <c r="A108" s="20" t="s">
        <v>338</v>
      </c>
      <c r="B108" s="21" t="s">
        <v>161</v>
      </c>
      <c r="C108" s="22">
        <v>1397</v>
      </c>
      <c r="D108" s="23">
        <v>135848</v>
      </c>
      <c r="E108" s="15">
        <f>D108/C108</f>
        <v>97.24266284896206</v>
      </c>
      <c r="F108" s="16"/>
      <c r="G108" s="18"/>
    </row>
    <row r="109" spans="1:7" ht="12.75">
      <c r="A109" s="20" t="s">
        <v>336</v>
      </c>
      <c r="B109" s="21" t="s">
        <v>244</v>
      </c>
      <c r="C109" s="22">
        <v>1406</v>
      </c>
      <c r="D109" s="23">
        <v>82747</v>
      </c>
      <c r="E109" s="15">
        <f>D109/C109</f>
        <v>58.852773826458034</v>
      </c>
      <c r="F109" s="16"/>
      <c r="G109" s="18"/>
    </row>
    <row r="110" spans="1:7" ht="12.75">
      <c r="A110" s="20" t="s">
        <v>340</v>
      </c>
      <c r="B110" s="21" t="s">
        <v>111</v>
      </c>
      <c r="C110" s="22">
        <v>1380</v>
      </c>
      <c r="D110" s="23">
        <v>126701</v>
      </c>
      <c r="E110" s="15">
        <f>D110/C110</f>
        <v>91.8123188405797</v>
      </c>
      <c r="F110" s="16"/>
      <c r="G110" s="18"/>
    </row>
    <row r="111" spans="1:7" ht="12.75">
      <c r="A111" s="20" t="s">
        <v>311</v>
      </c>
      <c r="B111" s="21" t="s">
        <v>79</v>
      </c>
      <c r="C111" s="22">
        <v>2182</v>
      </c>
      <c r="D111" s="23">
        <v>92384</v>
      </c>
      <c r="E111" s="15">
        <f>D111/C111</f>
        <v>42.33913840513291</v>
      </c>
      <c r="F111" s="16"/>
      <c r="G111" s="18"/>
    </row>
    <row r="112" spans="1:7" ht="12.75">
      <c r="A112" s="20" t="s">
        <v>98</v>
      </c>
      <c r="B112" s="21" t="s">
        <v>99</v>
      </c>
      <c r="C112" s="22">
        <v>33924</v>
      </c>
      <c r="D112" s="23">
        <v>1535663</v>
      </c>
      <c r="E112" s="15">
        <f>D112/C112</f>
        <v>45.267745548873954</v>
      </c>
      <c r="F112" s="16"/>
      <c r="G112" s="18"/>
    </row>
    <row r="113" spans="1:7" ht="12.75">
      <c r="A113" s="20" t="s">
        <v>53</v>
      </c>
      <c r="B113" s="21" t="s">
        <v>54</v>
      </c>
      <c r="C113" s="22">
        <v>76265</v>
      </c>
      <c r="D113" s="23">
        <v>4690833</v>
      </c>
      <c r="E113" s="15">
        <f>D113/C113</f>
        <v>61.5070215695273</v>
      </c>
      <c r="F113" s="16"/>
      <c r="G113" s="18"/>
    </row>
    <row r="114" spans="1:7" ht="12.75">
      <c r="A114" s="20" t="s">
        <v>349</v>
      </c>
      <c r="B114" s="21" t="s">
        <v>63</v>
      </c>
      <c r="C114" s="22">
        <v>935</v>
      </c>
      <c r="D114" s="23">
        <v>82039</v>
      </c>
      <c r="E114" s="15">
        <f>D114/C114</f>
        <v>87.74224598930482</v>
      </c>
      <c r="F114" s="16"/>
      <c r="G114" s="18"/>
    </row>
    <row r="115" spans="1:7" ht="12.75">
      <c r="A115" s="20" t="s">
        <v>86</v>
      </c>
      <c r="B115" s="21" t="s">
        <v>87</v>
      </c>
      <c r="C115" s="22">
        <v>37128</v>
      </c>
      <c r="D115" s="23">
        <v>1412561</v>
      </c>
      <c r="E115" s="15">
        <f>D115/C115</f>
        <v>38.045706744236156</v>
      </c>
      <c r="F115" s="16"/>
      <c r="G115" s="18"/>
    </row>
    <row r="116" spans="1:7" ht="12.75">
      <c r="A116" s="20" t="s">
        <v>62</v>
      </c>
      <c r="B116" s="21" t="s">
        <v>63</v>
      </c>
      <c r="C116" s="22">
        <v>64696</v>
      </c>
      <c r="D116" s="23">
        <v>3227389</v>
      </c>
      <c r="E116" s="15">
        <f>D116/C116</f>
        <v>49.88544886855447</v>
      </c>
      <c r="F116" s="16"/>
      <c r="G116" s="18"/>
    </row>
    <row r="117" spans="1:7" ht="12.75">
      <c r="A117" s="20" t="s">
        <v>320</v>
      </c>
      <c r="B117" s="21" t="s">
        <v>126</v>
      </c>
      <c r="C117" s="22">
        <v>1841</v>
      </c>
      <c r="D117" s="23">
        <v>66217</v>
      </c>
      <c r="E117" s="15">
        <f>D117/C117</f>
        <v>35.967952199891364</v>
      </c>
      <c r="F117" s="16"/>
      <c r="G117" s="18"/>
    </row>
    <row r="118" spans="1:7" ht="12.75">
      <c r="A118" s="20" t="s">
        <v>27</v>
      </c>
      <c r="B118" s="21" t="s">
        <v>28</v>
      </c>
      <c r="C118" s="22">
        <v>242837</v>
      </c>
      <c r="D118" s="23">
        <v>11225804</v>
      </c>
      <c r="E118" s="15">
        <f>D118/C118</f>
        <v>46.2277330060905</v>
      </c>
      <c r="F118" s="16"/>
      <c r="G118" s="18"/>
    </row>
    <row r="119" spans="1:7" ht="12.75">
      <c r="A119" s="20" t="s">
        <v>101</v>
      </c>
      <c r="B119" s="21" t="s">
        <v>102</v>
      </c>
      <c r="C119" s="22">
        <v>32807</v>
      </c>
      <c r="D119" s="23">
        <v>1455410</v>
      </c>
      <c r="E119" s="15">
        <f>D119/C119</f>
        <v>44.362788429298625</v>
      </c>
      <c r="F119" s="16"/>
      <c r="G119" s="18"/>
    </row>
    <row r="120" spans="1:7" ht="12.75">
      <c r="A120" s="20" t="s">
        <v>155</v>
      </c>
      <c r="B120" s="21" t="s">
        <v>128</v>
      </c>
      <c r="C120" s="22">
        <v>18030</v>
      </c>
      <c r="D120" s="23">
        <v>1356562</v>
      </c>
      <c r="E120" s="15">
        <f>D120/C120</f>
        <v>75.23915696062119</v>
      </c>
      <c r="F120" s="16"/>
      <c r="G120" s="18"/>
    </row>
    <row r="121" spans="1:7" ht="12.75">
      <c r="A121" s="20" t="s">
        <v>242</v>
      </c>
      <c r="B121" s="21" t="s">
        <v>132</v>
      </c>
      <c r="C121" s="22">
        <v>6761</v>
      </c>
      <c r="D121" s="23">
        <v>313882</v>
      </c>
      <c r="E121" s="15">
        <f>D121/C121</f>
        <v>46.4253808608194</v>
      </c>
      <c r="F121" s="16"/>
      <c r="G121" s="18"/>
    </row>
    <row r="122" spans="1:7" ht="12.75">
      <c r="A122" s="20" t="s">
        <v>190</v>
      </c>
      <c r="B122" s="21" t="s">
        <v>191</v>
      </c>
      <c r="C122" s="22">
        <v>11347</v>
      </c>
      <c r="D122" s="23">
        <v>422420</v>
      </c>
      <c r="E122" s="15">
        <f>D122/C122</f>
        <v>37.22746100290826</v>
      </c>
      <c r="F122" s="16"/>
      <c r="G122" s="18"/>
    </row>
    <row r="123" spans="1:7" ht="12.75">
      <c r="A123" s="20" t="s">
        <v>342</v>
      </c>
      <c r="B123" s="21" t="s">
        <v>343</v>
      </c>
      <c r="C123" s="22">
        <v>1272</v>
      </c>
      <c r="D123" s="23">
        <v>114550</v>
      </c>
      <c r="E123" s="15">
        <f>D123/C123</f>
        <v>90.05503144654088</v>
      </c>
      <c r="F123" s="16"/>
      <c r="G123" s="18"/>
    </row>
    <row r="124" spans="1:7" ht="12.75">
      <c r="A124" s="20" t="s">
        <v>229</v>
      </c>
      <c r="B124" s="21" t="s">
        <v>171</v>
      </c>
      <c r="C124" s="22">
        <v>8447</v>
      </c>
      <c r="D124" s="23">
        <v>204728</v>
      </c>
      <c r="E124" s="15">
        <f>D124/C124</f>
        <v>24.236770451047708</v>
      </c>
      <c r="F124" s="16"/>
      <c r="G124" s="18"/>
    </row>
    <row r="125" spans="1:7" ht="12.75">
      <c r="A125" s="20" t="s">
        <v>94</v>
      </c>
      <c r="B125" s="21" t="s">
        <v>95</v>
      </c>
      <c r="C125" s="22">
        <v>34992</v>
      </c>
      <c r="D125" s="23">
        <v>1279823</v>
      </c>
      <c r="E125" s="15">
        <f>D125/C125</f>
        <v>36.57473136716964</v>
      </c>
      <c r="F125" s="16"/>
      <c r="G125" s="18"/>
    </row>
    <row r="126" spans="1:7" ht="12.75">
      <c r="A126" s="20" t="s">
        <v>256</v>
      </c>
      <c r="B126" s="21" t="s">
        <v>257</v>
      </c>
      <c r="C126" s="22">
        <v>5853</v>
      </c>
      <c r="D126" s="23">
        <v>158156</v>
      </c>
      <c r="E126" s="15">
        <f>D126/C126</f>
        <v>27.021356569280712</v>
      </c>
      <c r="F126" s="16"/>
      <c r="G126" s="18"/>
    </row>
    <row r="127" spans="1:7" ht="12.75">
      <c r="A127" s="20" t="s">
        <v>144</v>
      </c>
      <c r="B127" s="21" t="s">
        <v>28</v>
      </c>
      <c r="C127" s="22">
        <v>20591</v>
      </c>
      <c r="D127" s="23">
        <v>840258</v>
      </c>
      <c r="E127" s="15">
        <f>D127/C127</f>
        <v>40.80705162449614</v>
      </c>
      <c r="F127" s="16"/>
      <c r="G127" s="18"/>
    </row>
    <row r="128" spans="1:7" ht="12.75">
      <c r="A128" s="20" t="s">
        <v>112</v>
      </c>
      <c r="B128" s="21" t="s">
        <v>113</v>
      </c>
      <c r="C128" s="22">
        <v>29817</v>
      </c>
      <c r="D128" s="23">
        <v>1711187</v>
      </c>
      <c r="E128" s="15">
        <f>D128/C128</f>
        <v>57.38964349196767</v>
      </c>
      <c r="F128" s="16"/>
      <c r="G128" s="18"/>
    </row>
    <row r="129" spans="1:7" ht="12.75">
      <c r="A129" s="20" t="s">
        <v>355</v>
      </c>
      <c r="B129" s="21" t="s">
        <v>113</v>
      </c>
      <c r="C129" s="22">
        <v>596</v>
      </c>
      <c r="D129" s="23">
        <v>8781</v>
      </c>
      <c r="E129" s="15">
        <f>D129/C129</f>
        <v>14.733221476510067</v>
      </c>
      <c r="F129" s="16"/>
      <c r="G129" s="18"/>
    </row>
    <row r="130" spans="1:7" ht="12.75">
      <c r="A130" s="20" t="s">
        <v>260</v>
      </c>
      <c r="B130" s="21" t="s">
        <v>261</v>
      </c>
      <c r="C130" s="22">
        <v>5760</v>
      </c>
      <c r="D130" s="23">
        <v>238505</v>
      </c>
      <c r="E130" s="15">
        <f>D130/C130</f>
        <v>41.40711805555556</v>
      </c>
      <c r="F130" s="16"/>
      <c r="G130" s="18"/>
    </row>
    <row r="131" spans="1:7" ht="12.75">
      <c r="A131" s="20" t="s">
        <v>90</v>
      </c>
      <c r="B131" s="21" t="s">
        <v>91</v>
      </c>
      <c r="C131" s="22">
        <v>35339</v>
      </c>
      <c r="D131" s="23">
        <v>2939952</v>
      </c>
      <c r="E131" s="15">
        <f>D131/C131</f>
        <v>83.19284643028948</v>
      </c>
      <c r="F131" s="16"/>
      <c r="G131" s="18"/>
    </row>
    <row r="132" spans="1:7" ht="12.75">
      <c r="A132" s="20" t="s">
        <v>139</v>
      </c>
      <c r="B132" s="21" t="s">
        <v>47</v>
      </c>
      <c r="C132" s="22">
        <v>21914</v>
      </c>
      <c r="D132" s="23">
        <v>717698</v>
      </c>
      <c r="E132" s="15">
        <f>D132/C132</f>
        <v>32.75066167746646</v>
      </c>
      <c r="F132" s="16"/>
      <c r="G132" s="18"/>
    </row>
    <row r="133" spans="1:7" ht="12.75">
      <c r="A133" s="20" t="s">
        <v>272</v>
      </c>
      <c r="B133" s="21" t="s">
        <v>79</v>
      </c>
      <c r="C133" s="22">
        <v>4612</v>
      </c>
      <c r="D133" s="23">
        <v>146280</v>
      </c>
      <c r="E133" s="15">
        <f>D133/C133</f>
        <v>31.717259323503903</v>
      </c>
      <c r="F133" s="16"/>
      <c r="G133" s="18"/>
    </row>
    <row r="134" spans="1:7" ht="12.75">
      <c r="A134" s="20" t="s">
        <v>269</v>
      </c>
      <c r="B134" s="21" t="s">
        <v>120</v>
      </c>
      <c r="C134" s="22">
        <v>4770</v>
      </c>
      <c r="D134" s="23">
        <v>248124</v>
      </c>
      <c r="E134" s="15">
        <f>D134/C134</f>
        <v>52.017610062893084</v>
      </c>
      <c r="F134" s="16"/>
      <c r="G134" s="18"/>
    </row>
    <row r="135" spans="1:7" ht="12.75">
      <c r="A135" s="20" t="s">
        <v>48</v>
      </c>
      <c r="B135" s="21" t="s">
        <v>32</v>
      </c>
      <c r="C135" s="22">
        <v>89652</v>
      </c>
      <c r="D135" s="23">
        <v>4396253</v>
      </c>
      <c r="E135" s="15">
        <f>D135/C135</f>
        <v>49.03686476598403</v>
      </c>
      <c r="F135" s="16"/>
      <c r="G135" s="18"/>
    </row>
    <row r="136" spans="1:7" ht="12.75">
      <c r="A136" s="20" t="s">
        <v>181</v>
      </c>
      <c r="B136" s="21" t="s">
        <v>97</v>
      </c>
      <c r="C136" s="22">
        <v>12009</v>
      </c>
      <c r="D136" s="23">
        <v>365083</v>
      </c>
      <c r="E136" s="15">
        <f>D136/C136</f>
        <v>30.400782746273627</v>
      </c>
      <c r="F136" s="16"/>
      <c r="G136" s="18"/>
    </row>
    <row r="137" spans="1:7" ht="12.75">
      <c r="A137" s="20" t="s">
        <v>290</v>
      </c>
      <c r="B137" s="21" t="s">
        <v>206</v>
      </c>
      <c r="C137" s="22">
        <v>3282</v>
      </c>
      <c r="D137" s="23">
        <v>211282</v>
      </c>
      <c r="E137" s="15">
        <f>D137/C137</f>
        <v>64.37599024984766</v>
      </c>
      <c r="F137" s="16"/>
      <c r="G137" s="18"/>
    </row>
    <row r="138" spans="1:7" ht="12.75">
      <c r="A138" s="20" t="s">
        <v>39</v>
      </c>
      <c r="B138" s="21" t="s">
        <v>40</v>
      </c>
      <c r="C138" s="22">
        <v>137974</v>
      </c>
      <c r="D138" s="23">
        <v>8223053</v>
      </c>
      <c r="E138" s="15">
        <f>D138/C138</f>
        <v>59.5985692956644</v>
      </c>
      <c r="F138" s="16"/>
      <c r="G138" s="18"/>
    </row>
    <row r="139" spans="1:7" ht="12.75">
      <c r="A139" s="20" t="s">
        <v>347</v>
      </c>
      <c r="B139" s="21" t="s">
        <v>208</v>
      </c>
      <c r="C139" s="22">
        <v>1104</v>
      </c>
      <c r="D139" s="23">
        <v>94754</v>
      </c>
      <c r="E139" s="15">
        <f>D139/C139</f>
        <v>85.82789855072464</v>
      </c>
      <c r="F139" s="16"/>
      <c r="G139" s="18"/>
    </row>
    <row r="140" spans="1:7" ht="12.75">
      <c r="A140" s="20" t="s">
        <v>335</v>
      </c>
      <c r="B140" s="21" t="s">
        <v>165</v>
      </c>
      <c r="C140" s="22">
        <v>1438</v>
      </c>
      <c r="D140" s="23">
        <v>67296</v>
      </c>
      <c r="E140" s="15">
        <f>D140/C140</f>
        <v>46.79833101529903</v>
      </c>
      <c r="F140" s="16"/>
      <c r="G140" s="18"/>
    </row>
    <row r="141" spans="1:7" ht="12.75">
      <c r="A141" s="20" t="s">
        <v>205</v>
      </c>
      <c r="B141" s="21" t="s">
        <v>206</v>
      </c>
      <c r="C141" s="22">
        <v>10561</v>
      </c>
      <c r="D141" s="23">
        <v>480270</v>
      </c>
      <c r="E141" s="15">
        <f>D141/C141</f>
        <v>45.47580721522583</v>
      </c>
      <c r="F141" s="16"/>
      <c r="G141" s="18"/>
    </row>
    <row r="142" spans="1:7" ht="12.75">
      <c r="A142" s="20" t="s">
        <v>302</v>
      </c>
      <c r="B142" s="21" t="s">
        <v>250</v>
      </c>
      <c r="C142" s="22">
        <v>2640</v>
      </c>
      <c r="D142" s="23">
        <v>90807</v>
      </c>
      <c r="E142" s="15">
        <f>D142/C142</f>
        <v>34.39659090909091</v>
      </c>
      <c r="F142" s="16"/>
      <c r="G142" s="18"/>
    </row>
    <row r="143" spans="1:7" ht="12.75">
      <c r="A143" s="20" t="s">
        <v>177</v>
      </c>
      <c r="B143" s="21" t="s">
        <v>69</v>
      </c>
      <c r="C143" s="22">
        <v>12973</v>
      </c>
      <c r="D143" s="23">
        <v>673344</v>
      </c>
      <c r="E143" s="15">
        <f>D143/C143</f>
        <v>51.90349186772528</v>
      </c>
      <c r="F143" s="16"/>
      <c r="G143" s="18"/>
    </row>
    <row r="144" spans="1:7" ht="12.75">
      <c r="A144" s="20" t="s">
        <v>68</v>
      </c>
      <c r="B144" s="21" t="s">
        <v>69</v>
      </c>
      <c r="C144" s="22">
        <v>55921</v>
      </c>
      <c r="D144" s="23">
        <v>1637324</v>
      </c>
      <c r="E144" s="15">
        <f>D144/C144</f>
        <v>29.27923320398419</v>
      </c>
      <c r="F144" s="16"/>
      <c r="G144" s="18"/>
    </row>
    <row r="145" spans="1:7" ht="12.75">
      <c r="A145" s="20" t="s">
        <v>70</v>
      </c>
      <c r="B145" s="21" t="s">
        <v>71</v>
      </c>
      <c r="C145" s="22">
        <v>51760</v>
      </c>
      <c r="D145" s="23">
        <v>2108387</v>
      </c>
      <c r="E145" s="15">
        <f>D145/C145</f>
        <v>40.733906491499226</v>
      </c>
      <c r="F145" s="16"/>
      <c r="G145" s="18"/>
    </row>
    <row r="146" spans="1:7" ht="12.75">
      <c r="A146" s="20" t="s">
        <v>58</v>
      </c>
      <c r="B146" s="21" t="s">
        <v>59</v>
      </c>
      <c r="C146" s="22">
        <v>72100</v>
      </c>
      <c r="D146" s="23">
        <v>3481638</v>
      </c>
      <c r="E146" s="15">
        <f>D146/C146</f>
        <v>48.28901525658807</v>
      </c>
      <c r="F146" s="16"/>
      <c r="G146" s="18"/>
    </row>
    <row r="147" spans="1:7" ht="12.75">
      <c r="A147" s="20" t="s">
        <v>213</v>
      </c>
      <c r="B147" s="21" t="s">
        <v>47</v>
      </c>
      <c r="C147" s="22">
        <v>10082</v>
      </c>
      <c r="D147" s="23">
        <v>1174481</v>
      </c>
      <c r="E147" s="15">
        <f>D147/C147</f>
        <v>116.49285855980956</v>
      </c>
      <c r="F147" s="16"/>
      <c r="G147" s="18"/>
    </row>
    <row r="148" spans="1:7" ht="12.75">
      <c r="A148" s="20" t="s">
        <v>56</v>
      </c>
      <c r="B148" s="21" t="s">
        <v>57</v>
      </c>
      <c r="C148" s="22">
        <v>74578</v>
      </c>
      <c r="D148" s="23">
        <v>2915053</v>
      </c>
      <c r="E148" s="15">
        <f>D148/C148</f>
        <v>39.08730456703049</v>
      </c>
      <c r="F148" s="16"/>
      <c r="G148" s="18"/>
    </row>
    <row r="149" spans="1:7" ht="12.75">
      <c r="A149" s="20" t="s">
        <v>271</v>
      </c>
      <c r="B149" s="21" t="s">
        <v>32</v>
      </c>
      <c r="C149" s="22">
        <v>4704</v>
      </c>
      <c r="D149" s="23">
        <v>693187</v>
      </c>
      <c r="E149" s="15">
        <f>D149/C149</f>
        <v>147.36118197278913</v>
      </c>
      <c r="F149" s="16"/>
      <c r="G149" s="18"/>
    </row>
    <row r="150" spans="1:7" ht="12.75">
      <c r="A150" s="20" t="s">
        <v>78</v>
      </c>
      <c r="B150" s="21" t="s">
        <v>79</v>
      </c>
      <c r="C150" s="22">
        <v>40389</v>
      </c>
      <c r="D150" s="23">
        <v>2347785</v>
      </c>
      <c r="E150" s="15">
        <f>D150/C150</f>
        <v>58.12931738839783</v>
      </c>
      <c r="F150" s="16"/>
      <c r="G150" s="18"/>
    </row>
    <row r="151" spans="1:7" ht="12.75">
      <c r="A151" s="20" t="s">
        <v>353</v>
      </c>
      <c r="B151" s="21" t="s">
        <v>146</v>
      </c>
      <c r="C151" s="22">
        <v>789</v>
      </c>
      <c r="D151" s="23">
        <v>153611</v>
      </c>
      <c r="E151" s="15">
        <f>D151/C151</f>
        <v>194.69074778200255</v>
      </c>
      <c r="F151" s="16"/>
      <c r="G151" s="18"/>
    </row>
    <row r="152" spans="1:7" ht="12.75">
      <c r="A152" s="20" t="s">
        <v>216</v>
      </c>
      <c r="B152" s="21" t="s">
        <v>217</v>
      </c>
      <c r="C152" s="22">
        <v>9235</v>
      </c>
      <c r="D152" s="23">
        <v>668252</v>
      </c>
      <c r="E152" s="15">
        <f>D152/C152</f>
        <v>72.36080129940444</v>
      </c>
      <c r="F152" s="16"/>
      <c r="G152" s="18"/>
    </row>
    <row r="153" spans="1:7" ht="12.75">
      <c r="A153" s="20" t="s">
        <v>131</v>
      </c>
      <c r="B153" s="21" t="s">
        <v>132</v>
      </c>
      <c r="C153" s="22">
        <v>24218</v>
      </c>
      <c r="D153" s="23">
        <v>889560</v>
      </c>
      <c r="E153" s="15">
        <f>D153/C153</f>
        <v>36.731356842018336</v>
      </c>
      <c r="F153" s="16"/>
      <c r="G153" s="18"/>
    </row>
    <row r="154" spans="1:7" ht="12.75">
      <c r="A154" s="20" t="s">
        <v>273</v>
      </c>
      <c r="B154" s="21" t="s">
        <v>154</v>
      </c>
      <c r="C154" s="22">
        <v>4541</v>
      </c>
      <c r="D154" s="23">
        <v>291739</v>
      </c>
      <c r="E154" s="15">
        <f>D154/C154</f>
        <v>64.24554062981723</v>
      </c>
      <c r="F154" s="16"/>
      <c r="G154" s="18"/>
    </row>
    <row r="155" spans="1:7" ht="12.75">
      <c r="A155" s="20" t="s">
        <v>149</v>
      </c>
      <c r="B155" s="21" t="s">
        <v>61</v>
      </c>
      <c r="C155" s="22">
        <v>19500</v>
      </c>
      <c r="D155" s="23">
        <v>888251</v>
      </c>
      <c r="E155" s="15">
        <f>D155/C155</f>
        <v>45.55133333333333</v>
      </c>
      <c r="F155" s="16"/>
      <c r="G155" s="18"/>
    </row>
    <row r="156" spans="1:7" ht="12.75">
      <c r="A156" s="20" t="s">
        <v>253</v>
      </c>
      <c r="B156" s="21" t="s">
        <v>202</v>
      </c>
      <c r="C156" s="22">
        <v>6112</v>
      </c>
      <c r="D156" s="23">
        <v>437484</v>
      </c>
      <c r="E156" s="15">
        <f>D156/C156</f>
        <v>71.57787958115183</v>
      </c>
      <c r="F156" s="16"/>
      <c r="G156" s="18"/>
    </row>
    <row r="157" spans="1:7" ht="12.75">
      <c r="A157" s="20" t="s">
        <v>245</v>
      </c>
      <c r="B157" s="21" t="s">
        <v>120</v>
      </c>
      <c r="C157" s="22">
        <v>6661</v>
      </c>
      <c r="D157" s="23">
        <v>473643</v>
      </c>
      <c r="E157" s="15">
        <f>D157/C157</f>
        <v>71.10689085722865</v>
      </c>
      <c r="F157" s="16"/>
      <c r="G157" s="18"/>
    </row>
    <row r="158" spans="1:7" ht="12.75">
      <c r="A158" s="20" t="s">
        <v>284</v>
      </c>
      <c r="B158" s="21" t="s">
        <v>183</v>
      </c>
      <c r="C158" s="22">
        <v>3830</v>
      </c>
      <c r="D158" s="23">
        <v>168647</v>
      </c>
      <c r="E158" s="15">
        <f>D158/C158</f>
        <v>44.0331592689295</v>
      </c>
      <c r="F158" s="16"/>
      <c r="G158" s="18"/>
    </row>
    <row r="159" spans="1:7" ht="12.75">
      <c r="A159" s="20" t="s">
        <v>298</v>
      </c>
      <c r="B159" s="21" t="s">
        <v>299</v>
      </c>
      <c r="C159" s="22">
        <v>2840</v>
      </c>
      <c r="D159" s="23">
        <v>57982</v>
      </c>
      <c r="E159" s="15">
        <f>D159/C159</f>
        <v>20.416197183098593</v>
      </c>
      <c r="F159" s="16"/>
      <c r="G159" s="18"/>
    </row>
    <row r="160" spans="1:7" ht="12.75">
      <c r="A160" s="20" t="s">
        <v>251</v>
      </c>
      <c r="B160" s="21" t="s">
        <v>252</v>
      </c>
      <c r="C160" s="22">
        <v>6128</v>
      </c>
      <c r="D160" s="23">
        <v>161751</v>
      </c>
      <c r="E160" s="15">
        <f>D160/C160</f>
        <v>26.39539817232376</v>
      </c>
      <c r="F160" s="16"/>
      <c r="G160" s="18"/>
    </row>
    <row r="161" spans="1:7" ht="12.75">
      <c r="A161" s="20" t="s">
        <v>83</v>
      </c>
      <c r="B161" s="21" t="s">
        <v>84</v>
      </c>
      <c r="C161" s="22">
        <v>37749</v>
      </c>
      <c r="D161" s="23">
        <v>1963511</v>
      </c>
      <c r="E161" s="15">
        <f>D161/C161</f>
        <v>52.014914302365625</v>
      </c>
      <c r="F161" s="16"/>
      <c r="G161" s="18"/>
    </row>
    <row r="162" spans="1:7" ht="12.75">
      <c r="A162" s="20" t="s">
        <v>288</v>
      </c>
      <c r="B162" s="21" t="s">
        <v>255</v>
      </c>
      <c r="C162" s="22">
        <v>3555</v>
      </c>
      <c r="D162" s="23">
        <v>115857</v>
      </c>
      <c r="E162" s="15">
        <f>D162/C162</f>
        <v>32.58987341772152</v>
      </c>
      <c r="F162" s="16"/>
      <c r="G162" s="18"/>
    </row>
    <row r="163" spans="1:7" ht="12.75">
      <c r="A163" s="20" t="s">
        <v>210</v>
      </c>
      <c r="B163" s="21" t="s">
        <v>196</v>
      </c>
      <c r="C163" s="22">
        <v>10307</v>
      </c>
      <c r="D163" s="23">
        <v>333875</v>
      </c>
      <c r="E163" s="15">
        <f>D163/C163</f>
        <v>32.393033860483165</v>
      </c>
      <c r="F163" s="16"/>
      <c r="G163" s="18"/>
    </row>
    <row r="164" spans="1:7" ht="12.75">
      <c r="A164" s="20" t="s">
        <v>329</v>
      </c>
      <c r="B164" s="21" t="s">
        <v>278</v>
      </c>
      <c r="C164" s="22">
        <v>1619</v>
      </c>
      <c r="D164" s="23">
        <v>116734</v>
      </c>
      <c r="E164" s="15">
        <f>D164/C164</f>
        <v>72.10253242742434</v>
      </c>
      <c r="F164" s="16"/>
      <c r="G164" s="18"/>
    </row>
    <row r="165" spans="1:7" ht="12.75">
      <c r="A165" s="20" t="s">
        <v>140</v>
      </c>
      <c r="B165" s="21" t="s">
        <v>141</v>
      </c>
      <c r="C165" s="22">
        <v>21575</v>
      </c>
      <c r="D165" s="23">
        <v>961144</v>
      </c>
      <c r="E165" s="15">
        <f>D165/C165</f>
        <v>44.54896871378911</v>
      </c>
      <c r="F165" s="16"/>
      <c r="G165" s="18"/>
    </row>
    <row r="166" spans="1:7" ht="12.75">
      <c r="A166" s="20" t="s">
        <v>280</v>
      </c>
      <c r="B166" s="21" t="s">
        <v>183</v>
      </c>
      <c r="C166" s="22">
        <v>4026</v>
      </c>
      <c r="D166" s="23">
        <v>180610</v>
      </c>
      <c r="E166" s="15">
        <f>D166/C166</f>
        <v>44.860904123199205</v>
      </c>
      <c r="F166" s="16"/>
      <c r="G166" s="18"/>
    </row>
    <row r="167" spans="1:7" ht="12.75">
      <c r="A167" s="20" t="s">
        <v>330</v>
      </c>
      <c r="B167" s="21" t="s">
        <v>278</v>
      </c>
      <c r="C167" s="22">
        <v>1581</v>
      </c>
      <c r="D167" s="23">
        <v>149622</v>
      </c>
      <c r="E167" s="15">
        <f>D167/C167</f>
        <v>94.63757115749526</v>
      </c>
      <c r="F167" s="16"/>
      <c r="G167" s="18"/>
    </row>
    <row r="168" spans="1:7" ht="12.75">
      <c r="A168" s="20" t="s">
        <v>254</v>
      </c>
      <c r="B168" s="21" t="s">
        <v>255</v>
      </c>
      <c r="C168" s="22">
        <v>6031</v>
      </c>
      <c r="D168" s="23">
        <v>107157</v>
      </c>
      <c r="E168" s="15">
        <f>D168/C168</f>
        <v>17.767700215552978</v>
      </c>
      <c r="F168" s="16"/>
      <c r="G168" s="18"/>
    </row>
    <row r="169" spans="1:7" ht="12.75">
      <c r="A169" s="20" t="s">
        <v>166</v>
      </c>
      <c r="B169" s="21" t="s">
        <v>167</v>
      </c>
      <c r="C169" s="22">
        <v>15323</v>
      </c>
      <c r="D169" s="23">
        <v>1071141</v>
      </c>
      <c r="E169" s="15">
        <f>D169/C169</f>
        <v>69.90413104483456</v>
      </c>
      <c r="F169" s="16"/>
      <c r="G169" s="18"/>
    </row>
    <row r="170" spans="1:7" ht="12.75">
      <c r="A170" s="20" t="s">
        <v>135</v>
      </c>
      <c r="B170" s="21" t="s">
        <v>61</v>
      </c>
      <c r="C170" s="22">
        <v>22232</v>
      </c>
      <c r="D170" s="23">
        <v>824416</v>
      </c>
      <c r="E170" s="15">
        <f>D170/C170</f>
        <v>37.082403742353364</v>
      </c>
      <c r="F170" s="16"/>
      <c r="G170" s="18"/>
    </row>
    <row r="171" spans="1:7" ht="12.75">
      <c r="A171" s="20" t="s">
        <v>344</v>
      </c>
      <c r="B171" s="21" t="s">
        <v>157</v>
      </c>
      <c r="C171" s="22">
        <v>1239</v>
      </c>
      <c r="D171" s="23">
        <v>21427</v>
      </c>
      <c r="E171" s="15">
        <f>D171/C171</f>
        <v>17.293785310734464</v>
      </c>
      <c r="F171" s="16"/>
      <c r="G171" s="18"/>
    </row>
    <row r="172" spans="1:7" ht="12.75">
      <c r="A172" s="20" t="s">
        <v>151</v>
      </c>
      <c r="B172" s="21" t="s">
        <v>152</v>
      </c>
      <c r="C172" s="22">
        <v>19338</v>
      </c>
      <c r="D172" s="23">
        <v>812038</v>
      </c>
      <c r="E172" s="15">
        <f>D172/C172</f>
        <v>41.991829558382456</v>
      </c>
      <c r="F172" s="16"/>
      <c r="G172" s="18"/>
    </row>
    <row r="173" spans="1:7" ht="12.75">
      <c r="A173" s="20" t="s">
        <v>187</v>
      </c>
      <c r="B173" s="21" t="s">
        <v>188</v>
      </c>
      <c r="C173" s="22">
        <v>11417</v>
      </c>
      <c r="D173" s="23">
        <v>445369</v>
      </c>
      <c r="E173" s="15">
        <f>D173/C173</f>
        <v>39.00928440045546</v>
      </c>
      <c r="F173" s="16"/>
      <c r="G173" s="18"/>
    </row>
    <row r="174" spans="1:7" ht="12.75">
      <c r="A174" s="20" t="s">
        <v>297</v>
      </c>
      <c r="B174" s="21" t="s">
        <v>120</v>
      </c>
      <c r="C174" s="22">
        <v>2996</v>
      </c>
      <c r="D174" s="23">
        <v>81685</v>
      </c>
      <c r="E174" s="15">
        <f>D174/C174</f>
        <v>27.26468624833111</v>
      </c>
      <c r="F174" s="16"/>
      <c r="G174" s="18"/>
    </row>
    <row r="175" spans="1:7" ht="12.75">
      <c r="A175" s="20" t="s">
        <v>178</v>
      </c>
      <c r="B175" s="21" t="s">
        <v>179</v>
      </c>
      <c r="C175" s="22">
        <v>12845</v>
      </c>
      <c r="D175" s="23">
        <v>477819</v>
      </c>
      <c r="E175" s="15">
        <f>D175/C175</f>
        <v>37.19883223043986</v>
      </c>
      <c r="F175" s="16"/>
      <c r="G175" s="18"/>
    </row>
    <row r="176" spans="1:7" ht="12.75">
      <c r="A176" s="20" t="s">
        <v>118</v>
      </c>
      <c r="B176" s="21" t="s">
        <v>74</v>
      </c>
      <c r="C176" s="22">
        <v>27844</v>
      </c>
      <c r="D176" s="23">
        <v>2130514</v>
      </c>
      <c r="E176" s="15">
        <f>D176/C176</f>
        <v>76.51608964229277</v>
      </c>
      <c r="F176" s="16"/>
      <c r="G176" s="18"/>
    </row>
    <row r="177" spans="1:7" ht="12.75">
      <c r="A177" s="20" t="s">
        <v>147</v>
      </c>
      <c r="B177" s="21" t="s">
        <v>148</v>
      </c>
      <c r="C177" s="22">
        <v>19601</v>
      </c>
      <c r="D177" s="23">
        <v>1270930</v>
      </c>
      <c r="E177" s="15">
        <f>D177/C177</f>
        <v>64.84005918065405</v>
      </c>
      <c r="F177" s="16"/>
      <c r="G177" s="18"/>
    </row>
    <row r="178" spans="1:7" ht="12.75">
      <c r="A178" s="20" t="s">
        <v>33</v>
      </c>
      <c r="B178" s="21" t="s">
        <v>34</v>
      </c>
      <c r="C178" s="22">
        <v>144947</v>
      </c>
      <c r="D178" s="23">
        <v>4701934</v>
      </c>
      <c r="E178" s="15">
        <f>D178/C178</f>
        <v>32.4389880439057</v>
      </c>
      <c r="F178" s="16"/>
      <c r="G178" s="18"/>
    </row>
    <row r="179" spans="1:7" ht="12.75">
      <c r="A179" s="20" t="s">
        <v>270</v>
      </c>
      <c r="B179" s="21" t="s">
        <v>146</v>
      </c>
      <c r="C179" s="22">
        <v>4727</v>
      </c>
      <c r="D179" s="23">
        <v>139283</v>
      </c>
      <c r="E179" s="15">
        <f>D179/C179</f>
        <v>29.465411466046117</v>
      </c>
      <c r="F179" s="16"/>
      <c r="G179" s="18"/>
    </row>
    <row r="180" spans="1:7" ht="12.75">
      <c r="A180" s="20" t="s">
        <v>182</v>
      </c>
      <c r="B180" s="21" t="s">
        <v>183</v>
      </c>
      <c r="C180" s="22">
        <v>11864</v>
      </c>
      <c r="D180" s="23">
        <v>462313</v>
      </c>
      <c r="E180" s="15">
        <f>D180/C180</f>
        <v>38.967717464598785</v>
      </c>
      <c r="F180" s="16"/>
      <c r="G180" s="18"/>
    </row>
    <row r="181" spans="1:7" ht="12.75">
      <c r="A181" s="20" t="s">
        <v>207</v>
      </c>
      <c r="B181" s="21" t="s">
        <v>208</v>
      </c>
      <c r="C181" s="22">
        <v>10383</v>
      </c>
      <c r="D181" s="23">
        <v>591634</v>
      </c>
      <c r="E181" s="15">
        <f>D181/C181</f>
        <v>56.98102667822402</v>
      </c>
      <c r="F181" s="16"/>
      <c r="G181" s="18"/>
    </row>
    <row r="182" spans="1:7" ht="12.75">
      <c r="A182" s="20" t="s">
        <v>88</v>
      </c>
      <c r="B182" s="21" t="s">
        <v>89</v>
      </c>
      <c r="C182" s="22">
        <v>36273</v>
      </c>
      <c r="D182" s="23">
        <v>922038</v>
      </c>
      <c r="E182" s="15">
        <f>D182/C182</f>
        <v>25.41940286163262</v>
      </c>
      <c r="F182" s="16"/>
      <c r="G182" s="18"/>
    </row>
    <row r="183" spans="1:7" ht="12.75">
      <c r="A183" s="20" t="s">
        <v>317</v>
      </c>
      <c r="B183" s="21" t="s">
        <v>109</v>
      </c>
      <c r="C183" s="22">
        <v>1953</v>
      </c>
      <c r="D183" s="23">
        <v>134656</v>
      </c>
      <c r="E183" s="15">
        <f>D183/C183</f>
        <v>68.94828469022018</v>
      </c>
      <c r="F183" s="16"/>
      <c r="G183" s="18"/>
    </row>
    <row r="184" spans="1:7" ht="12.75">
      <c r="A184" s="20" t="s">
        <v>351</v>
      </c>
      <c r="B184" s="21" t="s">
        <v>226</v>
      </c>
      <c r="C184" s="22">
        <v>803</v>
      </c>
      <c r="D184" s="23">
        <v>17425</v>
      </c>
      <c r="E184" s="15">
        <f>D184/C184</f>
        <v>21.699875466998755</v>
      </c>
      <c r="F184" s="16"/>
      <c r="G184" s="18"/>
    </row>
    <row r="185" spans="1:7" ht="12.75">
      <c r="A185" s="20" t="s">
        <v>327</v>
      </c>
      <c r="B185" s="21" t="s">
        <v>89</v>
      </c>
      <c r="C185" s="22">
        <v>1690</v>
      </c>
      <c r="D185" s="23">
        <v>79184</v>
      </c>
      <c r="E185" s="15">
        <f>D185/C185</f>
        <v>46.85443786982248</v>
      </c>
      <c r="F185" s="16"/>
      <c r="G185" s="18"/>
    </row>
    <row r="186" spans="1:7" ht="12.75">
      <c r="A186" s="20" t="s">
        <v>326</v>
      </c>
      <c r="B186" s="21" t="s">
        <v>202</v>
      </c>
      <c r="C186" s="22">
        <v>1691</v>
      </c>
      <c r="D186" s="23">
        <v>56603</v>
      </c>
      <c r="E186" s="15">
        <f>D186/C186</f>
        <v>33.47309284447073</v>
      </c>
      <c r="F186" s="16"/>
      <c r="G186" s="18"/>
    </row>
    <row r="187" spans="1:7" ht="12.75">
      <c r="A187" s="20" t="s">
        <v>324</v>
      </c>
      <c r="B187" s="21" t="s">
        <v>138</v>
      </c>
      <c r="C187" s="22">
        <v>1722</v>
      </c>
      <c r="D187" s="23">
        <v>87394</v>
      </c>
      <c r="E187" s="15">
        <f>D187/C187</f>
        <v>50.75145180023229</v>
      </c>
      <c r="F187" s="16"/>
      <c r="G187" s="18"/>
    </row>
    <row r="188" spans="1:7" ht="12.75">
      <c r="A188" s="20" t="s">
        <v>164</v>
      </c>
      <c r="B188" s="21" t="s">
        <v>165</v>
      </c>
      <c r="C188" s="22">
        <v>15901</v>
      </c>
      <c r="D188" s="23">
        <v>327318</v>
      </c>
      <c r="E188" s="15">
        <f>D188/C188</f>
        <v>20.58474309791837</v>
      </c>
      <c r="F188" s="16"/>
      <c r="G188" s="18"/>
    </row>
    <row r="189" spans="1:7" ht="12.75">
      <c r="A189" s="20" t="s">
        <v>333</v>
      </c>
      <c r="B189" s="21" t="s">
        <v>95</v>
      </c>
      <c r="C189" s="22">
        <v>1484</v>
      </c>
      <c r="D189" s="23">
        <v>93350</v>
      </c>
      <c r="E189" s="15">
        <f>D189/C189</f>
        <v>62.90431266846361</v>
      </c>
      <c r="F189" s="16"/>
      <c r="G189" s="18"/>
    </row>
    <row r="190" spans="1:7" ht="12.75">
      <c r="A190" s="20" t="s">
        <v>247</v>
      </c>
      <c r="B190" s="21" t="s">
        <v>248</v>
      </c>
      <c r="C190" s="22">
        <v>6341</v>
      </c>
      <c r="D190" s="23">
        <v>286530</v>
      </c>
      <c r="E190" s="15">
        <f>D190/C190</f>
        <v>45.1868790411607</v>
      </c>
      <c r="F190" s="16"/>
      <c r="G190" s="18"/>
    </row>
    <row r="191" spans="1:7" ht="12.75">
      <c r="A191" s="20" t="s">
        <v>211</v>
      </c>
      <c r="B191" s="21" t="s">
        <v>212</v>
      </c>
      <c r="C191" s="22">
        <v>10176</v>
      </c>
      <c r="D191" s="23">
        <v>382898</v>
      </c>
      <c r="E191" s="15">
        <f>D191/C191</f>
        <v>37.62755503144654</v>
      </c>
      <c r="F191" s="16"/>
      <c r="G191" s="18"/>
    </row>
    <row r="192" spans="1:7" ht="12.75">
      <c r="A192" s="20" t="s">
        <v>133</v>
      </c>
      <c r="B192" s="21" t="s">
        <v>134</v>
      </c>
      <c r="C192" s="22">
        <v>24181</v>
      </c>
      <c r="D192" s="23">
        <v>610817</v>
      </c>
      <c r="E192" s="15">
        <f>D192/C192</f>
        <v>25.260204292626444</v>
      </c>
      <c r="F192" s="16"/>
      <c r="G192" s="18"/>
    </row>
    <row r="193" spans="1:7" ht="12.75">
      <c r="A193" s="20" t="s">
        <v>75</v>
      </c>
      <c r="B193" s="21" t="s">
        <v>76</v>
      </c>
      <c r="C193" s="22">
        <v>44436</v>
      </c>
      <c r="D193" s="23">
        <v>1017028</v>
      </c>
      <c r="E193" s="15">
        <f>D193/C193</f>
        <v>22.88747862093798</v>
      </c>
      <c r="F193" s="16"/>
      <c r="G193" s="18"/>
    </row>
    <row r="194" spans="1:7" ht="12.75">
      <c r="A194" s="20" t="s">
        <v>268</v>
      </c>
      <c r="B194" s="21" t="s">
        <v>38</v>
      </c>
      <c r="C194" s="22">
        <v>4858</v>
      </c>
      <c r="D194" s="23">
        <v>237001</v>
      </c>
      <c r="E194" s="15">
        <f>D194/C194</f>
        <v>48.785714285714285</v>
      </c>
      <c r="F194" s="16"/>
      <c r="G194" s="18"/>
    </row>
    <row r="195" spans="1:7" ht="12.75">
      <c r="A195" s="20" t="s">
        <v>354</v>
      </c>
      <c r="B195" s="21" t="s">
        <v>257</v>
      </c>
      <c r="C195" s="22">
        <v>756</v>
      </c>
      <c r="D195" s="23">
        <v>47680</v>
      </c>
      <c r="E195" s="15">
        <f>D195/C195</f>
        <v>63.06878306878307</v>
      </c>
      <c r="F195" s="16"/>
      <c r="G195" s="18"/>
    </row>
    <row r="196" spans="1:7" ht="12.75">
      <c r="A196" s="20" t="s">
        <v>266</v>
      </c>
      <c r="B196" s="21" t="s">
        <v>267</v>
      </c>
      <c r="C196" s="22">
        <v>4873</v>
      </c>
      <c r="D196" s="23">
        <v>457084</v>
      </c>
      <c r="E196" s="15">
        <f>D196/C196</f>
        <v>93.79930227785758</v>
      </c>
      <c r="F196" s="16"/>
      <c r="G196" s="18"/>
    </row>
    <row r="197" spans="1:7" ht="12.75">
      <c r="A197" s="20" t="s">
        <v>184</v>
      </c>
      <c r="B197" s="21" t="s">
        <v>24</v>
      </c>
      <c r="C197" s="22">
        <v>11812</v>
      </c>
      <c r="D197" s="23">
        <v>901830</v>
      </c>
      <c r="E197" s="15">
        <f>D197/C197</f>
        <v>76.34862851337623</v>
      </c>
      <c r="F197" s="16"/>
      <c r="G197" s="18"/>
    </row>
    <row r="198" spans="1:7" ht="12.75">
      <c r="A198" s="20" t="s">
        <v>215</v>
      </c>
      <c r="B198" s="21" t="s">
        <v>191</v>
      </c>
      <c r="C198" s="22">
        <v>9605</v>
      </c>
      <c r="D198" s="23">
        <v>1117436</v>
      </c>
      <c r="E198" s="15">
        <f>D198/C198</f>
        <v>116.33899010931806</v>
      </c>
      <c r="F198" s="16"/>
      <c r="G198" s="18"/>
    </row>
    <row r="199" spans="1:7" ht="12.75">
      <c r="A199" s="20" t="s">
        <v>307</v>
      </c>
      <c r="B199" s="21" t="s">
        <v>79</v>
      </c>
      <c r="C199" s="22">
        <v>2279</v>
      </c>
      <c r="D199" s="23">
        <v>21845</v>
      </c>
      <c r="E199" s="15">
        <f>D199/C199</f>
        <v>9.585344449319877</v>
      </c>
      <c r="F199" s="16"/>
      <c r="G199" s="18"/>
    </row>
    <row r="200" spans="1:7" ht="12.75">
      <c r="A200" s="20" t="s">
        <v>31</v>
      </c>
      <c r="B200" s="21" t="s">
        <v>32</v>
      </c>
      <c r="C200" s="22">
        <v>167606</v>
      </c>
      <c r="D200" s="23">
        <v>12587810</v>
      </c>
      <c r="E200" s="15">
        <f>D200/C200</f>
        <v>75.1035762442872</v>
      </c>
      <c r="F200" s="16"/>
      <c r="G200" s="18"/>
    </row>
    <row r="201" spans="1:7" ht="12.75">
      <c r="A201" s="20" t="s">
        <v>153</v>
      </c>
      <c r="B201" s="21" t="s">
        <v>154</v>
      </c>
      <c r="C201" s="22">
        <v>18822</v>
      </c>
      <c r="D201" s="23">
        <v>1088436</v>
      </c>
      <c r="E201" s="15">
        <f>D201/C201</f>
        <v>57.82786101370736</v>
      </c>
      <c r="F201" s="16"/>
      <c r="G201" s="18"/>
    </row>
    <row r="202" spans="1:7" ht="12.75">
      <c r="A202" s="20" t="s">
        <v>142</v>
      </c>
      <c r="B202" s="21" t="s">
        <v>143</v>
      </c>
      <c r="C202" s="22">
        <v>21475</v>
      </c>
      <c r="D202" s="23">
        <v>1022746</v>
      </c>
      <c r="E202" s="15">
        <f>D202/C202</f>
        <v>47.62495925494761</v>
      </c>
      <c r="F202" s="16"/>
      <c r="G202" s="18"/>
    </row>
    <row r="203" spans="1:7" ht="12.75">
      <c r="A203" s="20" t="s">
        <v>322</v>
      </c>
      <c r="B203" s="21" t="s">
        <v>113</v>
      </c>
      <c r="C203" s="22">
        <v>1779</v>
      </c>
      <c r="D203" s="23">
        <v>71193</v>
      </c>
      <c r="E203" s="15">
        <f>D203/C203</f>
        <v>40.0185497470489</v>
      </c>
      <c r="F203" s="16"/>
      <c r="G203" s="18"/>
    </row>
    <row r="204" spans="1:7" ht="12.75">
      <c r="A204" s="20" t="s">
        <v>203</v>
      </c>
      <c r="B204" s="21" t="s">
        <v>204</v>
      </c>
      <c r="C204" s="22">
        <v>10613</v>
      </c>
      <c r="D204" s="23">
        <v>283024</v>
      </c>
      <c r="E204" s="15">
        <f>D204/C204</f>
        <v>26.667671723358147</v>
      </c>
      <c r="F204" s="16"/>
      <c r="G204" s="18"/>
    </row>
    <row r="205" spans="1:7" ht="12.75">
      <c r="A205" s="20" t="s">
        <v>230</v>
      </c>
      <c r="B205" s="21" t="s">
        <v>120</v>
      </c>
      <c r="C205" s="22">
        <v>8428</v>
      </c>
      <c r="D205" s="23">
        <v>581316</v>
      </c>
      <c r="E205" s="15">
        <f>D205/C205</f>
        <v>68.97437114380637</v>
      </c>
      <c r="F205" s="16"/>
      <c r="G205" s="18"/>
    </row>
    <row r="206" spans="1:7" ht="12.75">
      <c r="A206" s="20" t="s">
        <v>264</v>
      </c>
      <c r="B206" s="21" t="s">
        <v>128</v>
      </c>
      <c r="C206" s="22">
        <v>5105</v>
      </c>
      <c r="D206" s="23">
        <v>617745</v>
      </c>
      <c r="E206" s="15">
        <f>D206/C206</f>
        <v>121.00783545543585</v>
      </c>
      <c r="F206" s="16"/>
      <c r="G206" s="18"/>
    </row>
    <row r="207" spans="1:7" ht="12.75">
      <c r="A207" s="20" t="s">
        <v>35</v>
      </c>
      <c r="B207" s="21" t="s">
        <v>36</v>
      </c>
      <c r="C207" s="22">
        <v>142817</v>
      </c>
      <c r="D207" s="23">
        <v>4492357</v>
      </c>
      <c r="E207" s="15">
        <f>D207/C207</f>
        <v>31.45533794996394</v>
      </c>
      <c r="F207" s="16"/>
      <c r="G207" s="18"/>
    </row>
    <row r="208" spans="1:7" ht="12.75">
      <c r="A208" s="20" t="s">
        <v>162</v>
      </c>
      <c r="B208" s="21" t="s">
        <v>163</v>
      </c>
      <c r="C208" s="22">
        <v>15936</v>
      </c>
      <c r="D208" s="23">
        <v>1318804</v>
      </c>
      <c r="E208" s="15">
        <f>D208/C208</f>
        <v>82.75627510040161</v>
      </c>
      <c r="F208" s="16"/>
      <c r="G208" s="18"/>
    </row>
    <row r="209" spans="1:7" ht="12.75">
      <c r="A209" s="20" t="s">
        <v>286</v>
      </c>
      <c r="B209" s="21" t="s">
        <v>196</v>
      </c>
      <c r="C209" s="22">
        <v>3685</v>
      </c>
      <c r="D209" s="23">
        <v>227489</v>
      </c>
      <c r="E209" s="15">
        <f>D209/C209</f>
        <v>61.73378561736771</v>
      </c>
      <c r="F209" s="17"/>
      <c r="G209" s="18"/>
    </row>
    <row r="210" spans="1:7" ht="12.75">
      <c r="A210" s="20" t="s">
        <v>287</v>
      </c>
      <c r="B210" s="21" t="s">
        <v>226</v>
      </c>
      <c r="C210" s="22">
        <v>3584</v>
      </c>
      <c r="D210" s="23">
        <v>127014</v>
      </c>
      <c r="E210" s="15">
        <f>D210/C210</f>
        <v>35.439174107142854</v>
      </c>
      <c r="F210" s="16"/>
      <c r="G210" s="18"/>
    </row>
    <row r="211" spans="1:7" ht="12.75">
      <c r="A211" s="20" t="s">
        <v>235</v>
      </c>
      <c r="B211" s="21" t="s">
        <v>236</v>
      </c>
      <c r="C211" s="22">
        <v>7516</v>
      </c>
      <c r="D211" s="23">
        <v>474101</v>
      </c>
      <c r="E211" s="15">
        <f>D211/C211</f>
        <v>63.07889835018627</v>
      </c>
      <c r="F211" s="16"/>
      <c r="G211" s="18"/>
    </row>
    <row r="212" spans="1:7" ht="12.75">
      <c r="A212" s="20" t="s">
        <v>318</v>
      </c>
      <c r="B212" s="21" t="s">
        <v>113</v>
      </c>
      <c r="C212" s="22">
        <v>1934</v>
      </c>
      <c r="D212" s="23">
        <v>95156</v>
      </c>
      <c r="E212" s="15">
        <f>D212/C212</f>
        <v>49.20165460186143</v>
      </c>
      <c r="F212" s="16"/>
      <c r="G212" s="18"/>
    </row>
    <row r="213" spans="1:7" ht="12.75">
      <c r="A213" s="20" t="s">
        <v>238</v>
      </c>
      <c r="B213" s="21" t="s">
        <v>221</v>
      </c>
      <c r="C213" s="22">
        <v>7093</v>
      </c>
      <c r="D213" s="23">
        <v>315272</v>
      </c>
      <c r="E213" s="15">
        <f>D213/C213</f>
        <v>44.44832933878472</v>
      </c>
      <c r="F213" s="16"/>
      <c r="G213" s="18"/>
    </row>
    <row r="214" spans="1:7" ht="12.75">
      <c r="A214" s="20" t="s">
        <v>42</v>
      </c>
      <c r="B214" s="21" t="s">
        <v>43</v>
      </c>
      <c r="C214" s="22">
        <v>107848</v>
      </c>
      <c r="D214" s="23">
        <v>6212659</v>
      </c>
      <c r="E214" s="15">
        <f>D214/C214</f>
        <v>57.60569505229582</v>
      </c>
      <c r="F214" s="16"/>
      <c r="G214" s="18"/>
    </row>
    <row r="215" spans="1:7" ht="12.75">
      <c r="A215" s="20" t="s">
        <v>201</v>
      </c>
      <c r="B215" s="21" t="s">
        <v>202</v>
      </c>
      <c r="C215" s="22">
        <v>10666</v>
      </c>
      <c r="D215" s="23">
        <v>879141</v>
      </c>
      <c r="E215" s="15">
        <f>D215/C215</f>
        <v>82.42462028876805</v>
      </c>
      <c r="F215" s="16"/>
      <c r="G215" s="18"/>
    </row>
    <row r="216" spans="1:7" ht="12.75">
      <c r="A216" s="20" t="s">
        <v>237</v>
      </c>
      <c r="B216" s="21" t="s">
        <v>47</v>
      </c>
      <c r="C216" s="22">
        <v>7503</v>
      </c>
      <c r="D216" s="23">
        <v>506461</v>
      </c>
      <c r="E216" s="15">
        <f>D216/C216</f>
        <v>67.50113288018126</v>
      </c>
      <c r="F216" s="16"/>
      <c r="G216" s="18"/>
    </row>
    <row r="217" spans="1:7" ht="12.75">
      <c r="A217" s="20" t="s">
        <v>295</v>
      </c>
      <c r="B217" s="21" t="s">
        <v>32</v>
      </c>
      <c r="C217" s="22">
        <v>3056</v>
      </c>
      <c r="D217" s="23">
        <v>79279</v>
      </c>
      <c r="E217" s="15">
        <f>D217/C217</f>
        <v>25.94208115183246</v>
      </c>
      <c r="F217" s="16"/>
      <c r="G217" s="18"/>
    </row>
    <row r="218" spans="1:7" ht="12.75">
      <c r="A218" s="20" t="s">
        <v>303</v>
      </c>
      <c r="B218" s="21" t="s">
        <v>95</v>
      </c>
      <c r="C218" s="22">
        <v>2490</v>
      </c>
      <c r="D218" s="23">
        <v>148274</v>
      </c>
      <c r="E218" s="15">
        <f>D218/C218</f>
        <v>59.54779116465863</v>
      </c>
      <c r="F218" s="16"/>
      <c r="G218" s="18"/>
    </row>
    <row r="219" spans="1:7" ht="12.75">
      <c r="A219" s="20" t="s">
        <v>321</v>
      </c>
      <c r="B219" s="21" t="s">
        <v>91</v>
      </c>
      <c r="C219" s="22">
        <v>1833</v>
      </c>
      <c r="D219" s="23">
        <v>64475</v>
      </c>
      <c r="E219" s="15">
        <f>D219/C219</f>
        <v>35.17457719585379</v>
      </c>
      <c r="F219" s="16"/>
      <c r="G219" s="18"/>
    </row>
    <row r="220" spans="1:7" ht="12.75">
      <c r="A220" s="20" t="s">
        <v>316</v>
      </c>
      <c r="B220" s="21" t="s">
        <v>138</v>
      </c>
      <c r="C220" s="22">
        <v>2049</v>
      </c>
      <c r="D220" s="23">
        <v>132301</v>
      </c>
      <c r="E220" s="15">
        <f>D220/C220</f>
        <v>64.568570034163</v>
      </c>
      <c r="F220" s="16"/>
      <c r="G220" s="18"/>
    </row>
    <row r="221" spans="1:7" ht="12.75">
      <c r="A221" s="20" t="s">
        <v>119</v>
      </c>
      <c r="B221" s="21" t="s">
        <v>120</v>
      </c>
      <c r="C221" s="22">
        <v>27780</v>
      </c>
      <c r="D221" s="23">
        <v>2200256</v>
      </c>
      <c r="E221" s="15">
        <f>D221/C221</f>
        <v>79.20287976961843</v>
      </c>
      <c r="F221" s="16"/>
      <c r="G221" s="18"/>
    </row>
    <row r="222" spans="1:7" ht="12.75">
      <c r="A222" s="20" t="s">
        <v>185</v>
      </c>
      <c r="B222" s="21" t="s">
        <v>186</v>
      </c>
      <c r="C222" s="22">
        <v>11509</v>
      </c>
      <c r="D222" s="23">
        <v>339598</v>
      </c>
      <c r="E222" s="15">
        <f>D222/C222</f>
        <v>29.507168303067164</v>
      </c>
      <c r="F222" s="16"/>
      <c r="G222" s="18"/>
    </row>
    <row r="223" spans="1:7" ht="12.75">
      <c r="A223" s="20" t="s">
        <v>312</v>
      </c>
      <c r="B223" s="21" t="s">
        <v>226</v>
      </c>
      <c r="C223" s="22">
        <v>2172</v>
      </c>
      <c r="D223" s="23">
        <v>86614</v>
      </c>
      <c r="E223" s="15">
        <f>D223/C223</f>
        <v>39.877532228360955</v>
      </c>
      <c r="F223" s="16"/>
      <c r="G223" s="18"/>
    </row>
    <row r="224" spans="1:7" ht="12.75">
      <c r="A224" s="20" t="s">
        <v>291</v>
      </c>
      <c r="B224" s="21" t="s">
        <v>176</v>
      </c>
      <c r="C224" s="22">
        <v>3276</v>
      </c>
      <c r="D224" s="23">
        <v>300701</v>
      </c>
      <c r="E224" s="15">
        <f>D224/C224</f>
        <v>91.78907203907204</v>
      </c>
      <c r="F224" s="16"/>
      <c r="G224" s="18"/>
    </row>
    <row r="225" spans="1:7" ht="12.75">
      <c r="A225" s="20" t="s">
        <v>325</v>
      </c>
      <c r="B225" s="21" t="s">
        <v>126</v>
      </c>
      <c r="C225" s="22">
        <v>1719</v>
      </c>
      <c r="D225" s="23">
        <v>93428</v>
      </c>
      <c r="E225" s="15">
        <f>D225/C225</f>
        <v>54.35020360674811</v>
      </c>
      <c r="F225" s="16"/>
      <c r="G225" s="18"/>
    </row>
    <row r="226" spans="1:7" ht="12.75">
      <c r="A226" s="20" t="s">
        <v>121</v>
      </c>
      <c r="B226" s="21" t="s">
        <v>122</v>
      </c>
      <c r="C226" s="22">
        <v>27188</v>
      </c>
      <c r="D226" s="23">
        <v>1800808</v>
      </c>
      <c r="E226" s="15">
        <f>D226/C226</f>
        <v>66.23539796969251</v>
      </c>
      <c r="F226" s="16"/>
      <c r="G226" s="18"/>
    </row>
    <row r="227" spans="1:7" ht="12.75">
      <c r="A227" s="20" t="s">
        <v>115</v>
      </c>
      <c r="B227" s="21" t="s">
        <v>36</v>
      </c>
      <c r="C227" s="22">
        <v>29596</v>
      </c>
      <c r="D227" s="23">
        <v>1208783</v>
      </c>
      <c r="E227" s="15">
        <f>D227/C227</f>
        <v>40.842782808487634</v>
      </c>
      <c r="F227" s="16"/>
      <c r="G227" s="18"/>
    </row>
    <row r="228" spans="1:7" ht="12.75">
      <c r="A228" s="20" t="s">
        <v>345</v>
      </c>
      <c r="B228" s="21" t="s">
        <v>306</v>
      </c>
      <c r="C228" s="22">
        <v>1221</v>
      </c>
      <c r="D228" s="23">
        <v>84310</v>
      </c>
      <c r="E228" s="15">
        <f>D228/C228</f>
        <v>69.04995904995906</v>
      </c>
      <c r="F228" s="16"/>
      <c r="G228" s="18"/>
    </row>
    <row r="229" spans="1:7" ht="12.75">
      <c r="A229" s="20" t="s">
        <v>150</v>
      </c>
      <c r="B229" s="21" t="s">
        <v>34</v>
      </c>
      <c r="C229" s="22">
        <v>19396</v>
      </c>
      <c r="D229" s="23">
        <v>2448782</v>
      </c>
      <c r="E229" s="15">
        <f>D229/C229</f>
        <v>126.25190760981646</v>
      </c>
      <c r="F229" s="16"/>
      <c r="G229" s="18"/>
    </row>
    <row r="230" spans="1:7" ht="12.75">
      <c r="A230" s="20" t="s">
        <v>100</v>
      </c>
      <c r="B230" s="21" t="s">
        <v>38</v>
      </c>
      <c r="C230" s="22">
        <v>32884</v>
      </c>
      <c r="D230" s="23">
        <v>989886</v>
      </c>
      <c r="E230" s="15">
        <f>D230/C230</f>
        <v>30.102359810242064</v>
      </c>
      <c r="F230" s="16"/>
      <c r="G230" s="18"/>
    </row>
    <row r="231" spans="1:7" ht="12.75">
      <c r="A231" s="20" t="s">
        <v>224</v>
      </c>
      <c r="B231" s="21" t="s">
        <v>91</v>
      </c>
      <c r="C231" s="22">
        <v>8664</v>
      </c>
      <c r="D231" s="23">
        <v>104856</v>
      </c>
      <c r="E231" s="15">
        <f>D231/C231</f>
        <v>12.102493074792244</v>
      </c>
      <c r="F231" s="16"/>
      <c r="G231" s="18"/>
    </row>
    <row r="232" spans="1:7" ht="12.75">
      <c r="A232" s="20" t="s">
        <v>265</v>
      </c>
      <c r="B232" s="21" t="s">
        <v>28</v>
      </c>
      <c r="C232" s="22">
        <v>4997</v>
      </c>
      <c r="D232" s="23">
        <v>881174</v>
      </c>
      <c r="E232" s="15">
        <f>D232/C232</f>
        <v>176.34060436261757</v>
      </c>
      <c r="F232" s="16"/>
      <c r="G232" s="18"/>
    </row>
    <row r="233" spans="1:7" ht="12.75">
      <c r="A233" s="20" t="s">
        <v>41</v>
      </c>
      <c r="B233" s="21" t="s">
        <v>30</v>
      </c>
      <c r="C233" s="22">
        <v>117429</v>
      </c>
      <c r="D233" s="23">
        <v>948550</v>
      </c>
      <c r="E233" s="15">
        <f>D233/C233</f>
        <v>8.077646918563557</v>
      </c>
      <c r="F233" s="16"/>
      <c r="G233" s="18"/>
    </row>
    <row r="234" spans="1:7" ht="12.75">
      <c r="A234" s="20" t="s">
        <v>305</v>
      </c>
      <c r="B234" s="21" t="s">
        <v>306</v>
      </c>
      <c r="C234" s="22">
        <v>2298</v>
      </c>
      <c r="D234" s="23">
        <v>196077</v>
      </c>
      <c r="E234" s="15">
        <f>D234/C234</f>
        <v>85.32506527415144</v>
      </c>
      <c r="F234" s="16"/>
      <c r="G234" s="18"/>
    </row>
    <row r="235" spans="1:7" ht="12.75">
      <c r="A235" s="20" t="s">
        <v>225</v>
      </c>
      <c r="B235" s="21" t="s">
        <v>226</v>
      </c>
      <c r="C235" s="22">
        <v>8622</v>
      </c>
      <c r="D235" s="23">
        <v>325691</v>
      </c>
      <c r="E235" s="15">
        <f>D235/C235</f>
        <v>37.774414289028066</v>
      </c>
      <c r="F235" s="16"/>
      <c r="G235" s="18"/>
    </row>
    <row r="236" spans="1:7" ht="12.75">
      <c r="A236" s="20" t="s">
        <v>332</v>
      </c>
      <c r="B236" s="21" t="s">
        <v>206</v>
      </c>
      <c r="C236" s="22">
        <v>1553</v>
      </c>
      <c r="D236" s="23">
        <v>97012</v>
      </c>
      <c r="E236" s="15">
        <f>D236/C236</f>
        <v>62.46748229233741</v>
      </c>
      <c r="F236" s="16"/>
      <c r="G236" s="18"/>
    </row>
    <row r="237" spans="1:7" ht="12.75">
      <c r="A237" s="20" t="s">
        <v>315</v>
      </c>
      <c r="B237" s="21" t="s">
        <v>171</v>
      </c>
      <c r="C237" s="22">
        <v>2094</v>
      </c>
      <c r="D237" s="23">
        <v>123780</v>
      </c>
      <c r="E237" s="15">
        <f>D237/C237</f>
        <v>59.11174785100287</v>
      </c>
      <c r="F237" s="16"/>
      <c r="G237" s="18"/>
    </row>
    <row r="238" spans="1:7" ht="12.75">
      <c r="A238" s="20" t="s">
        <v>357</v>
      </c>
      <c r="B238" s="21" t="s">
        <v>278</v>
      </c>
      <c r="C238" s="22">
        <v>181</v>
      </c>
      <c r="D238" s="23">
        <v>8305</v>
      </c>
      <c r="E238" s="15">
        <f>D238/C238</f>
        <v>45.88397790055249</v>
      </c>
      <c r="F238" s="16"/>
      <c r="G238" s="18"/>
    </row>
    <row r="239" spans="1:7" ht="12.75">
      <c r="A239" s="20" t="s">
        <v>189</v>
      </c>
      <c r="B239" s="21" t="s">
        <v>59</v>
      </c>
      <c r="C239" s="22">
        <v>11415</v>
      </c>
      <c r="D239" s="23">
        <v>564223</v>
      </c>
      <c r="E239" s="15">
        <f>D239/C239</f>
        <v>49.42820849759089</v>
      </c>
      <c r="F239" s="16"/>
      <c r="G239" s="18"/>
    </row>
  </sheetData>
  <sheetProtection/>
  <printOptions horizontalCentered="1"/>
  <pageMargins left="0.7" right="0.7" top="0.75" bottom="0.75" header="0.3" footer="0.3"/>
  <pageSetup fitToHeight="0" fitToWidth="1" horizontalDpi="600" verticalDpi="600" orientation="landscape" r:id="rId1"/>
  <headerFooter>
    <oddHeader>&amp;C2015 Indiana Public Library Statistics
Library Operating Expenditure per Capita</oddHeader>
    <oddFooter>&amp;LIndiana State Library
Library Development Office&amp;CLast modified: 2/12/2016&amp;R&amp;P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2016-02-12T13:50:12Z</cp:lastPrinted>
  <dcterms:created xsi:type="dcterms:W3CDTF">2013-05-03T18:45:12Z</dcterms:created>
  <dcterms:modified xsi:type="dcterms:W3CDTF">2016-02-12T13:50:16Z</dcterms:modified>
  <cp:category/>
  <cp:version/>
  <cp:contentType/>
  <cp:contentStatus/>
</cp:coreProperties>
</file>