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P:\Hydraulic Worksheets\"/>
    </mc:Choice>
  </mc:AlternateContent>
  <xr:revisionPtr revIDLastSave="0" documentId="13_ncr:1_{3F334FF9-C209-4D37-8AE5-A01970621BDC}" xr6:coauthVersionLast="47" xr6:coauthVersionMax="47" xr10:uidLastSave="{00000000-0000-0000-0000-000000000000}"/>
  <bookViews>
    <workbookView xWindow="25080" yWindow="-420" windowWidth="29040" windowHeight="15840" xr2:uid="{00000000-000D-0000-FFFF-FFFF0000000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2" l="1"/>
  <c r="B24" i="2"/>
  <c r="B23" i="2" l="1"/>
  <c r="C6" i="2"/>
  <c r="C24" i="2"/>
  <c r="C15" i="2"/>
  <c r="C23" i="2" l="1"/>
  <c r="E23" i="2" s="1"/>
  <c r="D23" i="2" s="1"/>
  <c r="E6" i="2"/>
  <c r="D6" i="2" s="1"/>
  <c r="E15" i="2"/>
  <c r="D15" i="2" s="1"/>
  <c r="B7" i="2"/>
  <c r="B22" i="2"/>
  <c r="E24" i="2"/>
  <c r="D24" i="2" s="1"/>
  <c r="C7" i="2" l="1"/>
  <c r="B8" i="2"/>
  <c r="B21" i="2"/>
  <c r="C22" i="2"/>
  <c r="B20" i="2" l="1"/>
  <c r="B9" i="2"/>
  <c r="C21" i="2"/>
  <c r="E22" i="2"/>
  <c r="D22" i="2" s="1"/>
  <c r="E7" i="2"/>
  <c r="D7" i="2" s="1"/>
  <c r="C8" i="2"/>
  <c r="B19" i="2" l="1"/>
  <c r="B10" i="2"/>
  <c r="C20" i="2"/>
  <c r="E21" i="2"/>
  <c r="D21" i="2" s="1"/>
  <c r="C9" i="2"/>
  <c r="E8" i="2"/>
  <c r="D8" i="2" s="1"/>
  <c r="E9" i="2" l="1"/>
  <c r="D9" i="2" s="1"/>
  <c r="E20" i="2"/>
  <c r="D20" i="2" s="1"/>
  <c r="C10" i="2"/>
  <c r="B18" i="2"/>
  <c r="B11" i="2"/>
  <c r="C19" i="2"/>
  <c r="E19" i="2" l="1"/>
  <c r="D19" i="2" s="1"/>
  <c r="B17" i="2"/>
  <c r="B12" i="2"/>
  <c r="C18" i="2"/>
  <c r="E10" i="2"/>
  <c r="D10" i="2" s="1"/>
  <c r="C11" i="2"/>
  <c r="E11" i="2" l="1"/>
  <c r="D11" i="2" s="1"/>
  <c r="C12" i="2"/>
  <c r="B13" i="2"/>
  <c r="B16" i="2"/>
  <c r="C17" i="2"/>
  <c r="E18" i="2"/>
  <c r="D18" i="2" s="1"/>
  <c r="E17" i="2" l="1"/>
  <c r="D17" i="2" s="1"/>
  <c r="E12" i="2"/>
  <c r="D12" i="2" s="1"/>
  <c r="B14" i="2"/>
  <c r="C16" i="2"/>
  <c r="C13" i="2"/>
  <c r="C14" i="2" l="1"/>
  <c r="E13" i="2"/>
  <c r="D13" i="2" s="1"/>
  <c r="E16" i="2"/>
  <c r="D16" i="2" s="1"/>
  <c r="E14" i="2" l="1"/>
  <c r="D14" i="2" s="1"/>
</calcChain>
</file>

<file path=xl/sharedStrings.xml><?xml version="1.0" encoding="utf-8"?>
<sst xmlns="http://schemas.openxmlformats.org/spreadsheetml/2006/main" count="5" uniqueCount="5">
  <si>
    <t>x</t>
  </si>
  <si>
    <t>yt</t>
  </si>
  <si>
    <t>yb</t>
  </si>
  <si>
    <t>Diameter</t>
  </si>
  <si>
    <t>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</si>
</sst>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Protection="1">
      <protection locked="0"/>
    </xf>
    <xf numFmtId="2" fontId="0" fillId="0" borderId="0" xfId="0" applyNumberFormat="1" applyProtection="1">
      <protection locked="0"/>
    </xf>
    <xf numFmtId="164" fontId="0" fillId="0" borderId="1" xfId="0" applyNumberFormat="1" applyBorder="1" applyProtection="1">
      <protection locked="0"/>
    </xf>
    <xf numFmtId="0" fontId="0" fillId="0" borderId="0" xfId="0" applyBorder="1" applyProtection="1">
      <protection locked="0"/>
    </xf>
    <xf numFmtId="164" fontId="0" fillId="2" borderId="1" xfId="0" applyNumberFormat="1" applyFill="1" applyBorder="1"/>
    <xf numFmtId="164" fontId="0" fillId="2" borderId="1" xfId="0" applyNumberFormat="1" applyFill="1" applyBorder="1" applyProtection="1">
      <protection locked="0"/>
    </xf>
    <xf numFmtId="0" fontId="1" fillId="3" borderId="0" xfId="0" applyFont="1" applyFill="1" applyProtection="1">
      <protection locked="0"/>
    </xf>
    <xf numFmtId="0" fontId="1" fillId="0" borderId="0" xfId="0" applyFont="1" applyFill="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xVal>
            <c:numRef>
              <c:f>Sheet2!$B$6:$B$24</c:f>
              <c:numCache>
                <c:formatCode>0.000</c:formatCode>
                <c:ptCount val="19"/>
                <c:pt idx="0">
                  <c:v>-4</c:v>
                </c:pt>
                <c:pt idx="1">
                  <c:v>-3.75</c:v>
                </c:pt>
                <c:pt idx="2">
                  <c:v>-3.25</c:v>
                </c:pt>
                <c:pt idx="3">
                  <c:v>-2.75</c:v>
                </c:pt>
                <c:pt idx="4">
                  <c:v>-2.25</c:v>
                </c:pt>
                <c:pt idx="5">
                  <c:v>-1.75</c:v>
                </c:pt>
                <c:pt idx="6">
                  <c:v>-1.25</c:v>
                </c:pt>
                <c:pt idx="7">
                  <c:v>-0.75</c:v>
                </c:pt>
                <c:pt idx="8">
                  <c:v>-0.25</c:v>
                </c:pt>
                <c:pt idx="9">
                  <c:v>0</c:v>
                </c:pt>
                <c:pt idx="10">
                  <c:v>0.25</c:v>
                </c:pt>
                <c:pt idx="11">
                  <c:v>0.75</c:v>
                </c:pt>
                <c:pt idx="12">
                  <c:v>1.25</c:v>
                </c:pt>
                <c:pt idx="13">
                  <c:v>1.75</c:v>
                </c:pt>
                <c:pt idx="14">
                  <c:v>2.25</c:v>
                </c:pt>
                <c:pt idx="15">
                  <c:v>2.75</c:v>
                </c:pt>
                <c:pt idx="16">
                  <c:v>3.25</c:v>
                </c:pt>
                <c:pt idx="17">
                  <c:v>3.75</c:v>
                </c:pt>
                <c:pt idx="18">
                  <c:v>4</c:v>
                </c:pt>
              </c:numCache>
            </c:numRef>
          </c:xVal>
          <c:yVal>
            <c:numRef>
              <c:f>Sheet2!$C$6:$C$24</c:f>
              <c:numCache>
                <c:formatCode>0.000</c:formatCode>
                <c:ptCount val="19"/>
                <c:pt idx="0">
                  <c:v>0</c:v>
                </c:pt>
                <c:pt idx="1">
                  <c:v>1.3919410907075054</c:v>
                </c:pt>
                <c:pt idx="2">
                  <c:v>2.3318447632722039</c:v>
                </c:pt>
                <c:pt idx="3">
                  <c:v>2.9047375096555625</c:v>
                </c:pt>
                <c:pt idx="4">
                  <c:v>3.3071891388307382</c:v>
                </c:pt>
                <c:pt idx="5">
                  <c:v>3.5968736424845398</c:v>
                </c:pt>
                <c:pt idx="6">
                  <c:v>3.799671038392666</c:v>
                </c:pt>
                <c:pt idx="7">
                  <c:v>3.9290584113754279</c:v>
                </c:pt>
                <c:pt idx="8">
                  <c:v>3.9921798556678278</c:v>
                </c:pt>
                <c:pt idx="9">
                  <c:v>4</c:v>
                </c:pt>
                <c:pt idx="10">
                  <c:v>3.9921798556678278</c:v>
                </c:pt>
                <c:pt idx="11">
                  <c:v>3.9290584113754279</c:v>
                </c:pt>
                <c:pt idx="12">
                  <c:v>3.799671038392666</c:v>
                </c:pt>
                <c:pt idx="13">
                  <c:v>3.5968736424845398</c:v>
                </c:pt>
                <c:pt idx="14">
                  <c:v>3.3071891388307382</c:v>
                </c:pt>
                <c:pt idx="15">
                  <c:v>2.9047375096555625</c:v>
                </c:pt>
                <c:pt idx="16">
                  <c:v>2.3318447632722039</c:v>
                </c:pt>
                <c:pt idx="17">
                  <c:v>1.3919410907075054</c:v>
                </c:pt>
                <c:pt idx="18">
                  <c:v>0</c:v>
                </c:pt>
              </c:numCache>
            </c:numRef>
          </c:yVal>
          <c:smooth val="0"/>
          <c:extLst>
            <c:ext xmlns:c16="http://schemas.microsoft.com/office/drawing/2014/chart" uri="{C3380CC4-5D6E-409C-BE32-E72D297353CC}">
              <c16:uniqueId val="{00000000-661A-4CA6-B1E5-241559336AED}"/>
            </c:ext>
          </c:extLst>
        </c:ser>
        <c:ser>
          <c:idx val="1"/>
          <c:order val="1"/>
          <c:xVal>
            <c:numRef>
              <c:f>Sheet2!$B$6:$B$24</c:f>
              <c:numCache>
                <c:formatCode>0.000</c:formatCode>
                <c:ptCount val="19"/>
                <c:pt idx="0">
                  <c:v>-4</c:v>
                </c:pt>
                <c:pt idx="1">
                  <c:v>-3.75</c:v>
                </c:pt>
                <c:pt idx="2">
                  <c:v>-3.25</c:v>
                </c:pt>
                <c:pt idx="3">
                  <c:v>-2.75</c:v>
                </c:pt>
                <c:pt idx="4">
                  <c:v>-2.25</c:v>
                </c:pt>
                <c:pt idx="5">
                  <c:v>-1.75</c:v>
                </c:pt>
                <c:pt idx="6">
                  <c:v>-1.25</c:v>
                </c:pt>
                <c:pt idx="7">
                  <c:v>-0.75</c:v>
                </c:pt>
                <c:pt idx="8">
                  <c:v>-0.25</c:v>
                </c:pt>
                <c:pt idx="9">
                  <c:v>0</c:v>
                </c:pt>
                <c:pt idx="10">
                  <c:v>0.25</c:v>
                </c:pt>
                <c:pt idx="11">
                  <c:v>0.75</c:v>
                </c:pt>
                <c:pt idx="12">
                  <c:v>1.25</c:v>
                </c:pt>
                <c:pt idx="13">
                  <c:v>1.75</c:v>
                </c:pt>
                <c:pt idx="14">
                  <c:v>2.25</c:v>
                </c:pt>
                <c:pt idx="15">
                  <c:v>2.75</c:v>
                </c:pt>
                <c:pt idx="16">
                  <c:v>3.25</c:v>
                </c:pt>
                <c:pt idx="17">
                  <c:v>3.75</c:v>
                </c:pt>
                <c:pt idx="18">
                  <c:v>4</c:v>
                </c:pt>
              </c:numCache>
            </c:numRef>
          </c:xVal>
          <c:yVal>
            <c:numRef>
              <c:f>Sheet2!$E$6:$E$24</c:f>
              <c:numCache>
                <c:formatCode>0.000</c:formatCode>
                <c:ptCount val="19"/>
                <c:pt idx="0">
                  <c:v>0</c:v>
                </c:pt>
                <c:pt idx="1">
                  <c:v>-1.3919410907075054</c:v>
                </c:pt>
                <c:pt idx="2">
                  <c:v>-2.3318447632722039</c:v>
                </c:pt>
                <c:pt idx="3">
                  <c:v>-2.9047375096555625</c:v>
                </c:pt>
                <c:pt idx="4">
                  <c:v>-3.3071891388307382</c:v>
                </c:pt>
                <c:pt idx="5">
                  <c:v>-3.5968736424845398</c:v>
                </c:pt>
                <c:pt idx="6">
                  <c:v>-3.799671038392666</c:v>
                </c:pt>
                <c:pt idx="7">
                  <c:v>-3.9290584113754279</c:v>
                </c:pt>
                <c:pt idx="8">
                  <c:v>-3.9921798556678278</c:v>
                </c:pt>
                <c:pt idx="9">
                  <c:v>-4</c:v>
                </c:pt>
                <c:pt idx="10">
                  <c:v>-3.9921798556678278</c:v>
                </c:pt>
                <c:pt idx="11">
                  <c:v>-3.9290584113754279</c:v>
                </c:pt>
                <c:pt idx="12">
                  <c:v>-3.799671038392666</c:v>
                </c:pt>
                <c:pt idx="13">
                  <c:v>-3.5968736424845398</c:v>
                </c:pt>
                <c:pt idx="14">
                  <c:v>-3.3071891388307382</c:v>
                </c:pt>
                <c:pt idx="15">
                  <c:v>-2.9047375096555625</c:v>
                </c:pt>
                <c:pt idx="16">
                  <c:v>-2.3318447632722039</c:v>
                </c:pt>
                <c:pt idx="17">
                  <c:v>-1.3919410907075054</c:v>
                </c:pt>
                <c:pt idx="18">
                  <c:v>0</c:v>
                </c:pt>
              </c:numCache>
            </c:numRef>
          </c:yVal>
          <c:smooth val="0"/>
          <c:extLst>
            <c:ext xmlns:c16="http://schemas.microsoft.com/office/drawing/2014/chart" uri="{C3380CC4-5D6E-409C-BE32-E72D297353CC}">
              <c16:uniqueId val="{00000001-661A-4CA6-B1E5-241559336AED}"/>
            </c:ext>
          </c:extLst>
        </c:ser>
        <c:ser>
          <c:idx val="2"/>
          <c:order val="2"/>
          <c:xVal>
            <c:numRef>
              <c:f>Sheet2!$B$6:$B$24</c:f>
              <c:numCache>
                <c:formatCode>0.000</c:formatCode>
                <c:ptCount val="19"/>
                <c:pt idx="0">
                  <c:v>-4</c:v>
                </c:pt>
                <c:pt idx="1">
                  <c:v>-3.75</c:v>
                </c:pt>
                <c:pt idx="2">
                  <c:v>-3.25</c:v>
                </c:pt>
                <c:pt idx="3">
                  <c:v>-2.75</c:v>
                </c:pt>
                <c:pt idx="4">
                  <c:v>-2.25</c:v>
                </c:pt>
                <c:pt idx="5">
                  <c:v>-1.75</c:v>
                </c:pt>
                <c:pt idx="6">
                  <c:v>-1.25</c:v>
                </c:pt>
                <c:pt idx="7">
                  <c:v>-0.75</c:v>
                </c:pt>
                <c:pt idx="8">
                  <c:v>-0.25</c:v>
                </c:pt>
                <c:pt idx="9">
                  <c:v>0</c:v>
                </c:pt>
                <c:pt idx="10">
                  <c:v>0.25</c:v>
                </c:pt>
                <c:pt idx="11">
                  <c:v>0.75</c:v>
                </c:pt>
                <c:pt idx="12">
                  <c:v>1.25</c:v>
                </c:pt>
                <c:pt idx="13">
                  <c:v>1.75</c:v>
                </c:pt>
                <c:pt idx="14">
                  <c:v>2.25</c:v>
                </c:pt>
                <c:pt idx="15">
                  <c:v>2.75</c:v>
                </c:pt>
                <c:pt idx="16">
                  <c:v>3.25</c:v>
                </c:pt>
                <c:pt idx="17">
                  <c:v>3.75</c:v>
                </c:pt>
                <c:pt idx="18">
                  <c:v>4</c:v>
                </c:pt>
              </c:numCache>
            </c:numRef>
          </c:xVal>
          <c:yVal>
            <c:numRef>
              <c:f>Sheet2!$D$6:$D$24</c:f>
              <c:numCache>
                <c:formatCode>0.000</c:formatCode>
                <c:ptCount val="19"/>
                <c:pt idx="0">
                  <c:v>0</c:v>
                </c:pt>
                <c:pt idx="1">
                  <c:v>-1.3919410907075054</c:v>
                </c:pt>
                <c:pt idx="2">
                  <c:v>-2.3318447632722039</c:v>
                </c:pt>
                <c:pt idx="3">
                  <c:v>-2.7047375096555624</c:v>
                </c:pt>
                <c:pt idx="4">
                  <c:v>-2.9771891388307381</c:v>
                </c:pt>
                <c:pt idx="5">
                  <c:v>-3.1768736424845399</c:v>
                </c:pt>
                <c:pt idx="6">
                  <c:v>-3.379671038392666</c:v>
                </c:pt>
                <c:pt idx="7">
                  <c:v>-3.509058411375428</c:v>
                </c:pt>
                <c:pt idx="8">
                  <c:v>-3.5721798556678279</c:v>
                </c:pt>
                <c:pt idx="9">
                  <c:v>-3.58</c:v>
                </c:pt>
                <c:pt idx="10">
                  <c:v>-3.5721798556678279</c:v>
                </c:pt>
                <c:pt idx="11">
                  <c:v>-3.509058411375428</c:v>
                </c:pt>
                <c:pt idx="12">
                  <c:v>-3.379671038392666</c:v>
                </c:pt>
                <c:pt idx="13">
                  <c:v>-3.1768736424845399</c:v>
                </c:pt>
                <c:pt idx="14">
                  <c:v>-2.9771891388307381</c:v>
                </c:pt>
                <c:pt idx="15">
                  <c:v>-2.7047375096555624</c:v>
                </c:pt>
                <c:pt idx="16">
                  <c:v>-2.3318447632722039</c:v>
                </c:pt>
                <c:pt idx="17">
                  <c:v>-1.3919410907075054</c:v>
                </c:pt>
                <c:pt idx="18">
                  <c:v>0</c:v>
                </c:pt>
              </c:numCache>
            </c:numRef>
          </c:yVal>
          <c:smooth val="0"/>
          <c:extLst>
            <c:ext xmlns:c16="http://schemas.microsoft.com/office/drawing/2014/chart" uri="{C3380CC4-5D6E-409C-BE32-E72D297353CC}">
              <c16:uniqueId val="{00000002-661A-4CA6-B1E5-241559336AED}"/>
            </c:ext>
          </c:extLst>
        </c:ser>
        <c:dLbls>
          <c:showLegendKey val="0"/>
          <c:showVal val="0"/>
          <c:showCatName val="0"/>
          <c:showSerName val="0"/>
          <c:showPercent val="0"/>
          <c:showBubbleSize val="0"/>
        </c:dLbls>
        <c:axId val="450839288"/>
        <c:axId val="450839680"/>
      </c:scatterChart>
      <c:valAx>
        <c:axId val="450839288"/>
        <c:scaling>
          <c:orientation val="minMax"/>
        </c:scaling>
        <c:delete val="0"/>
        <c:axPos val="b"/>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0839680"/>
        <c:crosses val="autoZero"/>
        <c:crossBetween val="midCat"/>
      </c:valAx>
      <c:valAx>
        <c:axId val="450839680"/>
        <c:scaling>
          <c:orientation val="minMax"/>
        </c:scaling>
        <c:delete val="0"/>
        <c:axPos val="l"/>
        <c:majorGridlines/>
        <c:numFmt formatCode="0.000" sourceLinked="1"/>
        <c:majorTickMark val="out"/>
        <c:minorTickMark val="none"/>
        <c:tickLblPos val="nextTo"/>
        <c:crossAx val="450839288"/>
        <c:crosses val="autoZero"/>
        <c:crossBetween val="midCat"/>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209550</xdr:colOff>
      <xdr:row>3</xdr:row>
      <xdr:rowOff>85725</xdr:rowOff>
    </xdr:from>
    <xdr:to>
      <xdr:col>16</xdr:col>
      <xdr:colOff>514350</xdr:colOff>
      <xdr:row>17</xdr:row>
      <xdr:rowOff>161925</xdr:rowOff>
    </xdr:to>
    <xdr:graphicFrame macro="">
      <xdr:nvGraphicFramePr>
        <xdr:cNvPr id="1027" name="Chart 1">
          <a:extLst>
            <a:ext uri="{FF2B5EF4-FFF2-40B4-BE49-F238E27FC236}">
              <a16:creationId xmlns:a16="http://schemas.microsoft.com/office/drawing/2014/main" id="{00000000-0008-0000-00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247650</xdr:colOff>
      <xdr:row>18</xdr:row>
      <xdr:rowOff>180975</xdr:rowOff>
    </xdr:from>
    <xdr:to>
      <xdr:col>16</xdr:col>
      <xdr:colOff>0</xdr:colOff>
      <xdr:row>25</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34050" y="3609975"/>
          <a:ext cx="401955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“This spreadsheet is intended as a tool to provide convenience in hydraulic design.  There is no guarantee, either implied or explicit, as to the accuracy or reliability of the results provided by these spreadsheets.  By using this spreadsheet, the user agrees to take full responsibility for the input data and for the interpretation and use of the spreadsheet results.”</a:t>
          </a:r>
        </a:p>
        <a:p>
          <a:r>
            <a:rPr lang="en-US" sz="1100">
              <a:solidFill>
                <a:schemeClr val="dk1"/>
              </a:solidFill>
              <a:effectLst/>
              <a:latin typeface="+mn-lt"/>
              <a:ea typeface="+mn-ea"/>
              <a:cs typeface="+mn-cs"/>
            </a:rPr>
            <a:t> </a:t>
          </a:r>
        </a:p>
        <a:p>
          <a:endParaRPr lang="en-US" sz="1100"/>
        </a:p>
      </xdr:txBody>
    </xdr:sp>
    <xdr:clientData/>
  </xdr:twoCellAnchor>
  <xdr:twoCellAnchor>
    <xdr:from>
      <xdr:col>5</xdr:col>
      <xdr:colOff>342899</xdr:colOff>
      <xdr:row>5</xdr:row>
      <xdr:rowOff>0</xdr:rowOff>
    </xdr:from>
    <xdr:to>
      <xdr:col>8</xdr:col>
      <xdr:colOff>600074</xdr:colOff>
      <xdr:row>17</xdr:row>
      <xdr:rowOff>76200</xdr:rowOff>
    </xdr:to>
    <xdr:sp macro="" textlink="">
      <xdr:nvSpPr>
        <xdr:cNvPr id="3" name="TextBox 2">
          <a:extLst>
            <a:ext uri="{FF2B5EF4-FFF2-40B4-BE49-F238E27FC236}">
              <a16:creationId xmlns:a16="http://schemas.microsoft.com/office/drawing/2014/main" id="{13396485-3427-978E-24C5-9EA33711026D}"/>
            </a:ext>
          </a:extLst>
        </xdr:cNvPr>
        <xdr:cNvSpPr txBox="1"/>
      </xdr:nvSpPr>
      <xdr:spPr>
        <a:xfrm>
          <a:off x="3390899" y="952500"/>
          <a:ext cx="2085975" cy="236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a:t>:</a:t>
          </a:r>
        </a:p>
        <a:p>
          <a:endParaRPr lang="en-US" sz="1100"/>
        </a:p>
        <a:p>
          <a:r>
            <a:rPr lang="en-US" sz="1100"/>
            <a:t>1) Insert</a:t>
          </a:r>
          <a:r>
            <a:rPr lang="en-US" sz="1100" baseline="0"/>
            <a:t> the diameter (ft) of the host pipe (green highlighted cell)</a:t>
          </a:r>
        </a:p>
        <a:p>
          <a:endParaRPr lang="en-US" sz="1100" baseline="0"/>
        </a:p>
        <a:p>
          <a:r>
            <a:rPr lang="en-US" sz="1100" baseline="0"/>
            <a:t>2) Copy and paste the yellow highlighted cells into an HY-8 user defined shape </a:t>
          </a:r>
        </a:p>
        <a:p>
          <a:endParaRPr lang="en-US" sz="1100" baseline="0"/>
        </a:p>
        <a:p>
          <a:r>
            <a:rPr lang="en-US" sz="1100" baseline="0"/>
            <a:t>Note: the minimum structure size for a paved invert is a 4 ft diameter pipe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46"/>
  <sheetViews>
    <sheetView tabSelected="1" zoomScaleNormal="100" workbookViewId="0">
      <selection activeCell="H25" sqref="H25"/>
    </sheetView>
  </sheetViews>
  <sheetFormatPr defaultColWidth="9.140625" defaultRowHeight="15" x14ac:dyDescent="0.25"/>
  <cols>
    <col min="1" max="16384" width="9.140625" style="1"/>
  </cols>
  <sheetData>
    <row r="1" spans="2:5" x14ac:dyDescent="0.25">
      <c r="B1"/>
      <c r="C1"/>
    </row>
    <row r="3" spans="2:5" x14ac:dyDescent="0.25">
      <c r="B3" s="8" t="s">
        <v>3</v>
      </c>
      <c r="C3" s="7">
        <v>8</v>
      </c>
      <c r="D3" s="8" t="s">
        <v>4</v>
      </c>
    </row>
    <row r="5" spans="2:5" x14ac:dyDescent="0.25">
      <c r="B5" s="1" t="s">
        <v>0</v>
      </c>
      <c r="C5" s="1" t="s">
        <v>1</v>
      </c>
      <c r="D5" s="1" t="s">
        <v>2</v>
      </c>
    </row>
    <row r="6" spans="2:5" x14ac:dyDescent="0.25">
      <c r="B6" s="6">
        <f>-C3/2</f>
        <v>-4</v>
      </c>
      <c r="C6" s="6">
        <f>SQRT($B$6^2-B6^2)</f>
        <v>0</v>
      </c>
      <c r="D6" s="5">
        <f>E6</f>
        <v>0</v>
      </c>
      <c r="E6" s="3">
        <f>-C6</f>
        <v>0</v>
      </c>
    </row>
    <row r="7" spans="2:5" x14ac:dyDescent="0.25">
      <c r="B7" s="6">
        <f>-B23</f>
        <v>-3.75</v>
      </c>
      <c r="C7" s="6">
        <f>SQRT($B$6^2-B7^2)</f>
        <v>1.3919410907075054</v>
      </c>
      <c r="D7" s="5">
        <f>E7</f>
        <v>-1.3919410907075054</v>
      </c>
      <c r="E7" s="3">
        <f>-C7</f>
        <v>-1.3919410907075054</v>
      </c>
    </row>
    <row r="8" spans="2:5" x14ac:dyDescent="0.25">
      <c r="B8" s="6">
        <f>-B22</f>
        <v>-3.25</v>
      </c>
      <c r="C8" s="6">
        <f>SQRT($B$6^2-B8^2)</f>
        <v>2.3318447632722039</v>
      </c>
      <c r="D8" s="5">
        <f>E8</f>
        <v>-2.3318447632722039</v>
      </c>
      <c r="E8" s="3">
        <f>-C8</f>
        <v>-2.3318447632722039</v>
      </c>
    </row>
    <row r="9" spans="2:5" x14ac:dyDescent="0.25">
      <c r="B9" s="6">
        <f>-B21</f>
        <v>-2.75</v>
      </c>
      <c r="C9" s="6">
        <f>SQRT($B$6^2-B9^2)</f>
        <v>2.9047375096555625</v>
      </c>
      <c r="D9" s="5">
        <f>E9+0.2</f>
        <v>-2.7047375096555624</v>
      </c>
      <c r="E9" s="3">
        <f>-C9</f>
        <v>-2.9047375096555625</v>
      </c>
    </row>
    <row r="10" spans="2:5" x14ac:dyDescent="0.25">
      <c r="B10" s="6">
        <f>-B20</f>
        <v>-2.25</v>
      </c>
      <c r="C10" s="6">
        <f>SQRT($B$6^2-B10^2)</f>
        <v>3.3071891388307382</v>
      </c>
      <c r="D10" s="5">
        <f>E10+0.33</f>
        <v>-2.9771891388307381</v>
      </c>
      <c r="E10" s="3">
        <f>-C10</f>
        <v>-3.3071891388307382</v>
      </c>
    </row>
    <row r="11" spans="2:5" x14ac:dyDescent="0.25">
      <c r="B11" s="6">
        <f>-B19</f>
        <v>-1.75</v>
      </c>
      <c r="C11" s="6">
        <f>SQRT($B$6^2-B11^2)</f>
        <v>3.5968736424845398</v>
      </c>
      <c r="D11" s="5">
        <f>E11+0.42</f>
        <v>-3.1768736424845399</v>
      </c>
      <c r="E11" s="3">
        <f>-C11</f>
        <v>-3.5968736424845398</v>
      </c>
    </row>
    <row r="12" spans="2:5" x14ac:dyDescent="0.25">
      <c r="B12" s="6">
        <f>-B18</f>
        <v>-1.25</v>
      </c>
      <c r="C12" s="6">
        <f>SQRT($B$6^2-B12^2)</f>
        <v>3.799671038392666</v>
      </c>
      <c r="D12" s="5">
        <f>E12+0.42</f>
        <v>-3.379671038392666</v>
      </c>
      <c r="E12" s="3">
        <f>-C12</f>
        <v>-3.799671038392666</v>
      </c>
    </row>
    <row r="13" spans="2:5" x14ac:dyDescent="0.25">
      <c r="B13" s="6">
        <f>-B17</f>
        <v>-0.75</v>
      </c>
      <c r="C13" s="6">
        <f>SQRT($B$6^2-B13^2)</f>
        <v>3.9290584113754279</v>
      </c>
      <c r="D13" s="5">
        <f>E13+0.42</f>
        <v>-3.509058411375428</v>
      </c>
      <c r="E13" s="3">
        <f>-C13</f>
        <v>-3.9290584113754279</v>
      </c>
    </row>
    <row r="14" spans="2:5" x14ac:dyDescent="0.25">
      <c r="B14" s="6">
        <f>-B16</f>
        <v>-0.25</v>
      </c>
      <c r="C14" s="6">
        <f>SQRT($B$6^2-B14^2)</f>
        <v>3.9921798556678278</v>
      </c>
      <c r="D14" s="5">
        <f>E14+0.42</f>
        <v>-3.5721798556678279</v>
      </c>
      <c r="E14" s="3">
        <f>-C14</f>
        <v>-3.9921798556678278</v>
      </c>
    </row>
    <row r="15" spans="2:5" x14ac:dyDescent="0.25">
      <c r="B15" s="6">
        <v>0</v>
      </c>
      <c r="C15" s="6">
        <f>SQRT($B$6^2-B15^2)</f>
        <v>4</v>
      </c>
      <c r="D15" s="5">
        <f>E15+0.42</f>
        <v>-3.58</v>
      </c>
      <c r="E15" s="3">
        <f>-C15</f>
        <v>-4</v>
      </c>
    </row>
    <row r="16" spans="2:5" x14ac:dyDescent="0.25">
      <c r="B16" s="6">
        <f>B17-($B$24/8)</f>
        <v>0.25</v>
      </c>
      <c r="C16" s="6">
        <f>SQRT($B$6^2-B16^2)</f>
        <v>3.9921798556678278</v>
      </c>
      <c r="D16" s="5">
        <f>E16+0.42</f>
        <v>-3.5721798556678279</v>
      </c>
      <c r="E16" s="3">
        <f>-C16</f>
        <v>-3.9921798556678278</v>
      </c>
    </row>
    <row r="17" spans="2:5" x14ac:dyDescent="0.25">
      <c r="B17" s="6">
        <f>B18-($B$24/8)</f>
        <v>0.75</v>
      </c>
      <c r="C17" s="6">
        <f>SQRT($B$6^2-B17^2)</f>
        <v>3.9290584113754279</v>
      </c>
      <c r="D17" s="5">
        <f>E17+0.42</f>
        <v>-3.509058411375428</v>
      </c>
      <c r="E17" s="3">
        <f>-C17</f>
        <v>-3.9290584113754279</v>
      </c>
    </row>
    <row r="18" spans="2:5" x14ac:dyDescent="0.25">
      <c r="B18" s="6">
        <f>B19-($B$24/8)</f>
        <v>1.25</v>
      </c>
      <c r="C18" s="6">
        <f>SQRT($B$6^2-B18^2)</f>
        <v>3.799671038392666</v>
      </c>
      <c r="D18" s="5">
        <f>E18+0.42</f>
        <v>-3.379671038392666</v>
      </c>
      <c r="E18" s="3">
        <f>-C18</f>
        <v>-3.799671038392666</v>
      </c>
    </row>
    <row r="19" spans="2:5" x14ac:dyDescent="0.25">
      <c r="B19" s="6">
        <f>B20-($B$24/8)</f>
        <v>1.75</v>
      </c>
      <c r="C19" s="6">
        <f>SQRT($B$6^2-B19^2)</f>
        <v>3.5968736424845398</v>
      </c>
      <c r="D19" s="5">
        <f>E19+0.42</f>
        <v>-3.1768736424845399</v>
      </c>
      <c r="E19" s="3">
        <f>-C19</f>
        <v>-3.5968736424845398</v>
      </c>
    </row>
    <row r="20" spans="2:5" x14ac:dyDescent="0.25">
      <c r="B20" s="6">
        <f>B21-($B$24/8)</f>
        <v>2.25</v>
      </c>
      <c r="C20" s="6">
        <f>SQRT($B$6^2-B20^2)</f>
        <v>3.3071891388307382</v>
      </c>
      <c r="D20" s="6">
        <f>E20+0.33</f>
        <v>-2.9771891388307381</v>
      </c>
      <c r="E20" s="3">
        <f>-C20</f>
        <v>-3.3071891388307382</v>
      </c>
    </row>
    <row r="21" spans="2:5" x14ac:dyDescent="0.25">
      <c r="B21" s="6">
        <f>B22-($B$24/8)</f>
        <v>2.75</v>
      </c>
      <c r="C21" s="6">
        <f>SQRT($B$6^2-B21^2)</f>
        <v>2.9047375096555625</v>
      </c>
      <c r="D21" s="6">
        <f>E21+0.2</f>
        <v>-2.7047375096555624</v>
      </c>
      <c r="E21" s="3">
        <f>-C21</f>
        <v>-2.9047375096555625</v>
      </c>
    </row>
    <row r="22" spans="2:5" x14ac:dyDescent="0.25">
      <c r="B22" s="6">
        <f>B23-($B$24/8)</f>
        <v>3.25</v>
      </c>
      <c r="C22" s="6">
        <f>SQRT($B$6^2-B22^2)</f>
        <v>2.3318447632722039</v>
      </c>
      <c r="D22" s="6">
        <f>E22</f>
        <v>-2.3318447632722039</v>
      </c>
      <c r="E22" s="3">
        <f>-C22</f>
        <v>-2.3318447632722039</v>
      </c>
    </row>
    <row r="23" spans="2:5" x14ac:dyDescent="0.25">
      <c r="B23" s="6">
        <f>B24-($B$24/16)</f>
        <v>3.75</v>
      </c>
      <c r="C23" s="6">
        <f>SQRT($B$6^2-B23^2)</f>
        <v>1.3919410907075054</v>
      </c>
      <c r="D23" s="6">
        <f>E23</f>
        <v>-1.3919410907075054</v>
      </c>
      <c r="E23" s="3">
        <f>-C23</f>
        <v>-1.3919410907075054</v>
      </c>
    </row>
    <row r="24" spans="2:5" x14ac:dyDescent="0.25">
      <c r="B24" s="6">
        <f>C3/2</f>
        <v>4</v>
      </c>
      <c r="C24" s="6">
        <f>SQRT($B$6^2-B24^2)</f>
        <v>0</v>
      </c>
      <c r="D24" s="6">
        <f>E24</f>
        <v>0</v>
      </c>
      <c r="E24" s="3">
        <f>-C24</f>
        <v>0</v>
      </c>
    </row>
    <row r="25" spans="2:5" x14ac:dyDescent="0.25">
      <c r="E25" s="4"/>
    </row>
    <row r="26" spans="2:5" x14ac:dyDescent="0.25">
      <c r="E26" s="4"/>
    </row>
    <row r="27" spans="2:5" x14ac:dyDescent="0.25">
      <c r="E27" s="4"/>
    </row>
    <row r="28" spans="2:5" x14ac:dyDescent="0.25">
      <c r="E28" s="4"/>
    </row>
    <row r="29" spans="2:5" x14ac:dyDescent="0.25">
      <c r="E29" s="4"/>
    </row>
    <row r="30" spans="2:5" x14ac:dyDescent="0.25">
      <c r="E30" s="4"/>
    </row>
    <row r="31" spans="2:5" x14ac:dyDescent="0.25">
      <c r="E31" s="4"/>
    </row>
    <row r="32" spans="2:5" x14ac:dyDescent="0.25">
      <c r="E32" s="4"/>
    </row>
    <row r="33" spans="5:5" x14ac:dyDescent="0.25">
      <c r="E33" s="4"/>
    </row>
    <row r="34" spans="5:5" x14ac:dyDescent="0.25">
      <c r="E34" s="4"/>
    </row>
    <row r="35" spans="5:5" x14ac:dyDescent="0.25">
      <c r="E35" s="4"/>
    </row>
    <row r="36" spans="5:5" x14ac:dyDescent="0.25">
      <c r="E36" s="4"/>
    </row>
    <row r="37" spans="5:5" x14ac:dyDescent="0.25">
      <c r="E37" s="4"/>
    </row>
    <row r="38" spans="5:5" x14ac:dyDescent="0.25">
      <c r="E38" s="4"/>
    </row>
    <row r="39" spans="5:5" x14ac:dyDescent="0.25">
      <c r="E39" s="4"/>
    </row>
    <row r="40" spans="5:5" x14ac:dyDescent="0.25">
      <c r="E40" s="4"/>
    </row>
    <row r="41" spans="5:5" x14ac:dyDescent="0.25">
      <c r="E41" s="4"/>
    </row>
    <row r="42" spans="5:5" x14ac:dyDescent="0.25">
      <c r="E42" s="4"/>
    </row>
    <row r="43" spans="5:5" x14ac:dyDescent="0.25">
      <c r="E43" s="4"/>
    </row>
    <row r="44" spans="5:5" x14ac:dyDescent="0.25">
      <c r="E44" s="4"/>
    </row>
    <row r="45" spans="5:5" x14ac:dyDescent="0.25">
      <c r="E45" s="4"/>
    </row>
    <row r="46" spans="5:5" x14ac:dyDescent="0.25">
      <c r="E46" s="4"/>
    </row>
    <row r="346" spans="5:5" x14ac:dyDescent="0.25">
      <c r="E346" s="2"/>
    </row>
  </sheetData>
  <dataValidations count="1">
    <dataValidation type="list" allowBlank="1" showInputMessage="1" showErrorMessage="1" sqref="I19" xr:uid="{00000000-0002-0000-0000-000000000000}">
      <formula1>$S$11:$S$12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vmccauley</dc:creator>
  <cp:lastModifiedBy>Schwinghamer, Alex</cp:lastModifiedBy>
  <dcterms:created xsi:type="dcterms:W3CDTF">2015-09-10T16:03:56Z</dcterms:created>
  <dcterms:modified xsi:type="dcterms:W3CDTF">2023-03-16T17:59:20Z</dcterms:modified>
</cp:coreProperties>
</file>