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https://ingov-my.sharepoint.com/personal/meleaird_idoi_in_gov/Documents/Desktop/PCF Surcharge Calculation Sheets/"/>
    </mc:Choice>
  </mc:AlternateContent>
  <xr:revisionPtr revIDLastSave="2" documentId="8_{D9EDBCDF-414C-418D-8703-E38BFA39F686}" xr6:coauthVersionLast="47" xr6:coauthVersionMax="47" xr10:uidLastSave="{436DBF83-30DD-4961-920E-D26868755C3C}"/>
  <bookViews>
    <workbookView xWindow="-120" yWindow="-120" windowWidth="25440" windowHeight="15390" xr2:uid="{00000000-000D-0000-FFFF-FFFF00000000}"/>
  </bookViews>
  <sheets>
    <sheet name="Bed-Visit Calc." sheetId="1" r:id="rId1"/>
    <sheet name="Employed Physican Calc." sheetId="2" r:id="rId2"/>
  </sheets>
  <definedNames>
    <definedName name="_xlnm.Print_Area" localSheetId="0">'Bed-Visit Calc.'!$A$1:$D$73</definedName>
    <definedName name="_xlnm.Print_Area" localSheetId="1">'Employed Physican Calc.'!$A$1:$N$44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 l="1"/>
  <c r="C39" i="2"/>
  <c r="D39" i="2" s="1"/>
  <c r="C38" i="2"/>
  <c r="D38" i="2" s="1"/>
  <c r="C37" i="2"/>
  <c r="D37" i="2" s="1"/>
  <c r="C36" i="2"/>
  <c r="D36" i="2" s="1"/>
  <c r="D41" i="2" s="1"/>
  <c r="D35" i="2"/>
  <c r="M30" i="2"/>
  <c r="N30" i="2" s="1"/>
  <c r="H30" i="2"/>
  <c r="I30" i="2" s="1"/>
  <c r="C30" i="2"/>
  <c r="D30" i="2" s="1"/>
  <c r="M29" i="2"/>
  <c r="N29" i="2" s="1"/>
  <c r="H29" i="2"/>
  <c r="I29" i="2" s="1"/>
  <c r="C29" i="2"/>
  <c r="D29" i="2" s="1"/>
  <c r="M28" i="2"/>
  <c r="N28" i="2" s="1"/>
  <c r="H28" i="2"/>
  <c r="I28" i="2" s="1"/>
  <c r="C28" i="2"/>
  <c r="D28" i="2" s="1"/>
  <c r="M27" i="2"/>
  <c r="N27" i="2" s="1"/>
  <c r="H27" i="2"/>
  <c r="I27" i="2" s="1"/>
  <c r="C27" i="2"/>
  <c r="D27" i="2" s="1"/>
  <c r="N26" i="2"/>
  <c r="I26" i="2"/>
  <c r="D26" i="2"/>
  <c r="M21" i="2"/>
  <c r="N21" i="2" s="1"/>
  <c r="H21" i="2"/>
  <c r="I21" i="2" s="1"/>
  <c r="C21" i="2"/>
  <c r="D21" i="2" s="1"/>
  <c r="M20" i="2"/>
  <c r="N20" i="2" s="1"/>
  <c r="H20" i="2"/>
  <c r="I20" i="2" s="1"/>
  <c r="C20" i="2"/>
  <c r="D20" i="2" s="1"/>
  <c r="M19" i="2"/>
  <c r="N19" i="2" s="1"/>
  <c r="H19" i="2"/>
  <c r="I19" i="2" s="1"/>
  <c r="C19" i="2"/>
  <c r="D19" i="2" s="1"/>
  <c r="M18" i="2"/>
  <c r="N18" i="2" s="1"/>
  <c r="H18" i="2"/>
  <c r="I18" i="2" s="1"/>
  <c r="C18" i="2"/>
  <c r="D18" i="2" s="1"/>
  <c r="N17" i="2"/>
  <c r="I17" i="2"/>
  <c r="D17" i="2"/>
  <c r="M12" i="2"/>
  <c r="N12" i="2" s="1"/>
  <c r="H12" i="2"/>
  <c r="I12" i="2" s="1"/>
  <c r="C12" i="2"/>
  <c r="D12" i="2" s="1"/>
  <c r="M11" i="2"/>
  <c r="N11" i="2" s="1"/>
  <c r="H11" i="2"/>
  <c r="I11" i="2" s="1"/>
  <c r="C11" i="2"/>
  <c r="D11" i="2" s="1"/>
  <c r="M10" i="2"/>
  <c r="N10" i="2" s="1"/>
  <c r="H10" i="2"/>
  <c r="I10" i="2" s="1"/>
  <c r="C10" i="2"/>
  <c r="D10" i="2" s="1"/>
  <c r="M9" i="2"/>
  <c r="N9" i="2" s="1"/>
  <c r="H9" i="2"/>
  <c r="I9" i="2" s="1"/>
  <c r="C9" i="2"/>
  <c r="D9" i="2" s="1"/>
  <c r="D14" i="2" s="1"/>
  <c r="N8" i="2"/>
  <c r="I8" i="2"/>
  <c r="D8" i="2"/>
  <c r="N14" i="2" l="1"/>
  <c r="D23" i="2"/>
  <c r="N32" i="2"/>
  <c r="N23" i="2"/>
  <c r="D32" i="2"/>
  <c r="I32" i="2"/>
  <c r="I23" i="2"/>
  <c r="I14" i="2"/>
  <c r="L4" i="2" s="1"/>
  <c r="D32" i="1" l="1"/>
  <c r="D31" i="1"/>
  <c r="D30" i="1"/>
  <c r="D28" i="1"/>
  <c r="D27" i="1"/>
  <c r="D26" i="1"/>
  <c r="D25" i="1"/>
  <c r="D24" i="1"/>
  <c r="D22" i="1"/>
  <c r="D21" i="1"/>
  <c r="D20" i="1"/>
  <c r="D19" i="1"/>
  <c r="D18" i="1"/>
  <c r="D17" i="1"/>
  <c r="D33" i="1" l="1"/>
  <c r="D37" i="1" l="1"/>
  <c r="D40" i="1" l="1"/>
</calcChain>
</file>

<file path=xl/sharedStrings.xml><?xml version="1.0" encoding="utf-8"?>
<sst xmlns="http://schemas.openxmlformats.org/spreadsheetml/2006/main" count="147" uniqueCount="55">
  <si>
    <t>CATEGORY</t>
  </si>
  <si>
    <t>EXPOSURE</t>
  </si>
  <si>
    <t>MANUAL</t>
  </si>
  <si>
    <t>TOTAL</t>
  </si>
  <si>
    <t>Provide # of Beds</t>
  </si>
  <si>
    <t>Hospital (Acute care and Intensive Care)</t>
  </si>
  <si>
    <t>Mental Health/Rehabilitation</t>
  </si>
  <si>
    <t>Extended Care/Intermediate Care/Residential</t>
  </si>
  <si>
    <t>Nursing Home/Critical Extended Care</t>
  </si>
  <si>
    <t>Health Institution/Assisted Living/Other</t>
  </si>
  <si>
    <t>Bassinets</t>
  </si>
  <si>
    <t>Employed Physicians</t>
  </si>
  <si>
    <t>Total of A &amp; B</t>
  </si>
  <si>
    <t>TOTAL DUE</t>
  </si>
  <si>
    <t>Name of Hospital:</t>
  </si>
  <si>
    <t>License No.:</t>
  </si>
  <si>
    <t>Lack of Risk Management Program- 10% Penalty x total of A &amp; B</t>
  </si>
  <si>
    <t>Hospital with &gt; 500 beds 3% multiplier of total A &amp; B</t>
  </si>
  <si>
    <t>Class 0</t>
  </si>
  <si>
    <t>Rate</t>
  </si>
  <si>
    <t>Total</t>
  </si>
  <si>
    <t>Class 1</t>
  </si>
  <si>
    <t>Class 2</t>
  </si>
  <si>
    <t>Full-Time</t>
  </si>
  <si>
    <t>67% Teaching</t>
  </si>
  <si>
    <t>0-12 hrs. 75%</t>
  </si>
  <si>
    <t>13-24 hrs. 50%</t>
  </si>
  <si>
    <t>25-30 hrs. 25%</t>
  </si>
  <si>
    <t>Class 3</t>
  </si>
  <si>
    <t>Class 4</t>
  </si>
  <si>
    <t>Class 5</t>
  </si>
  <si>
    <t>Class 6</t>
  </si>
  <si>
    <t>Class 7</t>
  </si>
  <si>
    <t>Class 8</t>
  </si>
  <si>
    <t>The following rates reflect credits applied to the base rate.</t>
  </si>
  <si>
    <t>Class 9</t>
  </si>
  <si>
    <t>Emergency Room (per 100 visits)</t>
  </si>
  <si>
    <t>Clinics/Others (per 100 visits)</t>
  </si>
  <si>
    <t>Mental Health/Rehabilitation (per 100 visits)</t>
  </si>
  <si>
    <t>Health Institution (per 100 visits)</t>
  </si>
  <si>
    <t>Home Health Care (per 100 visits)</t>
  </si>
  <si>
    <t>Births (per 100)</t>
  </si>
  <si>
    <t>Outpatient Surgeries (per 100)</t>
  </si>
  <si>
    <t>Inpatient Surgeries (per 100)</t>
  </si>
  <si>
    <t>Sub-total (B):</t>
  </si>
  <si>
    <t>HOSPITAL EXPOSURE WORKSHEET FOR INDIANA PCF SURCHARGE CALCULATION</t>
  </si>
  <si>
    <t>Provide # of Visits</t>
  </si>
  <si>
    <t>Provide # of Births/Surgeries</t>
  </si>
  <si>
    <t>Sub-total (B)</t>
  </si>
  <si>
    <t>Sub-total (A)</t>
  </si>
  <si>
    <t>Effective 7/1/2021-6/30/2024</t>
  </si>
  <si>
    <t xml:space="preserve">Fellowship* </t>
  </si>
  <si>
    <t>* For Fellowship rates, see 760 IAC 1-60</t>
  </si>
  <si>
    <t>Hospital Exposure Worksheet for Indiana PCF Surcharge Calculation: Employed Physicians Sharing Limits</t>
  </si>
  <si>
    <t># Physicians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</si>
</sst>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11" x14ac:knownFonts="1">
    <font>
      <sz val="10"/>
      <name val="Arial"/>
    </font>
    <font>
      <sz val="12"/>
      <name val="Times New Roman"/>
      <family val="1"/>
    </font>
    <font>
      <b/>
      <sz val="12"/>
      <name val="Times New Roman"/>
      <family val="1"/>
    </font>
    <font>
      <sz val="10"/>
      <name val="Times New Roman"/>
      <family val="1"/>
    </font>
    <font>
      <sz val="11"/>
      <name val="Times New Roman"/>
      <family val="1"/>
    </font>
    <font>
      <b/>
      <sz val="11"/>
      <name val="Times New Roman"/>
      <family val="1"/>
    </font>
    <font>
      <sz val="8"/>
      <name val="Arial"/>
      <family val="2"/>
    </font>
    <font>
      <b/>
      <sz val="14"/>
      <name val="Times New Roman"/>
      <family val="1"/>
    </font>
    <font>
      <b/>
      <sz val="10"/>
      <name val="Times New Roman"/>
      <family val="1"/>
    </font>
    <font>
      <sz val="10"/>
      <name val="Arial"/>
      <family val="2"/>
    </font>
    <font>
      <sz val="10"/>
      <name val="Arial"/>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rgb="FF000000"/>
      </patternFill>
    </fill>
    <fill>
      <patternFill patternType="solid">
        <fgColor rgb="FFEEECE1"/>
        <bgColor rgb="FF000000"/>
      </patternFill>
    </fill>
  </fills>
  <borders count="25">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4" fontId="10" fillId="0" borderId="0" applyFont="0" applyFill="0" applyBorder="0" applyAlignment="0" applyProtection="0"/>
  </cellStyleXfs>
  <cellXfs count="81">
    <xf numFmtId="0" fontId="0" fillId="0" borderId="0" xfId="0"/>
    <xf numFmtId="0" fontId="0" fillId="0" borderId="0" xfId="0" applyAlignment="1"/>
    <xf numFmtId="0" fontId="0" fillId="0" borderId="0" xfId="0" applyAlignment="1">
      <alignment horizontal="right"/>
    </xf>
    <xf numFmtId="0" fontId="0" fillId="0" borderId="0" xfId="0" applyAlignment="1" applyProtection="1"/>
    <xf numFmtId="0" fontId="1" fillId="3" borderId="0" xfId="0" applyFont="1" applyFill="1"/>
    <xf numFmtId="0" fontId="0" fillId="3" borderId="0" xfId="0" applyFill="1"/>
    <xf numFmtId="0" fontId="1" fillId="3" borderId="0" xfId="0" applyFont="1" applyFill="1" applyAlignment="1">
      <alignment horizontal="right"/>
    </xf>
    <xf numFmtId="0" fontId="1" fillId="3" borderId="0" xfId="0" applyFont="1" applyFill="1" applyAlignment="1">
      <alignment horizontal="left" indent="4"/>
    </xf>
    <xf numFmtId="0" fontId="1" fillId="3" borderId="0" xfId="0" applyFont="1" applyFill="1" applyAlignment="1">
      <alignment horizontal="left" indent="2"/>
    </xf>
    <xf numFmtId="0" fontId="4" fillId="3" borderId="2" xfId="0" applyFont="1" applyFill="1" applyBorder="1" applyAlignment="1">
      <alignment vertical="top"/>
    </xf>
    <xf numFmtId="0" fontId="4" fillId="3" borderId="5" xfId="0" applyFont="1" applyFill="1" applyBorder="1" applyAlignment="1">
      <alignment horizontal="right" vertical="top"/>
    </xf>
    <xf numFmtId="0" fontId="4" fillId="3" borderId="6" xfId="0" applyFont="1" applyFill="1" applyBorder="1" applyAlignment="1">
      <alignment horizontal="center" vertical="top"/>
    </xf>
    <xf numFmtId="0" fontId="4" fillId="3" borderId="7" xfId="0" applyFont="1" applyFill="1" applyBorder="1" applyAlignment="1">
      <alignment horizontal="center" vertical="top"/>
    </xf>
    <xf numFmtId="0" fontId="4" fillId="3" borderId="8" xfId="0" applyFont="1" applyFill="1" applyBorder="1" applyAlignment="1">
      <alignment horizontal="center" vertical="top"/>
    </xf>
    <xf numFmtId="0" fontId="4" fillId="2" borderId="11" xfId="0" applyFont="1" applyFill="1" applyBorder="1" applyAlignment="1" applyProtection="1">
      <alignment vertical="top"/>
      <protection locked="0"/>
    </xf>
    <xf numFmtId="0" fontId="7" fillId="4" borderId="0" xfId="0" applyFont="1" applyFill="1" applyAlignment="1">
      <alignment horizontal="center"/>
    </xf>
    <xf numFmtId="0" fontId="3" fillId="4" borderId="18" xfId="0" applyFont="1" applyFill="1" applyBorder="1"/>
    <xf numFmtId="0" fontId="3" fillId="4" borderId="19" xfId="0" applyFont="1" applyFill="1" applyBorder="1"/>
    <xf numFmtId="0" fontId="3" fillId="4" borderId="20" xfId="0" applyFont="1" applyFill="1" applyBorder="1"/>
    <xf numFmtId="0" fontId="3" fillId="4" borderId="0" xfId="0" applyFont="1" applyFill="1"/>
    <xf numFmtId="0" fontId="2" fillId="4" borderId="0" xfId="0" applyFont="1" applyFill="1" applyAlignment="1">
      <alignment vertical="top"/>
    </xf>
    <xf numFmtId="0" fontId="8" fillId="4" borderId="0" xfId="0" applyFont="1" applyFill="1" applyAlignment="1">
      <alignment vertical="top"/>
    </xf>
    <xf numFmtId="0" fontId="7" fillId="4" borderId="21" xfId="0" applyFont="1" applyFill="1" applyBorder="1" applyAlignment="1">
      <alignment horizontal="center"/>
    </xf>
    <xf numFmtId="0" fontId="2" fillId="4" borderId="0" xfId="0" applyFont="1" applyFill="1" applyAlignment="1">
      <alignment horizontal="right" vertical="center"/>
    </xf>
    <xf numFmtId="0" fontId="3" fillId="4" borderId="23" xfId="0" applyFont="1" applyFill="1" applyBorder="1"/>
    <xf numFmtId="0" fontId="3" fillId="4" borderId="24" xfId="0" applyFont="1" applyFill="1" applyBorder="1"/>
    <xf numFmtId="0" fontId="3" fillId="4" borderId="1" xfId="0" applyFont="1" applyFill="1" applyBorder="1"/>
    <xf numFmtId="0" fontId="8" fillId="4" borderId="2" xfId="0" applyFont="1" applyFill="1" applyBorder="1" applyAlignment="1">
      <alignment horizontal="center"/>
    </xf>
    <xf numFmtId="0" fontId="3" fillId="4" borderId="2" xfId="0" applyFont="1" applyFill="1" applyBorder="1" applyAlignment="1">
      <alignment horizontal="center"/>
    </xf>
    <xf numFmtId="0" fontId="8" fillId="4" borderId="0" xfId="0" applyFont="1" applyFill="1" applyAlignment="1">
      <alignment horizontal="center"/>
    </xf>
    <xf numFmtId="1" fontId="3" fillId="5" borderId="2" xfId="0" applyNumberFormat="1" applyFont="1" applyFill="1" applyBorder="1" applyAlignment="1" applyProtection="1">
      <alignment horizontal="right" vertical="top"/>
      <protection locked="0"/>
    </xf>
    <xf numFmtId="0" fontId="3" fillId="4" borderId="2" xfId="0" applyFont="1" applyFill="1" applyBorder="1" applyAlignment="1">
      <alignment vertical="top"/>
    </xf>
    <xf numFmtId="0" fontId="3" fillId="4" borderId="0" xfId="0" applyFont="1" applyFill="1" applyAlignment="1">
      <alignment vertical="top"/>
    </xf>
    <xf numFmtId="3" fontId="3" fillId="4" borderId="0" xfId="0" applyNumberFormat="1" applyFont="1" applyFill="1" applyAlignment="1">
      <alignment horizontal="right" vertical="top"/>
    </xf>
    <xf numFmtId="0" fontId="3" fillId="4" borderId="0" xfId="0" applyFont="1" applyFill="1" applyAlignment="1">
      <alignment horizontal="right" vertical="top"/>
    </xf>
    <xf numFmtId="4" fontId="3" fillId="4" borderId="0" xfId="0" applyNumberFormat="1" applyFont="1" applyFill="1" applyAlignment="1">
      <alignment horizontal="right" vertical="top"/>
    </xf>
    <xf numFmtId="0" fontId="3" fillId="4" borderId="2" xfId="0" applyFont="1" applyFill="1" applyBorder="1" applyAlignment="1">
      <alignment vertical="top" wrapText="1"/>
    </xf>
    <xf numFmtId="0" fontId="8" fillId="4" borderId="0" xfId="0" applyFont="1" applyFill="1" applyAlignment="1">
      <alignment horizontal="right" vertical="center"/>
    </xf>
    <xf numFmtId="0" fontId="8" fillId="4" borderId="0" xfId="0" applyFont="1" applyFill="1"/>
    <xf numFmtId="0" fontId="0" fillId="0" borderId="0" xfId="0" applyFill="1" applyAlignment="1"/>
    <xf numFmtId="0" fontId="0" fillId="0" borderId="0" xfId="0" applyFill="1" applyAlignment="1" applyProtection="1"/>
    <xf numFmtId="165" fontId="4" fillId="3" borderId="12" xfId="0" applyNumberFormat="1" applyFont="1" applyFill="1" applyBorder="1" applyAlignment="1"/>
    <xf numFmtId="165" fontId="5" fillId="3" borderId="12" xfId="1" applyNumberFormat="1" applyFont="1" applyFill="1" applyBorder="1" applyAlignment="1">
      <alignment vertical="top"/>
    </xf>
    <xf numFmtId="164" fontId="5" fillId="3" borderId="17" xfId="0" applyNumberFormat="1" applyFont="1" applyFill="1" applyBorder="1" applyAlignment="1">
      <alignment vertical="top"/>
    </xf>
    <xf numFmtId="165" fontId="8" fillId="4" borderId="22" xfId="0" applyNumberFormat="1" applyFont="1" applyFill="1" applyBorder="1" applyAlignment="1">
      <alignment horizontal="left" vertical="center"/>
    </xf>
    <xf numFmtId="165" fontId="3" fillId="4" borderId="2" xfId="0" applyNumberFormat="1" applyFont="1" applyFill="1" applyBorder="1" applyAlignment="1">
      <alignment horizontal="right" vertical="top"/>
    </xf>
    <xf numFmtId="165" fontId="3" fillId="5" borderId="2" xfId="0" applyNumberFormat="1" applyFont="1" applyFill="1" applyBorder="1" applyAlignment="1" applyProtection="1">
      <alignment horizontal="right" vertical="top"/>
      <protection locked="0"/>
    </xf>
    <xf numFmtId="165" fontId="3" fillId="4" borderId="2" xfId="0" applyNumberFormat="1" applyFont="1" applyFill="1" applyBorder="1" applyAlignment="1">
      <alignment vertical="top"/>
    </xf>
    <xf numFmtId="165" fontId="3" fillId="4" borderId="0" xfId="0" applyNumberFormat="1" applyFont="1" applyFill="1" applyAlignment="1">
      <alignment vertical="top"/>
    </xf>
    <xf numFmtId="165" fontId="3" fillId="4" borderId="2" xfId="0" applyNumberFormat="1" applyFont="1" applyFill="1" applyBorder="1" applyAlignment="1">
      <alignment horizontal="center"/>
    </xf>
    <xf numFmtId="165" fontId="3" fillId="4" borderId="0" xfId="0" applyNumberFormat="1" applyFont="1" applyFill="1"/>
    <xf numFmtId="165" fontId="3" fillId="5" borderId="2" xfId="0" applyNumberFormat="1" applyFont="1" applyFill="1" applyBorder="1" applyAlignment="1" applyProtection="1">
      <alignment horizontal="right" vertical="top" wrapText="1"/>
      <protection locked="0"/>
    </xf>
    <xf numFmtId="165" fontId="3" fillId="4" borderId="0" xfId="0" applyNumberFormat="1" applyFont="1" applyFill="1" applyAlignment="1">
      <alignment horizontal="right" vertical="top"/>
    </xf>
    <xf numFmtId="165" fontId="4" fillId="3" borderId="2" xfId="0" applyNumberFormat="1" applyFont="1" applyFill="1" applyBorder="1" applyAlignment="1">
      <alignment horizontal="right" vertical="top"/>
    </xf>
    <xf numFmtId="165" fontId="4" fillId="3" borderId="12" xfId="0" applyNumberFormat="1" applyFont="1" applyFill="1" applyBorder="1" applyAlignment="1">
      <alignment vertical="top"/>
    </xf>
    <xf numFmtId="165" fontId="4" fillId="2" borderId="12" xfId="0" applyNumberFormat="1" applyFont="1" applyFill="1" applyBorder="1" applyAlignment="1" applyProtection="1">
      <alignment vertical="top"/>
      <protection locked="0"/>
    </xf>
    <xf numFmtId="165" fontId="4" fillId="2" borderId="14" xfId="0" applyNumberFormat="1" applyFont="1" applyFill="1" applyBorder="1" applyAlignment="1" applyProtection="1">
      <alignment vertical="top"/>
      <protection locked="0"/>
    </xf>
    <xf numFmtId="0" fontId="4" fillId="3" borderId="11" xfId="0" applyFont="1" applyFill="1" applyBorder="1" applyAlignment="1">
      <alignment horizontal="right" vertical="top"/>
    </xf>
    <xf numFmtId="0" fontId="0" fillId="3" borderId="2" xfId="0" applyFill="1" applyBorder="1" applyAlignment="1">
      <alignment horizontal="right" vertical="top"/>
    </xf>
    <xf numFmtId="0" fontId="5" fillId="3" borderId="15" xfId="0" applyFont="1" applyFill="1" applyBorder="1" applyAlignment="1">
      <alignment horizontal="right" vertical="top"/>
    </xf>
    <xf numFmtId="0" fontId="0" fillId="3" borderId="16" xfId="0" applyFill="1" applyBorder="1" applyAlignment="1">
      <alignment horizontal="right" vertical="top"/>
    </xf>
    <xf numFmtId="0" fontId="4" fillId="3" borderId="13" xfId="0" applyFont="1" applyFill="1" applyBorder="1" applyAlignment="1">
      <alignment horizontal="center" vertical="top"/>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10" xfId="0" applyFont="1" applyFill="1" applyBorder="1" applyAlignment="1">
      <alignment horizontal="center" vertical="top"/>
    </xf>
    <xf numFmtId="0" fontId="5" fillId="3" borderId="9" xfId="0" applyFont="1" applyFill="1" applyBorder="1" applyAlignment="1">
      <alignment horizontal="left" vertical="top"/>
    </xf>
    <xf numFmtId="0" fontId="5" fillId="3" borderId="4" xfId="0" applyFont="1" applyFill="1" applyBorder="1" applyAlignment="1">
      <alignment horizontal="left" vertical="top"/>
    </xf>
    <xf numFmtId="0" fontId="5" fillId="3" borderId="9" xfId="0" applyFont="1" applyFill="1" applyBorder="1" applyAlignment="1">
      <alignment horizontal="center" vertical="top"/>
    </xf>
    <xf numFmtId="0" fontId="5" fillId="3" borderId="4" xfId="0" applyFont="1" applyFill="1" applyBorder="1" applyAlignment="1">
      <alignment horizontal="center" vertical="top"/>
    </xf>
    <xf numFmtId="0" fontId="5" fillId="3" borderId="10" xfId="0" applyFont="1" applyFill="1" applyBorder="1" applyAlignment="1">
      <alignment horizontal="center" vertical="top"/>
    </xf>
    <xf numFmtId="0" fontId="5" fillId="3" borderId="10" xfId="0" applyFont="1" applyFill="1" applyBorder="1" applyAlignment="1">
      <alignment horizontal="left" vertical="top"/>
    </xf>
    <xf numFmtId="0" fontId="2" fillId="3" borderId="0" xfId="0" applyFont="1" applyFill="1" applyAlignment="1">
      <alignment horizontal="center"/>
    </xf>
    <xf numFmtId="0" fontId="0" fillId="3" borderId="0" xfId="0" applyFill="1" applyAlignment="1">
      <alignment horizontal="center"/>
    </xf>
    <xf numFmtId="0" fontId="5" fillId="3" borderId="11" xfId="0" applyFont="1" applyFill="1" applyBorder="1" applyAlignment="1">
      <alignment horizontal="right" vertical="top"/>
    </xf>
    <xf numFmtId="0" fontId="0" fillId="3" borderId="2" xfId="0" applyFill="1" applyBorder="1" applyAlignment="1">
      <alignment vertical="top"/>
    </xf>
    <xf numFmtId="0" fontId="1" fillId="3" borderId="0" xfId="0" applyFont="1" applyFill="1" applyAlignment="1">
      <alignment horizontal="left" wrapText="1"/>
    </xf>
    <xf numFmtId="0" fontId="0" fillId="3" borderId="0" xfId="0" applyFill="1" applyAlignment="1">
      <alignment wrapText="1"/>
    </xf>
    <xf numFmtId="0" fontId="0" fillId="2" borderId="3" xfId="0" applyFill="1" applyBorder="1" applyAlignment="1" applyProtection="1">
      <protection locked="0"/>
    </xf>
    <xf numFmtId="0" fontId="9" fillId="3" borderId="2" xfId="0" applyFont="1" applyFill="1" applyBorder="1" applyAlignment="1">
      <alignment vertical="top"/>
    </xf>
    <xf numFmtId="0" fontId="7" fillId="4" borderId="0" xfId="0" applyFont="1" applyFill="1" applyAlignment="1">
      <alignment horizontal="center" vertical="top"/>
    </xf>
    <xf numFmtId="0" fontId="2" fillId="4" borderId="0" xfId="0" applyFont="1" applyFill="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123824</xdr:colOff>
      <xdr:row>6</xdr:row>
      <xdr:rowOff>114299</xdr:rowOff>
    </xdr:from>
    <xdr:to>
      <xdr:col>3</xdr:col>
      <xdr:colOff>1590675</xdr:colOff>
      <xdr:row>13</xdr:row>
      <xdr:rowOff>85724</xdr:rowOff>
    </xdr:to>
    <xdr:sp macro="" textlink="">
      <xdr:nvSpPr>
        <xdr:cNvPr id="2" name="TextBox 1">
          <a:extLst>
            <a:ext uri="{FF2B5EF4-FFF2-40B4-BE49-F238E27FC236}">
              <a16:creationId xmlns:a16="http://schemas.microsoft.com/office/drawing/2014/main" id="{B3B3159A-CF0E-4A18-A11E-6B6BD0F04CB0}"/>
            </a:ext>
          </a:extLst>
        </xdr:cNvPr>
        <xdr:cNvSpPr txBox="1"/>
      </xdr:nvSpPr>
      <xdr:spPr>
        <a:xfrm>
          <a:off x="123824" y="1314449"/>
          <a:ext cx="7067551"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spcBef>
              <a:spcPts val="0"/>
            </a:spcBef>
            <a:spcAft>
              <a:spcPts val="0"/>
            </a:spcAft>
          </a:pPr>
          <a:r>
            <a:rPr lang="en-US" sz="1100">
              <a:effectLst/>
              <a:latin typeface="Times New Roman" panose="02020603050405020304" pitchFamily="18" charset="0"/>
              <a:ea typeface="Times New Roman" panose="02020603050405020304" pitchFamily="18" charset="0"/>
            </a:rPr>
            <a:t>Attach a list of the following:</a:t>
          </a:r>
        </a:p>
        <a:p>
          <a:pPr marL="342900" marR="0" lvl="0" indent="-342900">
            <a:spcBef>
              <a:spcPts val="0"/>
            </a:spcBef>
            <a:spcAft>
              <a:spcPts val="0"/>
            </a:spcAft>
            <a:buFont typeface="+mj-lt"/>
            <a:buAutoNum type="arabicParenBoth"/>
            <a:tabLst>
              <a:tab pos="457200" algn="l"/>
            </a:tabLst>
          </a:pPr>
          <a:r>
            <a:rPr lang="en-US" sz="1100">
              <a:effectLst/>
              <a:latin typeface="Times New Roman" panose="02020603050405020304" pitchFamily="18" charset="0"/>
              <a:ea typeface="Times New Roman" panose="02020603050405020304" pitchFamily="18" charset="0"/>
            </a:rPr>
            <a:t>All facilities operating under the above hospital license, as identified on the Department of Health Application for License to Operate a Hospital;</a:t>
          </a:r>
        </a:p>
        <a:p>
          <a:pPr marL="342900" marR="0" lvl="0" indent="-342900">
            <a:spcBef>
              <a:spcPts val="0"/>
            </a:spcBef>
            <a:spcAft>
              <a:spcPts val="0"/>
            </a:spcAft>
            <a:buFont typeface="+mj-lt"/>
            <a:buAutoNum type="arabicParenBoth"/>
            <a:tabLst>
              <a:tab pos="457200" algn="l"/>
            </a:tabLst>
          </a:pPr>
          <a:r>
            <a:rPr lang="en-US" sz="1100">
              <a:effectLst/>
              <a:latin typeface="Times New Roman" panose="02020603050405020304" pitchFamily="18" charset="0"/>
              <a:ea typeface="Times New Roman" panose="02020603050405020304" pitchFamily="18" charset="0"/>
            </a:rPr>
            <a:t>All assumed business names used by the hospital; and</a:t>
          </a:r>
        </a:p>
        <a:p>
          <a:pPr marL="342900" marR="0" lvl="0" indent="-342900">
            <a:spcBef>
              <a:spcPts val="0"/>
            </a:spcBef>
            <a:spcAft>
              <a:spcPts val="0"/>
            </a:spcAft>
            <a:buFont typeface="+mj-lt"/>
            <a:buAutoNum type="arabicParenBoth"/>
            <a:tabLst>
              <a:tab pos="457200" algn="l"/>
            </a:tabLst>
          </a:pPr>
          <a:r>
            <a:rPr lang="en-US" sz="1100">
              <a:effectLst/>
              <a:latin typeface="Times New Roman" panose="02020603050405020304" pitchFamily="18" charset="0"/>
              <a:ea typeface="Times New Roman" panose="02020603050405020304" pitchFamily="18" charset="0"/>
            </a:rPr>
            <a:t>All employed physicians included in this coverage, their specialty class code and surcharge computation.</a:t>
          </a:r>
        </a:p>
        <a:p>
          <a:r>
            <a:rPr lang="en-US" sz="1100">
              <a:effectLst/>
              <a:latin typeface="Times New Roman" panose="02020603050405020304" pitchFamily="18" charset="0"/>
              <a:ea typeface="Times New Roman" panose="02020603050405020304" pitchFamily="18" charset="0"/>
            </a:rPr>
            <a:t>Any entity, person or activity not identified in this surcharge worksheet may not be included in the hospital's coverage with the Patient’s Compensation Fund.</a:t>
          </a:r>
          <a:endParaRPr lang="en-US" sz="1100"/>
        </a:p>
      </xdr:txBody>
    </xdr:sp>
    <xdr:clientData/>
  </xdr:twoCellAnchor>
  <xdr:twoCellAnchor>
    <xdr:from>
      <xdr:col>0</xdr:col>
      <xdr:colOff>114299</xdr:colOff>
      <xdr:row>41</xdr:row>
      <xdr:rowOff>19050</xdr:rowOff>
    </xdr:from>
    <xdr:to>
      <xdr:col>3</xdr:col>
      <xdr:colOff>1581150</xdr:colOff>
      <xdr:row>71</xdr:row>
      <xdr:rowOff>19048</xdr:rowOff>
    </xdr:to>
    <xdr:sp macro="" textlink="">
      <xdr:nvSpPr>
        <xdr:cNvPr id="3" name="TextBox 2">
          <a:extLst>
            <a:ext uri="{FF2B5EF4-FFF2-40B4-BE49-F238E27FC236}">
              <a16:creationId xmlns:a16="http://schemas.microsoft.com/office/drawing/2014/main" id="{796D1CF2-A84F-40CB-9B7E-6212DE249D7B}"/>
            </a:ext>
          </a:extLst>
        </xdr:cNvPr>
        <xdr:cNvSpPr txBox="1"/>
      </xdr:nvSpPr>
      <xdr:spPr>
        <a:xfrm>
          <a:off x="114299" y="7829550"/>
          <a:ext cx="7067551" cy="49910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Times New Roman" panose="02020603050405020304" pitchFamily="18" charset="0"/>
              <a:cs typeface="Times New Roman" panose="02020603050405020304" pitchFamily="18" charset="0"/>
            </a:rPr>
            <a:t>Definitions:</a:t>
          </a:r>
        </a:p>
        <a:p>
          <a:endParaRPr lang="en-US" sz="1100" b="1" u="sng">
            <a:latin typeface="Times New Roman" panose="02020603050405020304" pitchFamily="18" charset="0"/>
            <a:cs typeface="Times New Roman" panose="02020603050405020304" pitchFamily="18" charset="0"/>
          </a:endParaRPr>
        </a:p>
        <a:p>
          <a:pPr algn="l"/>
          <a:r>
            <a:rPr lang="en-US" sz="1100" b="1" i="0" u="none" strike="noStrike" baseline="0">
              <a:latin typeface="Times New Roman" panose="02020603050405020304" pitchFamily="18" charset="0"/>
              <a:cs typeface="Times New Roman" panose="02020603050405020304" pitchFamily="18" charset="0"/>
            </a:rPr>
            <a:t>"Employed physician" </a:t>
          </a:r>
          <a:r>
            <a:rPr lang="en-US" sz="1100" b="0" i="0" u="none" strike="noStrike" baseline="0">
              <a:latin typeface="Times New Roman" panose="02020603050405020304" pitchFamily="18" charset="0"/>
              <a:cs typeface="Times New Roman" panose="02020603050405020304" pitchFamily="18" charset="0"/>
            </a:rPr>
            <a:t>means a physician for whom an employer:</a:t>
          </a:r>
        </a:p>
        <a:p>
          <a:pPr lvl="1" algn="l"/>
          <a:r>
            <a:rPr lang="en-US" sz="1100" b="0" i="0" u="none" strike="noStrike" baseline="0">
              <a:latin typeface="Times New Roman" panose="02020603050405020304" pitchFamily="18" charset="0"/>
              <a:cs typeface="Times New Roman" panose="02020603050405020304" pitchFamily="18" charset="0"/>
            </a:rPr>
            <a:t>(A) withholds and pays Social Security and Medicare taxes; and</a:t>
          </a:r>
        </a:p>
        <a:p>
          <a:pPr lvl="1" algn="l"/>
          <a:r>
            <a:rPr lang="en-US" sz="1100" b="0" i="0" u="none" strike="noStrike" baseline="0">
              <a:latin typeface="Times New Roman" panose="02020603050405020304" pitchFamily="18" charset="0"/>
              <a:cs typeface="Times New Roman" panose="02020603050405020304" pitchFamily="18" charset="0"/>
            </a:rPr>
            <a:t>(B) pays unemployment tax;</a:t>
          </a:r>
        </a:p>
        <a:p>
          <a:pPr algn="l"/>
          <a:r>
            <a:rPr lang="en-US" sz="1100" b="0" i="0" u="none" strike="noStrike" baseline="0">
              <a:latin typeface="Times New Roman" panose="02020603050405020304" pitchFamily="18" charset="0"/>
              <a:cs typeface="Times New Roman" panose="02020603050405020304" pitchFamily="18" charset="0"/>
            </a:rPr>
            <a:t>on wages paid to the physician. The term does not include a physician that is treated as an independent contractor for purposes of the Internal Revenue Service.</a:t>
          </a:r>
        </a:p>
        <a:p>
          <a:pPr algn="l"/>
          <a:endParaRPr lang="en-US" sz="1100" b="0" i="0" u="none" strike="noStrike" baseline="0">
            <a:latin typeface="Times New Roman" panose="02020603050405020304" pitchFamily="18" charset="0"/>
            <a:cs typeface="Times New Roman" panose="02020603050405020304" pitchFamily="18" charset="0"/>
          </a:endParaRPr>
        </a:p>
        <a:p>
          <a:r>
            <a:rPr lang="en-US" sz="1100" b="1">
              <a:solidFill>
                <a:schemeClr val="dk1"/>
              </a:solidFill>
              <a:effectLst/>
              <a:latin typeface="Times New Roman" panose="02020603050405020304" pitchFamily="18" charset="0"/>
              <a:ea typeface="+mn-ea"/>
              <a:cs typeface="Times New Roman" panose="02020603050405020304" pitchFamily="18" charset="0"/>
            </a:rPr>
            <a:t>“Hospital (Acute care and Intensive Care)”</a:t>
          </a:r>
          <a:r>
            <a:rPr lang="en-US" sz="1100">
              <a:solidFill>
                <a:schemeClr val="dk1"/>
              </a:solidFill>
              <a:effectLst/>
              <a:latin typeface="Times New Roman" panose="02020603050405020304" pitchFamily="18" charset="0"/>
              <a:ea typeface="+mn-ea"/>
              <a:cs typeface="Times New Roman" panose="02020603050405020304" pitchFamily="18" charset="0"/>
            </a:rPr>
            <a:t> are licensed hospital beds, usually on a short-term basis, for patients who need acute medical treatment and skilled nursing care 24 hours a day Provides intensive diagnostic and invasive treatment for acute illness.</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b="1">
              <a:solidFill>
                <a:schemeClr val="dk1"/>
              </a:solidFill>
              <a:effectLst/>
              <a:latin typeface="Times New Roman" panose="02020603050405020304" pitchFamily="18" charset="0"/>
              <a:ea typeface="+mn-ea"/>
              <a:cs typeface="Times New Roman" panose="02020603050405020304" pitchFamily="18" charset="0"/>
            </a:rPr>
            <a:t>“Mental Health/Rehabilitation”</a:t>
          </a:r>
          <a:r>
            <a:rPr lang="en-US" sz="1100">
              <a:solidFill>
                <a:schemeClr val="dk1"/>
              </a:solidFill>
              <a:effectLst/>
              <a:latin typeface="Times New Roman" panose="02020603050405020304" pitchFamily="18" charset="0"/>
              <a:ea typeface="+mn-ea"/>
              <a:cs typeface="Times New Roman" panose="02020603050405020304" pitchFamily="18" charset="0"/>
            </a:rPr>
            <a:t> means care, diagnosis, and treatment for acute psychiatric, emotionally challenged, and physical handicapped patients needing 24-hour supervision, assistance, and treatment.</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b="1">
              <a:solidFill>
                <a:schemeClr val="dk1"/>
              </a:solidFill>
              <a:effectLst/>
              <a:latin typeface="Times New Roman" panose="02020603050405020304" pitchFamily="18" charset="0"/>
              <a:ea typeface="+mn-ea"/>
              <a:cs typeface="Times New Roman" panose="02020603050405020304" pitchFamily="18" charset="0"/>
            </a:rPr>
            <a:t>“Extended Care/Intermediate Care/Residential”</a:t>
          </a:r>
          <a:r>
            <a:rPr lang="en-US" sz="1100">
              <a:solidFill>
                <a:schemeClr val="dk1"/>
              </a:solidFill>
              <a:effectLst/>
              <a:latin typeface="Times New Roman" panose="02020603050405020304" pitchFamily="18" charset="0"/>
              <a:ea typeface="+mn-ea"/>
              <a:cs typeface="Times New Roman" panose="02020603050405020304" pitchFamily="18" charset="0"/>
            </a:rPr>
            <a:t> means non-acute occasional incidental medical and emergency assistance to residents living independently in retirement apartments and communities. Facilities are provided with security and emergency call boxes. Some contact services are available to residents.</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b="1">
              <a:solidFill>
                <a:schemeClr val="dk1"/>
              </a:solidFill>
              <a:effectLst/>
              <a:latin typeface="Times New Roman" panose="02020603050405020304" pitchFamily="18" charset="0"/>
              <a:ea typeface="+mn-ea"/>
              <a:cs typeface="Times New Roman" panose="02020603050405020304" pitchFamily="18" charset="0"/>
            </a:rPr>
            <a:t>“Nursing Home/Critical Extended Care”</a:t>
          </a:r>
          <a:r>
            <a:rPr lang="en-US" sz="1100">
              <a:solidFill>
                <a:schemeClr val="dk1"/>
              </a:solidFill>
              <a:effectLst/>
              <a:latin typeface="Times New Roman" panose="02020603050405020304" pitchFamily="18" charset="0"/>
              <a:ea typeface="+mn-ea"/>
              <a:cs typeface="Times New Roman" panose="02020603050405020304" pitchFamily="18" charset="0"/>
            </a:rPr>
            <a:t> is a step-down from acute medical care for patients still needing 24-hour nursing care, usually for an extended or long-term basis. Skilled care services are needed, such as medication administration, tube feeding, injections, cauterizations, and other procedures ordered by a physician.</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b="1">
              <a:solidFill>
                <a:schemeClr val="dk1"/>
              </a:solidFill>
              <a:effectLst/>
              <a:latin typeface="Times New Roman" panose="02020603050405020304" pitchFamily="18" charset="0"/>
              <a:ea typeface="+mn-ea"/>
              <a:cs typeface="Times New Roman" panose="02020603050405020304" pitchFamily="18" charset="0"/>
            </a:rPr>
            <a:t>“Health Institution/Assisted Living/Other”</a:t>
          </a:r>
          <a:r>
            <a:rPr lang="en-US" sz="1100">
              <a:solidFill>
                <a:schemeClr val="dk1"/>
              </a:solidFill>
              <a:effectLst/>
              <a:latin typeface="Times New Roman" panose="02020603050405020304" pitchFamily="18" charset="0"/>
              <a:ea typeface="+mn-ea"/>
              <a:cs typeface="Times New Roman" panose="02020603050405020304" pitchFamily="18" charset="0"/>
            </a:rPr>
            <a:t> means sub-acute minor health care and related personal services to assist residents on an ongoing and regular basis. Includes minor nursing care and assistance in such activities as laundry, meal preparations, bathing, and social functions.</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b="1">
              <a:solidFill>
                <a:schemeClr val="dk1"/>
              </a:solidFill>
              <a:effectLst/>
              <a:latin typeface="Times New Roman" panose="02020603050405020304" pitchFamily="18" charset="0"/>
              <a:ea typeface="+mn-ea"/>
              <a:cs typeface="Times New Roman" panose="02020603050405020304" pitchFamily="18" charset="0"/>
            </a:rPr>
            <a:t>“Visit”</a:t>
          </a:r>
          <a:r>
            <a:rPr lang="en-US" sz="1100">
              <a:solidFill>
                <a:schemeClr val="dk1"/>
              </a:solidFill>
              <a:effectLst/>
              <a:latin typeface="Times New Roman" panose="02020603050405020304" pitchFamily="18" charset="0"/>
              <a:ea typeface="+mn-ea"/>
              <a:cs typeface="Times New Roman" panose="02020603050405020304" pitchFamily="18" charset="0"/>
            </a:rPr>
            <a:t> means the total number of visits to any covered facilities by outpatients (patients not receiving bed and board services) during the policy period. The unit of exposure is per one hundred (100) visits.</a:t>
          </a:r>
          <a:endParaRPr lang="en-US" sz="1100">
            <a:latin typeface="Times New Roman" panose="02020603050405020304" pitchFamily="18" charset="0"/>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
  <sheetViews>
    <sheetView tabSelected="1" view="pageLayout" zoomScaleNormal="100" workbookViewId="0">
      <selection activeCell="B4" sqref="B4:D4"/>
    </sheetView>
  </sheetViews>
  <sheetFormatPr defaultColWidth="9.140625" defaultRowHeight="12.75" x14ac:dyDescent="0.2"/>
  <cols>
    <col min="1" max="1" width="27.7109375" customWidth="1"/>
    <col min="2" max="2" width="39.140625" customWidth="1"/>
    <col min="3" max="3" width="13" customWidth="1"/>
    <col min="4" max="4" width="24.140625" customWidth="1"/>
  </cols>
  <sheetData>
    <row r="1" spans="1:4" ht="15.75" x14ac:dyDescent="0.25">
      <c r="A1" s="71" t="s">
        <v>45</v>
      </c>
      <c r="B1" s="72"/>
      <c r="C1" s="72"/>
      <c r="D1" s="72"/>
    </row>
    <row r="2" spans="1:4" ht="15.75" x14ac:dyDescent="0.25">
      <c r="A2" s="71" t="s">
        <v>50</v>
      </c>
      <c r="B2" s="72"/>
      <c r="C2" s="72"/>
      <c r="D2" s="72"/>
    </row>
    <row r="3" spans="1:4" ht="15.75" customHeight="1" x14ac:dyDescent="0.25">
      <c r="A3" s="4"/>
      <c r="B3" s="5"/>
      <c r="C3" s="5"/>
      <c r="D3" s="5"/>
    </row>
    <row r="4" spans="1:4" ht="15.75" x14ac:dyDescent="0.25">
      <c r="A4" s="6" t="s">
        <v>14</v>
      </c>
      <c r="B4" s="77"/>
      <c r="C4" s="77"/>
      <c r="D4" s="77"/>
    </row>
    <row r="5" spans="1:4" ht="15.75" customHeight="1" x14ac:dyDescent="0.25">
      <c r="A5" s="6"/>
      <c r="B5" s="5"/>
      <c r="C5" s="5"/>
      <c r="D5" s="5"/>
    </row>
    <row r="6" spans="1:4" ht="15.75" x14ac:dyDescent="0.25">
      <c r="A6" s="6" t="s">
        <v>15</v>
      </c>
      <c r="B6" s="77"/>
      <c r="C6" s="77"/>
      <c r="D6" s="77"/>
    </row>
    <row r="7" spans="1:4" ht="15.75" x14ac:dyDescent="0.25">
      <c r="A7" s="4"/>
      <c r="B7" s="5"/>
      <c r="C7" s="5"/>
      <c r="D7" s="5"/>
    </row>
    <row r="8" spans="1:4" ht="15.75" x14ac:dyDescent="0.25">
      <c r="A8" s="4"/>
      <c r="B8" s="5"/>
      <c r="C8" s="5"/>
      <c r="D8" s="5"/>
    </row>
    <row r="9" spans="1:4" ht="15.75" x14ac:dyDescent="0.25">
      <c r="A9" s="75"/>
      <c r="B9" s="76"/>
      <c r="C9" s="76"/>
      <c r="D9" s="76"/>
    </row>
    <row r="10" spans="1:4" ht="15.75" x14ac:dyDescent="0.25">
      <c r="A10" s="7"/>
      <c r="B10" s="5"/>
      <c r="C10" s="5"/>
      <c r="D10" s="5"/>
    </row>
    <row r="11" spans="1:4" ht="15.75" x14ac:dyDescent="0.25">
      <c r="A11" s="75"/>
      <c r="B11" s="76"/>
      <c r="C11" s="76"/>
      <c r="D11" s="76"/>
    </row>
    <row r="12" spans="1:4" ht="15.75" x14ac:dyDescent="0.25">
      <c r="A12" s="8"/>
      <c r="B12" s="5"/>
      <c r="C12" s="5"/>
      <c r="D12" s="5"/>
    </row>
    <row r="13" spans="1:4" ht="15.75" x14ac:dyDescent="0.25">
      <c r="A13" s="8"/>
      <c r="B13" s="5"/>
      <c r="C13" s="5"/>
      <c r="D13" s="5"/>
    </row>
    <row r="14" spans="1:4" ht="15.75" customHeight="1" thickBot="1" x14ac:dyDescent="0.3">
      <c r="A14" s="8"/>
      <c r="B14" s="5"/>
      <c r="C14" s="5"/>
      <c r="D14" s="5"/>
    </row>
    <row r="15" spans="1:4" s="1" customFormat="1" ht="15" x14ac:dyDescent="0.2">
      <c r="A15" s="11" t="s">
        <v>0</v>
      </c>
      <c r="B15" s="12" t="s">
        <v>1</v>
      </c>
      <c r="C15" s="12" t="s">
        <v>2</v>
      </c>
      <c r="D15" s="13" t="s">
        <v>3</v>
      </c>
    </row>
    <row r="16" spans="1:4" s="1" customFormat="1" ht="14.25" x14ac:dyDescent="0.2">
      <c r="A16" s="65" t="s">
        <v>4</v>
      </c>
      <c r="B16" s="66"/>
      <c r="C16" s="66"/>
      <c r="D16" s="70"/>
    </row>
    <row r="17" spans="1:4" s="1" customFormat="1" ht="15" x14ac:dyDescent="0.2">
      <c r="A17" s="14"/>
      <c r="B17" s="9" t="s">
        <v>5</v>
      </c>
      <c r="C17" s="53">
        <v>1028</v>
      </c>
      <c r="D17" s="54">
        <f t="shared" ref="D17:D22" si="0">SUM(C17*A17)</f>
        <v>0</v>
      </c>
    </row>
    <row r="18" spans="1:4" s="1" customFormat="1" ht="15" x14ac:dyDescent="0.2">
      <c r="A18" s="14"/>
      <c r="B18" s="9" t="s">
        <v>6</v>
      </c>
      <c r="C18" s="53">
        <v>514</v>
      </c>
      <c r="D18" s="54">
        <f t="shared" si="0"/>
        <v>0</v>
      </c>
    </row>
    <row r="19" spans="1:4" s="1" customFormat="1" ht="15" x14ac:dyDescent="0.2">
      <c r="A19" s="14"/>
      <c r="B19" s="9" t="s">
        <v>7</v>
      </c>
      <c r="C19" s="53">
        <v>52</v>
      </c>
      <c r="D19" s="54">
        <f t="shared" si="0"/>
        <v>0</v>
      </c>
    </row>
    <row r="20" spans="1:4" s="1" customFormat="1" ht="15" x14ac:dyDescent="0.2">
      <c r="A20" s="14"/>
      <c r="B20" s="9" t="s">
        <v>8</v>
      </c>
      <c r="C20" s="53">
        <v>514</v>
      </c>
      <c r="D20" s="54">
        <f t="shared" si="0"/>
        <v>0</v>
      </c>
    </row>
    <row r="21" spans="1:4" s="1" customFormat="1" ht="15" x14ac:dyDescent="0.2">
      <c r="A21" s="14"/>
      <c r="B21" s="9" t="s">
        <v>9</v>
      </c>
      <c r="C21" s="53">
        <v>206</v>
      </c>
      <c r="D21" s="54">
        <f t="shared" si="0"/>
        <v>0</v>
      </c>
    </row>
    <row r="22" spans="1:4" s="1" customFormat="1" ht="15" x14ac:dyDescent="0.2">
      <c r="A22" s="14"/>
      <c r="B22" s="9" t="s">
        <v>10</v>
      </c>
      <c r="C22" s="53">
        <v>1028</v>
      </c>
      <c r="D22" s="54">
        <f t="shared" si="0"/>
        <v>0</v>
      </c>
    </row>
    <row r="23" spans="1:4" s="1" customFormat="1" ht="15" customHeight="1" x14ac:dyDescent="0.2">
      <c r="A23" s="65" t="s">
        <v>46</v>
      </c>
      <c r="B23" s="66"/>
      <c r="C23" s="66"/>
      <c r="D23" s="70"/>
    </row>
    <row r="24" spans="1:4" s="1" customFormat="1" ht="15" x14ac:dyDescent="0.2">
      <c r="A24" s="14"/>
      <c r="B24" s="9" t="s">
        <v>36</v>
      </c>
      <c r="C24" s="53">
        <v>102.8</v>
      </c>
      <c r="D24" s="54">
        <f t="shared" ref="D24:D32" si="1">SUM(C24*A24)</f>
        <v>0</v>
      </c>
    </row>
    <row r="25" spans="1:4" s="1" customFormat="1" ht="15" x14ac:dyDescent="0.2">
      <c r="A25" s="14"/>
      <c r="B25" s="9" t="s">
        <v>37</v>
      </c>
      <c r="C25" s="53">
        <v>51.4</v>
      </c>
      <c r="D25" s="54">
        <f t="shared" si="1"/>
        <v>0</v>
      </c>
    </row>
    <row r="26" spans="1:4" s="1" customFormat="1" ht="15" x14ac:dyDescent="0.2">
      <c r="A26" s="14"/>
      <c r="B26" s="9" t="s">
        <v>38</v>
      </c>
      <c r="C26" s="53">
        <v>25.7</v>
      </c>
      <c r="D26" s="54">
        <f t="shared" si="1"/>
        <v>0</v>
      </c>
    </row>
    <row r="27" spans="1:4" s="1" customFormat="1" ht="15" x14ac:dyDescent="0.2">
      <c r="A27" s="14"/>
      <c r="B27" s="9" t="s">
        <v>39</v>
      </c>
      <c r="C27" s="53">
        <v>20.56</v>
      </c>
      <c r="D27" s="54">
        <f t="shared" si="1"/>
        <v>0</v>
      </c>
    </row>
    <row r="28" spans="1:4" s="1" customFormat="1" ht="15" x14ac:dyDescent="0.2">
      <c r="A28" s="14"/>
      <c r="B28" s="9" t="s">
        <v>40</v>
      </c>
      <c r="C28" s="53">
        <v>51.4</v>
      </c>
      <c r="D28" s="54">
        <f t="shared" si="1"/>
        <v>0</v>
      </c>
    </row>
    <row r="29" spans="1:4" s="1" customFormat="1" ht="15" customHeight="1" x14ac:dyDescent="0.2">
      <c r="A29" s="65" t="s">
        <v>47</v>
      </c>
      <c r="B29" s="66"/>
      <c r="C29" s="66"/>
      <c r="D29" s="70"/>
    </row>
    <row r="30" spans="1:4" s="1" customFormat="1" ht="15" x14ac:dyDescent="0.2">
      <c r="A30" s="14"/>
      <c r="B30" s="9" t="s">
        <v>41</v>
      </c>
      <c r="C30" s="53">
        <v>4112</v>
      </c>
      <c r="D30" s="54">
        <f t="shared" si="1"/>
        <v>0</v>
      </c>
    </row>
    <row r="31" spans="1:4" s="1" customFormat="1" ht="15" x14ac:dyDescent="0.2">
      <c r="A31" s="14"/>
      <c r="B31" s="9" t="s">
        <v>42</v>
      </c>
      <c r="C31" s="53">
        <v>102.8</v>
      </c>
      <c r="D31" s="54">
        <f t="shared" si="1"/>
        <v>0</v>
      </c>
    </row>
    <row r="32" spans="1:4" s="1" customFormat="1" ht="15" x14ac:dyDescent="0.2">
      <c r="A32" s="14"/>
      <c r="B32" s="9" t="s">
        <v>43</v>
      </c>
      <c r="C32" s="53">
        <v>2056</v>
      </c>
      <c r="D32" s="54">
        <f t="shared" si="1"/>
        <v>0</v>
      </c>
    </row>
    <row r="33" spans="1:7" s="1" customFormat="1" ht="15" x14ac:dyDescent="0.2">
      <c r="A33" s="57" t="s">
        <v>49</v>
      </c>
      <c r="B33" s="78"/>
      <c r="C33" s="78"/>
      <c r="D33" s="54">
        <f>SUM(D17:D32)</f>
        <v>0</v>
      </c>
      <c r="G33" s="2"/>
    </row>
    <row r="34" spans="1:7" s="1" customFormat="1" ht="7.35" customHeight="1" x14ac:dyDescent="0.2">
      <c r="A34" s="67"/>
      <c r="B34" s="68"/>
      <c r="C34" s="68"/>
      <c r="D34" s="69"/>
    </row>
    <row r="35" spans="1:7" s="1" customFormat="1" ht="15" x14ac:dyDescent="0.25">
      <c r="A35" s="65" t="s">
        <v>11</v>
      </c>
      <c r="B35" s="66"/>
      <c r="C35" s="10" t="s">
        <v>48</v>
      </c>
      <c r="D35" s="41">
        <f>'Employed Physican Calc.'!L4</f>
        <v>0</v>
      </c>
    </row>
    <row r="36" spans="1:7" s="1" customFormat="1" ht="7.35" customHeight="1" x14ac:dyDescent="0.2">
      <c r="A36" s="61"/>
      <c r="B36" s="62"/>
      <c r="C36" s="63"/>
      <c r="D36" s="64"/>
    </row>
    <row r="37" spans="1:7" s="1" customFormat="1" ht="14.25" x14ac:dyDescent="0.2">
      <c r="A37" s="73" t="s">
        <v>12</v>
      </c>
      <c r="B37" s="74"/>
      <c r="C37" s="74"/>
      <c r="D37" s="42">
        <f>SUM(D35+D33)</f>
        <v>0</v>
      </c>
    </row>
    <row r="38" spans="1:7" s="1" customFormat="1" ht="15" x14ac:dyDescent="0.2">
      <c r="A38" s="57" t="s">
        <v>16</v>
      </c>
      <c r="B38" s="58"/>
      <c r="C38" s="58"/>
      <c r="D38" s="55"/>
    </row>
    <row r="39" spans="1:7" s="1" customFormat="1" ht="15.75" thickBot="1" x14ac:dyDescent="0.25">
      <c r="A39" s="57" t="s">
        <v>17</v>
      </c>
      <c r="B39" s="58"/>
      <c r="C39" s="58"/>
      <c r="D39" s="56"/>
    </row>
    <row r="40" spans="1:7" s="1" customFormat="1" ht="15.75" thickTop="1" thickBot="1" x14ac:dyDescent="0.25">
      <c r="A40" s="59" t="s">
        <v>13</v>
      </c>
      <c r="B40" s="60"/>
      <c r="C40" s="60"/>
      <c r="D40" s="43">
        <f>SUM(D37:D39)</f>
        <v>0</v>
      </c>
    </row>
    <row r="41" spans="1:7" ht="15.75" x14ac:dyDescent="0.25">
      <c r="A41" s="4"/>
      <c r="B41" s="5"/>
      <c r="C41" s="5"/>
      <c r="D41" s="5"/>
    </row>
    <row r="42" spans="1:7" ht="15.75" x14ac:dyDescent="0.25">
      <c r="A42" s="4"/>
      <c r="B42" s="5"/>
      <c r="C42" s="5"/>
      <c r="D42" s="5"/>
    </row>
    <row r="43" spans="1:7" x14ac:dyDescent="0.2">
      <c r="A43" s="5"/>
      <c r="B43" s="5"/>
      <c r="C43" s="5"/>
      <c r="D43" s="5"/>
    </row>
    <row r="44" spans="1:7" x14ac:dyDescent="0.2">
      <c r="A44" s="5"/>
      <c r="B44" s="5"/>
      <c r="C44" s="5"/>
      <c r="D44" s="5"/>
    </row>
    <row r="45" spans="1:7" x14ac:dyDescent="0.2">
      <c r="A45" s="5"/>
      <c r="B45" s="5"/>
      <c r="C45" s="5"/>
      <c r="D45" s="5"/>
    </row>
    <row r="46" spans="1:7" x14ac:dyDescent="0.2">
      <c r="A46" s="5"/>
      <c r="B46" s="5"/>
      <c r="C46" s="5"/>
      <c r="D46" s="5"/>
    </row>
    <row r="47" spans="1:7" x14ac:dyDescent="0.2">
      <c r="A47" s="5"/>
      <c r="B47" s="5"/>
      <c r="C47" s="5"/>
      <c r="D47" s="5"/>
    </row>
    <row r="48" spans="1:7" x14ac:dyDescent="0.2">
      <c r="A48" s="5"/>
      <c r="B48" s="5"/>
      <c r="C48" s="5"/>
      <c r="D48" s="5"/>
    </row>
    <row r="49" spans="1:4" x14ac:dyDescent="0.2">
      <c r="A49" s="5"/>
      <c r="B49" s="5"/>
      <c r="C49" s="5"/>
      <c r="D49" s="5"/>
    </row>
    <row r="50" spans="1:4" x14ac:dyDescent="0.2">
      <c r="A50" s="5"/>
      <c r="B50" s="5"/>
      <c r="C50" s="5"/>
      <c r="D50" s="5"/>
    </row>
    <row r="51" spans="1:4" x14ac:dyDescent="0.2">
      <c r="A51" s="5"/>
      <c r="B51" s="5"/>
      <c r="C51" s="5"/>
      <c r="D51" s="5"/>
    </row>
    <row r="52" spans="1:4" x14ac:dyDescent="0.2">
      <c r="A52" s="5"/>
      <c r="B52" s="5"/>
      <c r="C52" s="5"/>
      <c r="D52" s="5"/>
    </row>
    <row r="53" spans="1:4" x14ac:dyDescent="0.2">
      <c r="A53" s="5"/>
      <c r="B53" s="5"/>
      <c r="C53" s="5"/>
      <c r="D53" s="5"/>
    </row>
    <row r="54" spans="1:4" x14ac:dyDescent="0.2">
      <c r="A54" s="5"/>
      <c r="B54" s="5"/>
      <c r="C54" s="5"/>
      <c r="D54" s="5"/>
    </row>
    <row r="55" spans="1:4" x14ac:dyDescent="0.2">
      <c r="A55" s="5"/>
      <c r="B55" s="5"/>
      <c r="C55" s="5"/>
      <c r="D55" s="5"/>
    </row>
    <row r="56" spans="1:4" x14ac:dyDescent="0.2">
      <c r="A56" s="5"/>
      <c r="B56" s="5"/>
      <c r="C56" s="5"/>
      <c r="D56" s="5"/>
    </row>
    <row r="57" spans="1:4" x14ac:dyDescent="0.2">
      <c r="A57" s="5"/>
      <c r="B57" s="5"/>
      <c r="C57" s="5"/>
      <c r="D57" s="5"/>
    </row>
    <row r="58" spans="1:4" x14ac:dyDescent="0.2">
      <c r="A58" s="5"/>
      <c r="B58" s="5"/>
      <c r="C58" s="5"/>
      <c r="D58" s="5"/>
    </row>
    <row r="59" spans="1:4" x14ac:dyDescent="0.2">
      <c r="A59" s="5"/>
      <c r="B59" s="5"/>
      <c r="C59" s="5"/>
      <c r="D59" s="5"/>
    </row>
    <row r="60" spans="1:4" x14ac:dyDescent="0.2">
      <c r="A60" s="5"/>
      <c r="B60" s="5"/>
      <c r="C60" s="5"/>
      <c r="D60" s="5"/>
    </row>
    <row r="61" spans="1:4" x14ac:dyDescent="0.2">
      <c r="A61" s="5"/>
      <c r="B61" s="5"/>
      <c r="C61" s="5"/>
      <c r="D61" s="5"/>
    </row>
    <row r="62" spans="1:4" x14ac:dyDescent="0.2">
      <c r="A62" s="5"/>
      <c r="B62" s="5"/>
      <c r="C62" s="5"/>
      <c r="D62" s="5"/>
    </row>
    <row r="63" spans="1:4" x14ac:dyDescent="0.2">
      <c r="A63" s="5"/>
      <c r="B63" s="5"/>
      <c r="C63" s="5"/>
      <c r="D63" s="5"/>
    </row>
    <row r="64" spans="1:4" x14ac:dyDescent="0.2">
      <c r="A64" s="5"/>
      <c r="B64" s="5"/>
      <c r="C64" s="5"/>
      <c r="D64" s="5"/>
    </row>
    <row r="65" spans="1:4" x14ac:dyDescent="0.2">
      <c r="A65" s="5"/>
      <c r="B65" s="5"/>
      <c r="C65" s="5"/>
      <c r="D65" s="5"/>
    </row>
    <row r="66" spans="1:4" x14ac:dyDescent="0.2">
      <c r="A66" s="5"/>
      <c r="B66" s="5"/>
      <c r="C66" s="5"/>
      <c r="D66" s="5"/>
    </row>
    <row r="67" spans="1:4" x14ac:dyDescent="0.2">
      <c r="A67" s="5"/>
      <c r="B67" s="5"/>
      <c r="C67" s="5"/>
      <c r="D67" s="5"/>
    </row>
    <row r="68" spans="1:4" x14ac:dyDescent="0.2">
      <c r="A68" s="5"/>
      <c r="B68" s="5"/>
      <c r="C68" s="5"/>
      <c r="D68" s="5"/>
    </row>
    <row r="69" spans="1:4" x14ac:dyDescent="0.2">
      <c r="A69" s="5"/>
      <c r="B69" s="5"/>
      <c r="C69" s="5"/>
      <c r="D69" s="5"/>
    </row>
    <row r="70" spans="1:4" x14ac:dyDescent="0.2">
      <c r="A70" s="5"/>
      <c r="B70" s="5"/>
      <c r="C70" s="5"/>
      <c r="D70" s="5"/>
    </row>
    <row r="71" spans="1:4" x14ac:dyDescent="0.2">
      <c r="A71" s="5"/>
      <c r="B71" s="5"/>
      <c r="C71" s="5"/>
      <c r="D71" s="5"/>
    </row>
    <row r="72" spans="1:4" x14ac:dyDescent="0.2">
      <c r="A72" s="5"/>
      <c r="B72" s="5"/>
      <c r="C72" s="5"/>
      <c r="D72" s="5"/>
    </row>
    <row r="73" spans="1:4" x14ac:dyDescent="0.2">
      <c r="A73" s="5"/>
      <c r="B73" s="5"/>
      <c r="C73" s="5"/>
      <c r="D73" s="5"/>
    </row>
    <row r="74" spans="1:4" x14ac:dyDescent="0.2">
      <c r="A74" s="5"/>
      <c r="B74" s="5"/>
      <c r="C74" s="5"/>
      <c r="D74" s="5"/>
    </row>
    <row r="75" spans="1:4" x14ac:dyDescent="0.2">
      <c r="A75" s="5"/>
      <c r="B75" s="5"/>
      <c r="C75" s="5"/>
      <c r="D75" s="5"/>
    </row>
    <row r="76" spans="1:4" x14ac:dyDescent="0.2">
      <c r="A76" s="5"/>
      <c r="B76" s="5"/>
      <c r="C76" s="5"/>
      <c r="D76" s="5"/>
    </row>
    <row r="77" spans="1:4" x14ac:dyDescent="0.2">
      <c r="A77" s="5"/>
      <c r="B77" s="5"/>
      <c r="C77" s="5"/>
      <c r="D77" s="5"/>
    </row>
    <row r="78" spans="1:4" x14ac:dyDescent="0.2">
      <c r="A78" s="5"/>
      <c r="B78" s="5"/>
      <c r="C78" s="5"/>
      <c r="D78" s="5"/>
    </row>
    <row r="79" spans="1:4" x14ac:dyDescent="0.2">
      <c r="A79" s="5"/>
      <c r="B79" s="5"/>
      <c r="C79" s="5"/>
      <c r="D79" s="5"/>
    </row>
    <row r="80" spans="1:4" x14ac:dyDescent="0.2">
      <c r="A80" s="5"/>
      <c r="B80" s="5"/>
      <c r="C80" s="5"/>
      <c r="D80" s="5"/>
    </row>
    <row r="81" spans="1:4" x14ac:dyDescent="0.2">
      <c r="A81" s="5"/>
      <c r="B81" s="5"/>
      <c r="C81" s="5"/>
      <c r="D81" s="5"/>
    </row>
    <row r="82" spans="1:4" x14ac:dyDescent="0.2">
      <c r="A82" s="5"/>
      <c r="B82" s="5"/>
      <c r="C82" s="5"/>
      <c r="D82" s="5"/>
    </row>
    <row r="83" spans="1:4" x14ac:dyDescent="0.2">
      <c r="A83" s="5"/>
      <c r="B83" s="5"/>
      <c r="C83" s="5"/>
      <c r="D83" s="5"/>
    </row>
    <row r="84" spans="1:4" x14ac:dyDescent="0.2">
      <c r="A84" s="5"/>
      <c r="B84" s="5"/>
      <c r="C84" s="5"/>
      <c r="D84" s="5"/>
    </row>
    <row r="85" spans="1:4" x14ac:dyDescent="0.2">
      <c r="A85" s="5"/>
      <c r="B85" s="5"/>
      <c r="C85" s="5"/>
      <c r="D85" s="5"/>
    </row>
    <row r="86" spans="1:4" x14ac:dyDescent="0.2">
      <c r="A86" s="5"/>
      <c r="B86" s="5"/>
      <c r="C86" s="5"/>
      <c r="D86" s="5"/>
    </row>
    <row r="87" spans="1:4" x14ac:dyDescent="0.2">
      <c r="A87" s="5"/>
      <c r="B87" s="5"/>
      <c r="C87" s="5"/>
      <c r="D87" s="5"/>
    </row>
    <row r="88" spans="1:4" x14ac:dyDescent="0.2">
      <c r="A88" s="5"/>
      <c r="B88" s="5"/>
      <c r="C88" s="5"/>
      <c r="D88" s="5"/>
    </row>
    <row r="89" spans="1:4" x14ac:dyDescent="0.2">
      <c r="A89" s="5"/>
      <c r="B89" s="5"/>
      <c r="C89" s="5"/>
      <c r="D89" s="5"/>
    </row>
    <row r="90" spans="1:4" x14ac:dyDescent="0.2">
      <c r="A90" s="5"/>
      <c r="B90" s="5"/>
      <c r="C90" s="5"/>
      <c r="D90" s="5"/>
    </row>
    <row r="91" spans="1:4" x14ac:dyDescent="0.2">
      <c r="A91" s="5"/>
      <c r="B91" s="5"/>
      <c r="C91" s="5"/>
      <c r="D91" s="5"/>
    </row>
    <row r="92" spans="1:4" x14ac:dyDescent="0.2">
      <c r="A92" s="5"/>
      <c r="B92" s="5"/>
      <c r="C92" s="5"/>
      <c r="D92" s="5"/>
    </row>
    <row r="93" spans="1:4" x14ac:dyDescent="0.2">
      <c r="A93" s="5"/>
      <c r="B93" s="5"/>
      <c r="C93" s="5"/>
      <c r="D93" s="5"/>
    </row>
    <row r="94" spans="1:4" x14ac:dyDescent="0.2">
      <c r="A94" s="5"/>
      <c r="B94" s="5"/>
      <c r="C94" s="5"/>
      <c r="D94" s="5"/>
    </row>
    <row r="95" spans="1:4" x14ac:dyDescent="0.2">
      <c r="A95" s="5"/>
      <c r="B95" s="5"/>
      <c r="C95" s="5"/>
      <c r="D95" s="5"/>
    </row>
    <row r="96" spans="1:4" x14ac:dyDescent="0.2">
      <c r="A96" s="5"/>
      <c r="B96" s="5"/>
      <c r="C96" s="5"/>
      <c r="D96" s="5"/>
    </row>
    <row r="97" spans="1:4" x14ac:dyDescent="0.2">
      <c r="A97" s="5"/>
      <c r="B97" s="5"/>
      <c r="C97" s="5"/>
      <c r="D97" s="5"/>
    </row>
    <row r="98" spans="1:4" x14ac:dyDescent="0.2">
      <c r="A98" s="5"/>
      <c r="B98" s="5"/>
      <c r="C98" s="5"/>
      <c r="D98" s="5"/>
    </row>
    <row r="99" spans="1:4" x14ac:dyDescent="0.2">
      <c r="A99" s="5"/>
      <c r="B99" s="5"/>
      <c r="C99" s="5"/>
      <c r="D99" s="5"/>
    </row>
    <row r="100" spans="1:4" x14ac:dyDescent="0.2">
      <c r="A100" s="5"/>
      <c r="B100" s="5"/>
      <c r="C100" s="5"/>
      <c r="D100" s="5"/>
    </row>
    <row r="101" spans="1:4" x14ac:dyDescent="0.2">
      <c r="A101" s="5"/>
      <c r="B101" s="5"/>
      <c r="C101" s="5"/>
      <c r="D101" s="5"/>
    </row>
    <row r="102" spans="1:4" x14ac:dyDescent="0.2">
      <c r="A102" s="5"/>
      <c r="B102" s="5"/>
      <c r="C102" s="5"/>
      <c r="D102" s="5"/>
    </row>
    <row r="103" spans="1:4" x14ac:dyDescent="0.2">
      <c r="A103" s="5"/>
      <c r="B103" s="5"/>
      <c r="C103" s="5"/>
      <c r="D103" s="5"/>
    </row>
    <row r="104" spans="1:4" x14ac:dyDescent="0.2">
      <c r="A104" s="5"/>
      <c r="B104" s="5"/>
      <c r="C104" s="5"/>
      <c r="D104" s="5"/>
    </row>
    <row r="105" spans="1:4" x14ac:dyDescent="0.2">
      <c r="A105" s="5"/>
      <c r="B105" s="5"/>
      <c r="C105" s="5"/>
      <c r="D105" s="5"/>
    </row>
    <row r="106" spans="1:4" x14ac:dyDescent="0.2">
      <c r="A106" s="5"/>
      <c r="B106" s="5"/>
      <c r="C106" s="5"/>
      <c r="D106" s="5"/>
    </row>
    <row r="107" spans="1:4" x14ac:dyDescent="0.2">
      <c r="A107" s="5"/>
      <c r="B107" s="5"/>
      <c r="C107" s="5"/>
      <c r="D107" s="5"/>
    </row>
    <row r="108" spans="1:4" x14ac:dyDescent="0.2">
      <c r="A108" s="5"/>
      <c r="B108" s="5"/>
      <c r="C108" s="5"/>
      <c r="D108" s="5"/>
    </row>
    <row r="109" spans="1:4" x14ac:dyDescent="0.2">
      <c r="A109" s="5"/>
      <c r="B109" s="5"/>
      <c r="C109" s="5"/>
      <c r="D109" s="5"/>
    </row>
  </sheetData>
  <sheetProtection algorithmName="SHA-512" hashValue="UN2nsW5pXCmhEeGP/zxqKNDtpyo0pofa2Z01t4SbtAABZEjoBB81/NrLo7zI9eFvAMnJxI0J002rhAh6schAxg==" saltValue="XHX3UvGvxA47XJN64NCjsw==" spinCount="100000" sheet="1" objects="1" scenarios="1"/>
  <mergeCells count="17">
    <mergeCell ref="A29:D29"/>
    <mergeCell ref="A1:D1"/>
    <mergeCell ref="A2:D2"/>
    <mergeCell ref="A37:C37"/>
    <mergeCell ref="A38:C38"/>
    <mergeCell ref="A11:D11"/>
    <mergeCell ref="A9:D9"/>
    <mergeCell ref="B4:D4"/>
    <mergeCell ref="B6:D6"/>
    <mergeCell ref="A33:C33"/>
    <mergeCell ref="A16:D16"/>
    <mergeCell ref="A23:D23"/>
    <mergeCell ref="A39:C39"/>
    <mergeCell ref="A40:C40"/>
    <mergeCell ref="A36:D36"/>
    <mergeCell ref="A35:B35"/>
    <mergeCell ref="A34:D34"/>
  </mergeCells>
  <phoneticPr fontId="6" type="noConversion"/>
  <pageMargins left="0.25" right="0.25" top="0.5" bottom="0.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9"/>
  <sheetViews>
    <sheetView view="pageLayout" zoomScaleNormal="100" workbookViewId="0">
      <selection activeCell="A8" sqref="A8"/>
    </sheetView>
  </sheetViews>
  <sheetFormatPr defaultColWidth="9.28515625" defaultRowHeight="12.75" x14ac:dyDescent="0.2"/>
  <cols>
    <col min="1" max="1" width="10.140625" style="1" customWidth="1"/>
    <col min="2" max="2" width="12.5703125" style="1" customWidth="1"/>
    <col min="3" max="3" width="8.85546875" style="1" customWidth="1"/>
    <col min="4" max="4" width="10.7109375" style="1" customWidth="1"/>
    <col min="5" max="5" width="3" style="1" customWidth="1"/>
    <col min="6" max="6" width="10.140625" style="1" customWidth="1"/>
    <col min="7" max="7" width="12.5703125" style="1" customWidth="1"/>
    <col min="8" max="8" width="8.85546875" style="1" customWidth="1"/>
    <col min="9" max="9" width="10.7109375" style="1" customWidth="1"/>
    <col min="10" max="10" width="3" style="1" customWidth="1"/>
    <col min="11" max="11" width="10.140625" style="1" customWidth="1"/>
    <col min="12" max="12" width="12.5703125" style="1" customWidth="1"/>
    <col min="13" max="13" width="8.85546875" style="1" customWidth="1"/>
    <col min="14" max="14" width="10.7109375" style="1" customWidth="1"/>
    <col min="15" max="16384" width="9.28515625" style="1"/>
  </cols>
  <sheetData>
    <row r="1" spans="1:14" ht="18.75" x14ac:dyDescent="0.2">
      <c r="A1" s="79" t="s">
        <v>53</v>
      </c>
      <c r="B1" s="79"/>
      <c r="C1" s="79"/>
      <c r="D1" s="79"/>
      <c r="E1" s="79"/>
      <c r="F1" s="79"/>
      <c r="G1" s="79"/>
      <c r="H1" s="79"/>
      <c r="I1" s="79"/>
      <c r="J1" s="79"/>
      <c r="K1" s="79"/>
      <c r="L1" s="79"/>
      <c r="M1" s="79"/>
      <c r="N1" s="79"/>
    </row>
    <row r="2" spans="1:14" ht="16.5" thickBot="1" x14ac:dyDescent="0.3">
      <c r="A2" s="80" t="s">
        <v>50</v>
      </c>
      <c r="B2" s="80"/>
      <c r="C2" s="80"/>
      <c r="D2" s="80"/>
      <c r="E2" s="80"/>
      <c r="F2" s="80"/>
      <c r="G2" s="80"/>
      <c r="H2" s="80"/>
      <c r="I2" s="80"/>
      <c r="J2" s="80"/>
      <c r="K2" s="80"/>
      <c r="L2" s="80"/>
      <c r="M2" s="80"/>
      <c r="N2" s="80"/>
    </row>
    <row r="3" spans="1:14" ht="7.35" customHeight="1" x14ac:dyDescent="0.3">
      <c r="A3" s="15"/>
      <c r="B3" s="15"/>
      <c r="C3" s="15"/>
      <c r="D3" s="15"/>
      <c r="E3" s="15"/>
      <c r="F3" s="15"/>
      <c r="G3" s="15"/>
      <c r="H3" s="15"/>
      <c r="I3" s="15"/>
      <c r="J3" s="16"/>
      <c r="K3" s="17"/>
      <c r="L3" s="18"/>
      <c r="M3" s="19"/>
      <c r="N3" s="15"/>
    </row>
    <row r="4" spans="1:14" ht="18.75" x14ac:dyDescent="0.3">
      <c r="A4" s="20" t="s">
        <v>34</v>
      </c>
      <c r="B4" s="19"/>
      <c r="C4" s="19"/>
      <c r="D4" s="19"/>
      <c r="E4" s="19"/>
      <c r="F4" s="19"/>
      <c r="G4" s="19"/>
      <c r="H4" s="19"/>
      <c r="I4" s="21"/>
      <c r="J4" s="22"/>
      <c r="K4" s="23" t="s">
        <v>44</v>
      </c>
      <c r="L4" s="44">
        <f>SUM(D14+I14+N14+D23+I23+N23+D32+I32+N32+D41)</f>
        <v>0</v>
      </c>
      <c r="M4" s="19"/>
      <c r="N4" s="19"/>
    </row>
    <row r="5" spans="1:14" ht="7.35" customHeight="1" thickBot="1" x14ac:dyDescent="0.25">
      <c r="A5" s="20"/>
      <c r="B5" s="19"/>
      <c r="C5" s="19"/>
      <c r="D5" s="19"/>
      <c r="E5" s="19"/>
      <c r="F5" s="19"/>
      <c r="G5" s="19"/>
      <c r="H5" s="19"/>
      <c r="I5" s="21"/>
      <c r="J5" s="24"/>
      <c r="K5" s="25"/>
      <c r="L5" s="26"/>
      <c r="M5" s="19"/>
      <c r="N5" s="19"/>
    </row>
    <row r="6" spans="1:14" ht="7.35" customHeight="1" x14ac:dyDescent="0.2">
      <c r="A6" s="19"/>
      <c r="B6" s="19"/>
      <c r="C6" s="19"/>
      <c r="D6" s="19"/>
      <c r="E6" s="19"/>
      <c r="F6" s="19"/>
      <c r="G6" s="19"/>
      <c r="H6" s="19"/>
      <c r="I6" s="19"/>
      <c r="J6" s="19"/>
      <c r="K6" s="19"/>
      <c r="L6" s="19"/>
      <c r="M6" s="19"/>
      <c r="N6" s="19"/>
    </row>
    <row r="7" spans="1:14" ht="12.95" customHeight="1" x14ac:dyDescent="0.2">
      <c r="A7" s="27" t="s">
        <v>54</v>
      </c>
      <c r="B7" s="27" t="s">
        <v>18</v>
      </c>
      <c r="C7" s="28" t="s">
        <v>19</v>
      </c>
      <c r="D7" s="28" t="s">
        <v>20</v>
      </c>
      <c r="E7" s="29"/>
      <c r="F7" s="27" t="s">
        <v>54</v>
      </c>
      <c r="G7" s="27" t="s">
        <v>21</v>
      </c>
      <c r="H7" s="28" t="s">
        <v>19</v>
      </c>
      <c r="I7" s="28" t="s">
        <v>20</v>
      </c>
      <c r="J7" s="29"/>
      <c r="K7" s="27" t="s">
        <v>54</v>
      </c>
      <c r="L7" s="27" t="s">
        <v>22</v>
      </c>
      <c r="M7" s="28" t="s">
        <v>19</v>
      </c>
      <c r="N7" s="28" t="s">
        <v>20</v>
      </c>
    </row>
    <row r="8" spans="1:14" ht="12.95" customHeight="1" x14ac:dyDescent="0.2">
      <c r="A8" s="30"/>
      <c r="B8" s="31" t="s">
        <v>23</v>
      </c>
      <c r="C8" s="45">
        <v>2045</v>
      </c>
      <c r="D8" s="45">
        <f>SUM(C8*A8)</f>
        <v>0</v>
      </c>
      <c r="E8" s="32"/>
      <c r="F8" s="30"/>
      <c r="G8" s="31" t="s">
        <v>23</v>
      </c>
      <c r="H8" s="45">
        <v>2921</v>
      </c>
      <c r="I8" s="45">
        <f>SUM(H8*F8)</f>
        <v>0</v>
      </c>
      <c r="J8" s="33"/>
      <c r="K8" s="30"/>
      <c r="L8" s="31" t="s">
        <v>23</v>
      </c>
      <c r="M8" s="45">
        <v>3797</v>
      </c>
      <c r="N8" s="45">
        <f>SUM(M8*K8)</f>
        <v>0</v>
      </c>
    </row>
    <row r="9" spans="1:14" ht="12.95" customHeight="1" x14ac:dyDescent="0.2">
      <c r="A9" s="30"/>
      <c r="B9" s="31" t="s">
        <v>24</v>
      </c>
      <c r="C9" s="45">
        <f>SUM(C8)-(C8*0.67)</f>
        <v>674.84999999999991</v>
      </c>
      <c r="D9" s="45">
        <f>SUM(C9*A9)</f>
        <v>0</v>
      </c>
      <c r="E9" s="32"/>
      <c r="F9" s="30"/>
      <c r="G9" s="31" t="s">
        <v>24</v>
      </c>
      <c r="H9" s="45">
        <f>SUM(H8)-(H8*0.67)</f>
        <v>963.92999999999984</v>
      </c>
      <c r="I9" s="45">
        <f>SUM(H9*F9)</f>
        <v>0</v>
      </c>
      <c r="J9" s="34"/>
      <c r="K9" s="30"/>
      <c r="L9" s="31" t="s">
        <v>24</v>
      </c>
      <c r="M9" s="45">
        <f>SUM(M8)-(M8*0.67)</f>
        <v>1253.0099999999998</v>
      </c>
      <c r="N9" s="45">
        <f>SUM(M9*K9)</f>
        <v>0</v>
      </c>
    </row>
    <row r="10" spans="1:14" ht="12.95" customHeight="1" x14ac:dyDescent="0.2">
      <c r="A10" s="30"/>
      <c r="B10" s="31" t="s">
        <v>25</v>
      </c>
      <c r="C10" s="45">
        <f>SUM(C8)-(C8*0.75)</f>
        <v>511.25</v>
      </c>
      <c r="D10" s="45">
        <f>SUM(C10*A10)</f>
        <v>0</v>
      </c>
      <c r="E10" s="32"/>
      <c r="F10" s="30"/>
      <c r="G10" s="31" t="s">
        <v>25</v>
      </c>
      <c r="H10" s="45">
        <f>SUM(H8)-(H8*0.75)</f>
        <v>730.25</v>
      </c>
      <c r="I10" s="45">
        <f>SUM(H10*F10)</f>
        <v>0</v>
      </c>
      <c r="J10" s="34"/>
      <c r="K10" s="30"/>
      <c r="L10" s="31" t="s">
        <v>25</v>
      </c>
      <c r="M10" s="45">
        <f>SUM(M8)-(M8*0.75)</f>
        <v>949.25</v>
      </c>
      <c r="N10" s="45">
        <f>SUM(M10*K10)</f>
        <v>0</v>
      </c>
    </row>
    <row r="11" spans="1:14" ht="12.95" customHeight="1" x14ac:dyDescent="0.2">
      <c r="A11" s="30"/>
      <c r="B11" s="31" t="s">
        <v>26</v>
      </c>
      <c r="C11" s="45">
        <f>SUM(C8)-(C8*0.5)</f>
        <v>1022.5</v>
      </c>
      <c r="D11" s="45">
        <f>SUM(C11*A11)</f>
        <v>0</v>
      </c>
      <c r="E11" s="32"/>
      <c r="F11" s="30"/>
      <c r="G11" s="31" t="s">
        <v>26</v>
      </c>
      <c r="H11" s="45">
        <f>SUM(H8)-(H8*0.5)</f>
        <v>1460.5</v>
      </c>
      <c r="I11" s="45">
        <f>SUM(H11*F11)</f>
        <v>0</v>
      </c>
      <c r="J11" s="33"/>
      <c r="K11" s="30"/>
      <c r="L11" s="31" t="s">
        <v>26</v>
      </c>
      <c r="M11" s="45">
        <f>SUM(M8)-(M8*0.5)</f>
        <v>1898.5</v>
      </c>
      <c r="N11" s="45">
        <f>SUM(M11*K11)</f>
        <v>0</v>
      </c>
    </row>
    <row r="12" spans="1:14" ht="12.95" customHeight="1" x14ac:dyDescent="0.2">
      <c r="A12" s="30"/>
      <c r="B12" s="31" t="s">
        <v>27</v>
      </c>
      <c r="C12" s="45">
        <f>SUM(C8)-(C8*0.25)</f>
        <v>1533.75</v>
      </c>
      <c r="D12" s="45">
        <f>SUM(C12*A12)</f>
        <v>0</v>
      </c>
      <c r="E12" s="32"/>
      <c r="F12" s="30"/>
      <c r="G12" s="31" t="s">
        <v>27</v>
      </c>
      <c r="H12" s="45">
        <f>SUM(H8)-(H8*0.25)</f>
        <v>2190.75</v>
      </c>
      <c r="I12" s="45">
        <f>SUM(H12*F12)</f>
        <v>0</v>
      </c>
      <c r="J12" s="35"/>
      <c r="K12" s="30"/>
      <c r="L12" s="31" t="s">
        <v>27</v>
      </c>
      <c r="M12" s="45">
        <f>SUM(M8)-(M8*0.25)</f>
        <v>2847.75</v>
      </c>
      <c r="N12" s="45">
        <f>SUM(M12*K12)</f>
        <v>0</v>
      </c>
    </row>
    <row r="13" spans="1:14" ht="12.95" customHeight="1" x14ac:dyDescent="0.2">
      <c r="A13" s="30"/>
      <c r="B13" s="36" t="s">
        <v>51</v>
      </c>
      <c r="C13" s="51"/>
      <c r="D13" s="46"/>
      <c r="E13" s="32"/>
      <c r="F13" s="30"/>
      <c r="G13" s="36" t="s">
        <v>51</v>
      </c>
      <c r="H13" s="51"/>
      <c r="I13" s="46"/>
      <c r="J13" s="33"/>
      <c r="K13" s="30"/>
      <c r="L13" s="36" t="s">
        <v>51</v>
      </c>
      <c r="M13" s="51"/>
      <c r="N13" s="46"/>
    </row>
    <row r="14" spans="1:14" ht="12.95" customHeight="1" x14ac:dyDescent="0.2">
      <c r="A14" s="19"/>
      <c r="B14" s="19"/>
      <c r="C14" s="45" t="s">
        <v>20</v>
      </c>
      <c r="D14" s="47">
        <f>SUM(D8:D13)</f>
        <v>0</v>
      </c>
      <c r="E14" s="32"/>
      <c r="F14" s="32"/>
      <c r="G14" s="19"/>
      <c r="H14" s="45" t="s">
        <v>20</v>
      </c>
      <c r="I14" s="47">
        <f>SUM(I8:I13)</f>
        <v>0</v>
      </c>
      <c r="J14" s="34"/>
      <c r="K14" s="34"/>
      <c r="L14" s="19"/>
      <c r="M14" s="45" t="s">
        <v>20</v>
      </c>
      <c r="N14" s="47">
        <f>SUM(N8:N13)</f>
        <v>0</v>
      </c>
    </row>
    <row r="15" spans="1:14" ht="7.35" customHeight="1" x14ac:dyDescent="0.2">
      <c r="A15" s="19"/>
      <c r="B15" s="34"/>
      <c r="C15" s="48"/>
      <c r="D15" s="48"/>
      <c r="E15" s="32"/>
      <c r="F15" s="32"/>
      <c r="G15" s="34"/>
      <c r="H15" s="52"/>
      <c r="I15" s="52"/>
      <c r="J15" s="34"/>
      <c r="K15" s="34"/>
      <c r="L15" s="34"/>
      <c r="M15" s="50"/>
      <c r="N15" s="50"/>
    </row>
    <row r="16" spans="1:14" ht="12.95" customHeight="1" x14ac:dyDescent="0.2">
      <c r="A16" s="27" t="s">
        <v>54</v>
      </c>
      <c r="B16" s="27" t="s">
        <v>28</v>
      </c>
      <c r="C16" s="49" t="s">
        <v>19</v>
      </c>
      <c r="D16" s="49" t="s">
        <v>20</v>
      </c>
      <c r="E16" s="29"/>
      <c r="F16" s="27" t="s">
        <v>54</v>
      </c>
      <c r="G16" s="27" t="s">
        <v>29</v>
      </c>
      <c r="H16" s="49" t="s">
        <v>19</v>
      </c>
      <c r="I16" s="49" t="s">
        <v>20</v>
      </c>
      <c r="J16" s="29"/>
      <c r="K16" s="27" t="s">
        <v>54</v>
      </c>
      <c r="L16" s="27" t="s">
        <v>30</v>
      </c>
      <c r="M16" s="49" t="s">
        <v>19</v>
      </c>
      <c r="N16" s="49" t="s">
        <v>20</v>
      </c>
    </row>
    <row r="17" spans="1:14" ht="12.95" customHeight="1" x14ac:dyDescent="0.2">
      <c r="A17" s="30"/>
      <c r="B17" s="31" t="s">
        <v>23</v>
      </c>
      <c r="C17" s="45">
        <v>4966</v>
      </c>
      <c r="D17" s="45">
        <f>SUM(C17*A17)</f>
        <v>0</v>
      </c>
      <c r="E17" s="19"/>
      <c r="F17" s="30"/>
      <c r="G17" s="31" t="s">
        <v>23</v>
      </c>
      <c r="H17" s="45">
        <v>5845</v>
      </c>
      <c r="I17" s="45">
        <f>SUM(H17*F17)</f>
        <v>0</v>
      </c>
      <c r="J17" s="32"/>
      <c r="K17" s="30"/>
      <c r="L17" s="31" t="s">
        <v>23</v>
      </c>
      <c r="M17" s="45">
        <v>8033</v>
      </c>
      <c r="N17" s="45">
        <f>SUM(M17*K17)</f>
        <v>0</v>
      </c>
    </row>
    <row r="18" spans="1:14" ht="12.95" customHeight="1" x14ac:dyDescent="0.2">
      <c r="A18" s="30"/>
      <c r="B18" s="31" t="s">
        <v>24</v>
      </c>
      <c r="C18" s="45">
        <f>SUM(C17)-(C17*0.67)</f>
        <v>1638.7799999999997</v>
      </c>
      <c r="D18" s="45">
        <f>SUM(C18*A18)</f>
        <v>0</v>
      </c>
      <c r="E18" s="19"/>
      <c r="F18" s="30"/>
      <c r="G18" s="31" t="s">
        <v>24</v>
      </c>
      <c r="H18" s="45">
        <f>SUM(H17)-(H17*0.67)</f>
        <v>1928.85</v>
      </c>
      <c r="I18" s="45">
        <f>SUM(H18*F18)</f>
        <v>0</v>
      </c>
      <c r="J18" s="32"/>
      <c r="K18" s="30"/>
      <c r="L18" s="31" t="s">
        <v>24</v>
      </c>
      <c r="M18" s="45">
        <f>SUM(M17)-(M17*0.67)</f>
        <v>2650.8899999999994</v>
      </c>
      <c r="N18" s="45">
        <f>SUM(M18*K18)</f>
        <v>0</v>
      </c>
    </row>
    <row r="19" spans="1:14" ht="12.95" customHeight="1" x14ac:dyDescent="0.2">
      <c r="A19" s="30"/>
      <c r="B19" s="31" t="s">
        <v>25</v>
      </c>
      <c r="C19" s="45">
        <f>SUM(C17)-(C17*0.75)</f>
        <v>1241.5</v>
      </c>
      <c r="D19" s="45">
        <f>SUM(C19*A19)</f>
        <v>0</v>
      </c>
      <c r="E19" s="19"/>
      <c r="F19" s="30"/>
      <c r="G19" s="31" t="s">
        <v>25</v>
      </c>
      <c r="H19" s="45">
        <f>SUM(H17)-(H17*0.75)</f>
        <v>1461.25</v>
      </c>
      <c r="I19" s="45">
        <f>SUM(H19*F19)</f>
        <v>0</v>
      </c>
      <c r="J19" s="32"/>
      <c r="K19" s="30"/>
      <c r="L19" s="31" t="s">
        <v>25</v>
      </c>
      <c r="M19" s="45">
        <f>SUM(M17)-(M17*0.75)</f>
        <v>2008.25</v>
      </c>
      <c r="N19" s="45">
        <f>SUM(M19*K19)</f>
        <v>0</v>
      </c>
    </row>
    <row r="20" spans="1:14" ht="12.95" customHeight="1" x14ac:dyDescent="0.2">
      <c r="A20" s="30"/>
      <c r="B20" s="31" t="s">
        <v>26</v>
      </c>
      <c r="C20" s="45">
        <f>SUM(C17)-(C17*0.5)</f>
        <v>2483</v>
      </c>
      <c r="D20" s="45">
        <f>SUM(C20*A20)</f>
        <v>0</v>
      </c>
      <c r="E20" s="19"/>
      <c r="F20" s="30"/>
      <c r="G20" s="31" t="s">
        <v>26</v>
      </c>
      <c r="H20" s="45">
        <f>SUM(H17)-(H17*0.5)</f>
        <v>2922.5</v>
      </c>
      <c r="I20" s="45">
        <f>SUM(H20*F20)</f>
        <v>0</v>
      </c>
      <c r="J20" s="32"/>
      <c r="K20" s="30"/>
      <c r="L20" s="31" t="s">
        <v>26</v>
      </c>
      <c r="M20" s="45">
        <f>SUM(M17)-(M17*0.5)</f>
        <v>4016.5</v>
      </c>
      <c r="N20" s="45">
        <f>SUM(M20*K20)</f>
        <v>0</v>
      </c>
    </row>
    <row r="21" spans="1:14" ht="12.95" customHeight="1" x14ac:dyDescent="0.2">
      <c r="A21" s="30"/>
      <c r="B21" s="31" t="s">
        <v>27</v>
      </c>
      <c r="C21" s="45">
        <f>SUM(C17)-(C17*0.25)</f>
        <v>3724.5</v>
      </c>
      <c r="D21" s="45">
        <f>SUM(C21*A21)</f>
        <v>0</v>
      </c>
      <c r="E21" s="19"/>
      <c r="F21" s="30"/>
      <c r="G21" s="31" t="s">
        <v>27</v>
      </c>
      <c r="H21" s="45">
        <f>SUM(H17)-(H17*0.25)</f>
        <v>4383.75</v>
      </c>
      <c r="I21" s="45">
        <f>SUM(H21*F21)</f>
        <v>0</v>
      </c>
      <c r="J21" s="32"/>
      <c r="K21" s="30"/>
      <c r="L21" s="31" t="s">
        <v>27</v>
      </c>
      <c r="M21" s="45">
        <f>SUM(M17)-(M17*0.25)</f>
        <v>6024.75</v>
      </c>
      <c r="N21" s="45">
        <f>SUM(M21*K21)</f>
        <v>0</v>
      </c>
    </row>
    <row r="22" spans="1:14" ht="12.95" customHeight="1" x14ac:dyDescent="0.2">
      <c r="A22" s="30"/>
      <c r="B22" s="36" t="s">
        <v>51</v>
      </c>
      <c r="C22" s="51"/>
      <c r="D22" s="46"/>
      <c r="E22" s="32"/>
      <c r="F22" s="30"/>
      <c r="G22" s="36" t="s">
        <v>51</v>
      </c>
      <c r="H22" s="51"/>
      <c r="I22" s="46"/>
      <c r="J22" s="33"/>
      <c r="K22" s="30"/>
      <c r="L22" s="36" t="s">
        <v>51</v>
      </c>
      <c r="M22" s="51"/>
      <c r="N22" s="46"/>
    </row>
    <row r="23" spans="1:14" ht="12.95" customHeight="1" x14ac:dyDescent="0.2">
      <c r="A23" s="19"/>
      <c r="B23" s="19"/>
      <c r="C23" s="45" t="s">
        <v>20</v>
      </c>
      <c r="D23" s="47">
        <f>SUM(D17:D22)</f>
        <v>0</v>
      </c>
      <c r="E23" s="19"/>
      <c r="F23" s="19"/>
      <c r="G23" s="19"/>
      <c r="H23" s="45" t="s">
        <v>20</v>
      </c>
      <c r="I23" s="47">
        <f>SUM(I17:I22)</f>
        <v>0</v>
      </c>
      <c r="J23" s="32"/>
      <c r="K23" s="32"/>
      <c r="L23" s="19"/>
      <c r="M23" s="45" t="s">
        <v>20</v>
      </c>
      <c r="N23" s="47">
        <f>SUM(N17:N22)</f>
        <v>0</v>
      </c>
    </row>
    <row r="24" spans="1:14" ht="7.35" customHeight="1" x14ac:dyDescent="0.2">
      <c r="A24" s="19"/>
      <c r="B24" s="34"/>
      <c r="C24" s="50"/>
      <c r="D24" s="50"/>
      <c r="E24" s="19"/>
      <c r="F24" s="19"/>
      <c r="G24" s="34"/>
      <c r="H24" s="48"/>
      <c r="I24" s="48"/>
      <c r="J24" s="32"/>
      <c r="K24" s="32"/>
      <c r="L24" s="34"/>
      <c r="M24" s="50"/>
      <c r="N24" s="50"/>
    </row>
    <row r="25" spans="1:14" ht="12.95" customHeight="1" x14ac:dyDescent="0.2">
      <c r="A25" s="27" t="s">
        <v>54</v>
      </c>
      <c r="B25" s="27" t="s">
        <v>31</v>
      </c>
      <c r="C25" s="49" t="s">
        <v>19</v>
      </c>
      <c r="D25" s="49" t="s">
        <v>20</v>
      </c>
      <c r="E25" s="29"/>
      <c r="F25" s="27" t="s">
        <v>54</v>
      </c>
      <c r="G25" s="27" t="s">
        <v>32</v>
      </c>
      <c r="H25" s="49" t="s">
        <v>19</v>
      </c>
      <c r="I25" s="49" t="s">
        <v>20</v>
      </c>
      <c r="J25" s="29"/>
      <c r="K25" s="27" t="s">
        <v>54</v>
      </c>
      <c r="L25" s="27" t="s">
        <v>33</v>
      </c>
      <c r="M25" s="49" t="s">
        <v>19</v>
      </c>
      <c r="N25" s="49" t="s">
        <v>20</v>
      </c>
    </row>
    <row r="26" spans="1:14" ht="12.95" customHeight="1" x14ac:dyDescent="0.2">
      <c r="A26" s="30"/>
      <c r="B26" s="31" t="s">
        <v>23</v>
      </c>
      <c r="C26" s="45">
        <v>12415</v>
      </c>
      <c r="D26" s="45">
        <f>SUM(C26*A26)</f>
        <v>0</v>
      </c>
      <c r="E26" s="19"/>
      <c r="F26" s="30"/>
      <c r="G26" s="31" t="s">
        <v>23</v>
      </c>
      <c r="H26" s="45">
        <v>17526</v>
      </c>
      <c r="I26" s="45">
        <f>SUM(H26*F26)</f>
        <v>0</v>
      </c>
      <c r="J26" s="32"/>
      <c r="K26" s="30"/>
      <c r="L26" s="31" t="s">
        <v>23</v>
      </c>
      <c r="M26" s="45">
        <v>21907</v>
      </c>
      <c r="N26" s="45">
        <f>SUM(M26*K26)</f>
        <v>0</v>
      </c>
    </row>
    <row r="27" spans="1:14" ht="12.95" customHeight="1" x14ac:dyDescent="0.2">
      <c r="A27" s="30"/>
      <c r="B27" s="31" t="s">
        <v>24</v>
      </c>
      <c r="C27" s="45">
        <f>SUM(C26)-(C26*0.67)</f>
        <v>4096.9499999999989</v>
      </c>
      <c r="D27" s="45">
        <f>SUM(C27*A27)</f>
        <v>0</v>
      </c>
      <c r="E27" s="19"/>
      <c r="F27" s="30"/>
      <c r="G27" s="31" t="s">
        <v>24</v>
      </c>
      <c r="H27" s="45">
        <f>SUM(H26)-(H26*0.67)</f>
        <v>5783.58</v>
      </c>
      <c r="I27" s="45">
        <f>SUM(H27*F27)</f>
        <v>0</v>
      </c>
      <c r="J27" s="32"/>
      <c r="K27" s="30"/>
      <c r="L27" s="31" t="s">
        <v>24</v>
      </c>
      <c r="M27" s="45">
        <f>SUM(M26)-(M26*0.67)</f>
        <v>7229.3099999999995</v>
      </c>
      <c r="N27" s="45">
        <f>SUM(M27*K27)</f>
        <v>0</v>
      </c>
    </row>
    <row r="28" spans="1:14" ht="12.95" customHeight="1" x14ac:dyDescent="0.2">
      <c r="A28" s="30"/>
      <c r="B28" s="31" t="s">
        <v>25</v>
      </c>
      <c r="C28" s="45">
        <f>SUM(C26)-(C26*0.75)</f>
        <v>3103.75</v>
      </c>
      <c r="D28" s="45">
        <f>SUM(C28*A28)</f>
        <v>0</v>
      </c>
      <c r="E28" s="19"/>
      <c r="F28" s="30"/>
      <c r="G28" s="31" t="s">
        <v>25</v>
      </c>
      <c r="H28" s="45">
        <f>SUM(H26)-(H26*0.75)</f>
        <v>4381.5</v>
      </c>
      <c r="I28" s="45">
        <f>SUM(H28*F28)</f>
        <v>0</v>
      </c>
      <c r="J28" s="32"/>
      <c r="K28" s="30"/>
      <c r="L28" s="31" t="s">
        <v>25</v>
      </c>
      <c r="M28" s="45">
        <f>SUM(M26)-(M26*0.75)</f>
        <v>5476.75</v>
      </c>
      <c r="N28" s="45">
        <f>SUM(M28*K28)</f>
        <v>0</v>
      </c>
    </row>
    <row r="29" spans="1:14" ht="12.95" customHeight="1" x14ac:dyDescent="0.2">
      <c r="A29" s="30"/>
      <c r="B29" s="31" t="s">
        <v>26</v>
      </c>
      <c r="C29" s="45">
        <f>SUM(C26)-(C26*0.5)</f>
        <v>6207.5</v>
      </c>
      <c r="D29" s="45">
        <f>SUM(C29*A29)</f>
        <v>0</v>
      </c>
      <c r="E29" s="19"/>
      <c r="F29" s="30"/>
      <c r="G29" s="31" t="s">
        <v>26</v>
      </c>
      <c r="H29" s="45">
        <f>SUM(H26)-(H26*0.5)</f>
        <v>8763</v>
      </c>
      <c r="I29" s="45">
        <f>SUM(H29*F29)</f>
        <v>0</v>
      </c>
      <c r="J29" s="32"/>
      <c r="K29" s="30"/>
      <c r="L29" s="31" t="s">
        <v>26</v>
      </c>
      <c r="M29" s="45">
        <f>SUM(M26)-(M26*0.5)</f>
        <v>10953.5</v>
      </c>
      <c r="N29" s="45">
        <f>SUM(M29*K29)</f>
        <v>0</v>
      </c>
    </row>
    <row r="30" spans="1:14" ht="12.95" customHeight="1" x14ac:dyDescent="0.2">
      <c r="A30" s="30"/>
      <c r="B30" s="31" t="s">
        <v>27</v>
      </c>
      <c r="C30" s="45">
        <f>SUM(C26)-(C26*0.25)</f>
        <v>9311.25</v>
      </c>
      <c r="D30" s="45">
        <f>SUM(C30*A30)</f>
        <v>0</v>
      </c>
      <c r="E30" s="19"/>
      <c r="F30" s="30"/>
      <c r="G30" s="31" t="s">
        <v>27</v>
      </c>
      <c r="H30" s="45">
        <f>SUM(H26)-(H26*0.25)</f>
        <v>13144.5</v>
      </c>
      <c r="I30" s="45">
        <f>SUM(H30*F30)</f>
        <v>0</v>
      </c>
      <c r="J30" s="32"/>
      <c r="K30" s="30"/>
      <c r="L30" s="31" t="s">
        <v>27</v>
      </c>
      <c r="M30" s="45">
        <f>SUM(M26)-(M26*0.25)</f>
        <v>16430.25</v>
      </c>
      <c r="N30" s="45">
        <f>SUM(M30*K30)</f>
        <v>0</v>
      </c>
    </row>
    <row r="31" spans="1:14" ht="12.95" customHeight="1" x14ac:dyDescent="0.2">
      <c r="A31" s="30"/>
      <c r="B31" s="36" t="s">
        <v>51</v>
      </c>
      <c r="C31" s="51"/>
      <c r="D31" s="46"/>
      <c r="E31" s="32"/>
      <c r="F31" s="30"/>
      <c r="G31" s="36" t="s">
        <v>51</v>
      </c>
      <c r="H31" s="51"/>
      <c r="I31" s="46"/>
      <c r="J31" s="33"/>
      <c r="K31" s="30"/>
      <c r="L31" s="36" t="s">
        <v>51</v>
      </c>
      <c r="M31" s="51"/>
      <c r="N31" s="46"/>
    </row>
    <row r="32" spans="1:14" ht="12.95" customHeight="1" x14ac:dyDescent="0.2">
      <c r="A32" s="33"/>
      <c r="B32" s="19"/>
      <c r="C32" s="45" t="s">
        <v>20</v>
      </c>
      <c r="D32" s="47">
        <f>SUM(D26:D31)</f>
        <v>0</v>
      </c>
      <c r="E32" s="19"/>
      <c r="F32" s="19"/>
      <c r="G32" s="19"/>
      <c r="H32" s="45" t="s">
        <v>20</v>
      </c>
      <c r="I32" s="47">
        <f>SUM(I26:I31)</f>
        <v>0</v>
      </c>
      <c r="J32" s="32"/>
      <c r="K32" s="19"/>
      <c r="L32" s="19"/>
      <c r="M32" s="45" t="s">
        <v>20</v>
      </c>
      <c r="N32" s="47">
        <f>SUM(N26:N31)</f>
        <v>0</v>
      </c>
    </row>
    <row r="33" spans="1:14" ht="7.35" customHeight="1" x14ac:dyDescent="0.2">
      <c r="A33" s="19"/>
      <c r="B33" s="32"/>
      <c r="C33" s="48"/>
      <c r="D33" s="48"/>
      <c r="E33" s="32"/>
      <c r="F33" s="32"/>
      <c r="G33" s="19"/>
      <c r="H33" s="19"/>
      <c r="I33" s="19"/>
      <c r="J33" s="35"/>
      <c r="K33" s="35"/>
      <c r="L33" s="34"/>
      <c r="M33" s="19"/>
      <c r="N33" s="19"/>
    </row>
    <row r="34" spans="1:14" ht="12.95" customHeight="1" x14ac:dyDescent="0.2">
      <c r="A34" s="27" t="s">
        <v>54</v>
      </c>
      <c r="B34" s="27" t="s">
        <v>35</v>
      </c>
      <c r="C34" s="49" t="s">
        <v>19</v>
      </c>
      <c r="D34" s="49" t="s">
        <v>20</v>
      </c>
      <c r="E34" s="32"/>
      <c r="F34" s="32"/>
      <c r="G34" s="19"/>
      <c r="H34" s="19"/>
      <c r="I34" s="19"/>
      <c r="J34" s="37"/>
      <c r="K34" s="19"/>
      <c r="L34" s="19"/>
      <c r="M34" s="19"/>
      <c r="N34" s="19"/>
    </row>
    <row r="35" spans="1:14" ht="12.95" customHeight="1" x14ac:dyDescent="0.2">
      <c r="A35" s="30"/>
      <c r="B35" s="31" t="s">
        <v>23</v>
      </c>
      <c r="C35" s="45">
        <v>24828</v>
      </c>
      <c r="D35" s="45">
        <f>SUM(C35*A35)</f>
        <v>0</v>
      </c>
      <c r="E35" s="19"/>
      <c r="F35" s="19"/>
      <c r="G35" s="19"/>
      <c r="H35" s="19"/>
      <c r="I35" s="19"/>
      <c r="J35" s="19"/>
      <c r="K35" s="19"/>
      <c r="L35" s="19"/>
      <c r="M35" s="19"/>
      <c r="N35" s="19"/>
    </row>
    <row r="36" spans="1:14" ht="12.95" customHeight="1" x14ac:dyDescent="0.2">
      <c r="A36" s="30"/>
      <c r="B36" s="31" t="s">
        <v>24</v>
      </c>
      <c r="C36" s="45">
        <f>SUM(C35)-(C35*0.67)</f>
        <v>8193.239999999998</v>
      </c>
      <c r="D36" s="45">
        <f>SUM(C36*A36)</f>
        <v>0</v>
      </c>
      <c r="E36" s="19"/>
      <c r="F36" s="19"/>
      <c r="G36" s="19"/>
      <c r="H36" s="19"/>
      <c r="I36" s="19"/>
      <c r="J36" s="19"/>
      <c r="K36" s="19"/>
      <c r="L36" s="19"/>
      <c r="M36" s="19"/>
      <c r="N36" s="19"/>
    </row>
    <row r="37" spans="1:14" ht="12.95" customHeight="1" x14ac:dyDescent="0.2">
      <c r="A37" s="30"/>
      <c r="B37" s="31" t="s">
        <v>25</v>
      </c>
      <c r="C37" s="45">
        <f>SUM(C35)-(C35*0.75)</f>
        <v>6207</v>
      </c>
      <c r="D37" s="45">
        <f>SUM(C37*A37)</f>
        <v>0</v>
      </c>
      <c r="E37" s="19"/>
      <c r="F37" s="19"/>
      <c r="G37" s="19"/>
      <c r="H37" s="19"/>
      <c r="I37" s="19"/>
      <c r="J37" s="19"/>
      <c r="K37" s="19"/>
      <c r="L37" s="19"/>
      <c r="M37" s="19"/>
      <c r="N37" s="19"/>
    </row>
    <row r="38" spans="1:14" ht="12.95" customHeight="1" x14ac:dyDescent="0.2">
      <c r="A38" s="30"/>
      <c r="B38" s="31" t="s">
        <v>26</v>
      </c>
      <c r="C38" s="45">
        <f>SUM(C35)-(C35*0.5)</f>
        <v>12414</v>
      </c>
      <c r="D38" s="45">
        <f>SUM(C38*A38)</f>
        <v>0</v>
      </c>
      <c r="E38" s="19"/>
      <c r="F38" s="19"/>
      <c r="G38" s="19"/>
      <c r="H38" s="19"/>
      <c r="I38" s="19"/>
      <c r="J38" s="19"/>
      <c r="K38" s="19"/>
      <c r="L38" s="19"/>
      <c r="M38" s="19"/>
      <c r="N38" s="19"/>
    </row>
    <row r="39" spans="1:14" ht="12.95" customHeight="1" x14ac:dyDescent="0.2">
      <c r="A39" s="30"/>
      <c r="B39" s="31" t="s">
        <v>27</v>
      </c>
      <c r="C39" s="45">
        <f>SUM(C35)-(C35*0.25)</f>
        <v>18621</v>
      </c>
      <c r="D39" s="45">
        <f>SUM(C39*A39)</f>
        <v>0</v>
      </c>
      <c r="E39" s="19"/>
      <c r="F39" s="19"/>
      <c r="G39" s="19"/>
      <c r="H39" s="19"/>
      <c r="I39" s="19"/>
      <c r="J39" s="19"/>
      <c r="K39" s="19"/>
      <c r="L39" s="19"/>
      <c r="M39" s="19"/>
      <c r="N39" s="19"/>
    </row>
    <row r="40" spans="1:14" ht="12.95" customHeight="1" x14ac:dyDescent="0.2">
      <c r="A40" s="30"/>
      <c r="B40" s="36" t="s">
        <v>51</v>
      </c>
      <c r="C40" s="51"/>
      <c r="D40" s="46"/>
      <c r="E40" s="19"/>
      <c r="F40" s="19"/>
      <c r="G40" s="19"/>
      <c r="H40" s="19"/>
      <c r="I40" s="19"/>
      <c r="J40" s="19"/>
      <c r="K40" s="19"/>
      <c r="L40" s="19"/>
      <c r="M40" s="19"/>
      <c r="N40" s="19"/>
    </row>
    <row r="41" spans="1:14" ht="12.95" customHeight="1" x14ac:dyDescent="0.2">
      <c r="A41" s="19"/>
      <c r="B41" s="19"/>
      <c r="C41" s="45" t="s">
        <v>20</v>
      </c>
      <c r="D41" s="47">
        <f>SUM(D35:D40)</f>
        <v>0</v>
      </c>
      <c r="E41" s="19"/>
      <c r="F41" s="19"/>
      <c r="G41" s="19"/>
      <c r="H41" s="19"/>
      <c r="I41" s="19"/>
      <c r="J41" s="19"/>
      <c r="K41" s="19"/>
      <c r="L41" s="19"/>
      <c r="M41" s="19"/>
      <c r="N41" s="19"/>
    </row>
    <row r="42" spans="1:14" ht="12.95" customHeight="1" x14ac:dyDescent="0.2">
      <c r="A42" s="19"/>
      <c r="B42" s="19"/>
      <c r="C42" s="19"/>
      <c r="D42" s="19"/>
      <c r="E42" s="19"/>
      <c r="F42" s="19"/>
      <c r="G42" s="19"/>
      <c r="H42" s="19"/>
      <c r="I42" s="19"/>
      <c r="J42" s="19"/>
      <c r="K42" s="38" t="s">
        <v>52</v>
      </c>
      <c r="L42" s="19"/>
      <c r="M42" s="19"/>
      <c r="N42" s="19"/>
    </row>
    <row r="43" spans="1:14" ht="12.95" customHeight="1" x14ac:dyDescent="0.2">
      <c r="A43" s="19"/>
      <c r="B43" s="19"/>
      <c r="C43" s="19"/>
      <c r="D43" s="19"/>
      <c r="E43" s="19"/>
      <c r="F43" s="19"/>
      <c r="G43" s="19"/>
      <c r="H43" s="19"/>
      <c r="I43" s="19"/>
      <c r="J43" s="19"/>
      <c r="K43" s="19"/>
      <c r="L43" s="19"/>
      <c r="M43" s="19"/>
      <c r="N43" s="19"/>
    </row>
    <row r="44" spans="1:14" ht="12.95" customHeight="1" x14ac:dyDescent="0.2">
      <c r="A44" s="19"/>
      <c r="B44" s="19"/>
      <c r="C44" s="19"/>
      <c r="D44" s="19"/>
      <c r="E44" s="19"/>
      <c r="F44" s="19"/>
      <c r="G44" s="19"/>
      <c r="H44" s="19"/>
      <c r="I44" s="19"/>
      <c r="J44" s="19"/>
      <c r="K44" s="19"/>
      <c r="L44" s="19"/>
      <c r="M44" s="19"/>
      <c r="N44" s="19"/>
    </row>
    <row r="45" spans="1:14" ht="12.95" customHeight="1" x14ac:dyDescent="0.2">
      <c r="A45" s="19"/>
      <c r="B45" s="19"/>
      <c r="C45" s="19"/>
      <c r="D45" s="19"/>
      <c r="E45" s="19"/>
      <c r="F45" s="19"/>
      <c r="G45" s="19"/>
      <c r="H45" s="19"/>
      <c r="I45" s="19"/>
      <c r="J45" s="19"/>
      <c r="K45" s="19"/>
      <c r="L45" s="19"/>
      <c r="M45" s="19"/>
      <c r="N45" s="19"/>
    </row>
    <row r="46" spans="1:14" ht="15.75" customHeight="1" x14ac:dyDescent="0.2">
      <c r="A46" s="39"/>
      <c r="B46" s="40"/>
      <c r="C46" s="40"/>
      <c r="D46" s="40"/>
      <c r="E46" s="40"/>
      <c r="F46" s="40"/>
      <c r="G46" s="40"/>
      <c r="H46" s="40"/>
      <c r="I46" s="40"/>
      <c r="J46" s="40"/>
      <c r="K46" s="40"/>
      <c r="L46" s="40"/>
      <c r="M46" s="40"/>
      <c r="N46" s="40"/>
    </row>
    <row r="47" spans="1:14" x14ac:dyDescent="0.2">
      <c r="B47" s="3"/>
      <c r="C47" s="3"/>
      <c r="D47" s="3"/>
      <c r="E47" s="3"/>
      <c r="F47" s="3"/>
      <c r="G47" s="3"/>
      <c r="H47" s="3"/>
      <c r="I47" s="3"/>
      <c r="J47" s="3"/>
      <c r="K47" s="3"/>
      <c r="L47" s="3"/>
      <c r="M47" s="3"/>
      <c r="N47" s="3"/>
    </row>
    <row r="48" spans="1:14" x14ac:dyDescent="0.2">
      <c r="B48" s="3"/>
      <c r="C48" s="3"/>
      <c r="D48" s="3"/>
      <c r="E48" s="3"/>
      <c r="F48" s="3"/>
      <c r="G48" s="3"/>
      <c r="H48" s="3"/>
      <c r="I48" s="3"/>
      <c r="J48" s="3"/>
      <c r="K48" s="3"/>
      <c r="L48" s="3"/>
      <c r="M48" s="3"/>
      <c r="N48" s="3"/>
    </row>
    <row r="49" spans="2:14" x14ac:dyDescent="0.2">
      <c r="B49" s="3"/>
      <c r="C49" s="3"/>
      <c r="D49" s="3"/>
      <c r="E49" s="3"/>
      <c r="F49" s="3"/>
      <c r="G49" s="3"/>
      <c r="H49" s="3"/>
      <c r="I49" s="3"/>
      <c r="J49" s="3"/>
      <c r="K49" s="3"/>
      <c r="L49" s="3"/>
      <c r="M49" s="3"/>
      <c r="N49" s="3"/>
    </row>
    <row r="50" spans="2:14" x14ac:dyDescent="0.2">
      <c r="B50" s="3"/>
      <c r="C50" s="3"/>
      <c r="D50" s="3"/>
      <c r="E50" s="3"/>
      <c r="F50" s="3"/>
      <c r="G50" s="3"/>
      <c r="H50" s="3"/>
      <c r="I50" s="3"/>
      <c r="J50" s="3"/>
      <c r="K50" s="3"/>
      <c r="L50" s="3"/>
      <c r="M50" s="3"/>
      <c r="N50" s="3"/>
    </row>
    <row r="51" spans="2:14" x14ac:dyDescent="0.2">
      <c r="B51" s="3"/>
      <c r="C51" s="3"/>
      <c r="D51" s="3"/>
      <c r="E51" s="3"/>
      <c r="F51" s="3"/>
      <c r="G51" s="3"/>
      <c r="H51" s="3"/>
      <c r="I51" s="3"/>
      <c r="J51" s="3"/>
      <c r="K51" s="3"/>
      <c r="L51" s="3"/>
      <c r="M51" s="3"/>
      <c r="N51" s="3"/>
    </row>
    <row r="52" spans="2:14" x14ac:dyDescent="0.2">
      <c r="B52" s="3"/>
      <c r="C52" s="3"/>
      <c r="D52" s="3"/>
      <c r="E52" s="3"/>
      <c r="F52" s="3"/>
      <c r="G52" s="3"/>
      <c r="H52" s="3"/>
      <c r="I52" s="3"/>
      <c r="J52" s="3"/>
      <c r="K52" s="3"/>
      <c r="L52" s="3"/>
      <c r="M52" s="3"/>
      <c r="N52" s="3"/>
    </row>
    <row r="53" spans="2:14" x14ac:dyDescent="0.2">
      <c r="B53" s="3"/>
      <c r="C53" s="3"/>
      <c r="D53" s="3"/>
      <c r="E53" s="3"/>
      <c r="F53" s="3"/>
      <c r="G53" s="3"/>
      <c r="H53" s="3"/>
      <c r="I53" s="3"/>
      <c r="J53" s="3"/>
      <c r="K53" s="3"/>
      <c r="L53" s="3"/>
      <c r="M53" s="3"/>
      <c r="N53" s="3"/>
    </row>
    <row r="54" spans="2:14" x14ac:dyDescent="0.2">
      <c r="B54" s="3"/>
      <c r="C54" s="3"/>
      <c r="D54" s="3"/>
      <c r="E54" s="3"/>
      <c r="F54" s="3"/>
      <c r="G54" s="3"/>
      <c r="H54" s="3"/>
      <c r="I54" s="3"/>
      <c r="J54" s="3"/>
      <c r="K54" s="3"/>
      <c r="L54" s="3"/>
      <c r="M54" s="3"/>
      <c r="N54" s="3"/>
    </row>
    <row r="55" spans="2:14" x14ac:dyDescent="0.2">
      <c r="B55" s="3"/>
      <c r="C55" s="3"/>
      <c r="D55" s="3"/>
      <c r="E55" s="3"/>
      <c r="F55" s="3"/>
      <c r="G55" s="3"/>
      <c r="H55" s="3"/>
      <c r="I55" s="3"/>
      <c r="J55" s="3"/>
      <c r="K55" s="3"/>
      <c r="L55" s="3"/>
      <c r="M55" s="3"/>
      <c r="N55" s="3"/>
    </row>
    <row r="56" spans="2:14" x14ac:dyDescent="0.2">
      <c r="B56" s="3"/>
      <c r="C56" s="3"/>
      <c r="D56" s="3"/>
      <c r="E56" s="3"/>
      <c r="F56" s="3"/>
      <c r="G56" s="3"/>
      <c r="H56" s="3"/>
      <c r="I56" s="3"/>
      <c r="J56" s="3"/>
      <c r="K56" s="3"/>
      <c r="L56" s="3"/>
      <c r="M56" s="3"/>
      <c r="N56" s="3"/>
    </row>
    <row r="57" spans="2:14" x14ac:dyDescent="0.2">
      <c r="B57" s="3"/>
      <c r="C57" s="3"/>
      <c r="D57" s="3"/>
      <c r="E57" s="3"/>
      <c r="F57" s="3"/>
      <c r="G57" s="3"/>
      <c r="H57" s="3"/>
      <c r="I57" s="3"/>
      <c r="J57" s="3"/>
      <c r="K57" s="3"/>
      <c r="L57" s="3"/>
      <c r="M57" s="3"/>
      <c r="N57" s="3"/>
    </row>
    <row r="58" spans="2:14" x14ac:dyDescent="0.2">
      <c r="B58" s="3"/>
      <c r="C58" s="3"/>
      <c r="D58" s="3"/>
      <c r="E58" s="3"/>
      <c r="F58" s="3"/>
      <c r="G58" s="3"/>
      <c r="H58" s="3"/>
      <c r="I58" s="3"/>
      <c r="J58" s="3"/>
      <c r="K58" s="3"/>
      <c r="L58" s="3"/>
      <c r="M58" s="3"/>
      <c r="N58" s="3"/>
    </row>
    <row r="59" spans="2:14" x14ac:dyDescent="0.2">
      <c r="B59" s="3"/>
      <c r="C59" s="3"/>
      <c r="D59" s="3"/>
      <c r="E59" s="3"/>
      <c r="F59" s="3"/>
      <c r="G59" s="3"/>
      <c r="H59" s="3"/>
      <c r="I59" s="3"/>
      <c r="J59" s="3"/>
      <c r="K59" s="3"/>
      <c r="L59" s="3"/>
      <c r="M59" s="3"/>
      <c r="N59" s="3"/>
    </row>
    <row r="60" spans="2:14" x14ac:dyDescent="0.2">
      <c r="B60" s="3"/>
      <c r="C60" s="3"/>
      <c r="D60" s="3"/>
      <c r="E60" s="3"/>
      <c r="F60" s="3"/>
      <c r="G60" s="3"/>
      <c r="H60" s="3"/>
      <c r="I60" s="3"/>
      <c r="J60" s="3"/>
      <c r="K60" s="3"/>
      <c r="L60" s="3"/>
      <c r="M60" s="3"/>
      <c r="N60" s="3"/>
    </row>
    <row r="61" spans="2:14" x14ac:dyDescent="0.2">
      <c r="B61" s="3"/>
      <c r="C61" s="3"/>
      <c r="D61" s="3"/>
      <c r="E61" s="3"/>
      <c r="F61" s="3"/>
      <c r="G61" s="3"/>
      <c r="H61" s="3"/>
      <c r="I61" s="3"/>
      <c r="J61" s="3"/>
      <c r="K61" s="3"/>
      <c r="L61" s="3"/>
      <c r="M61" s="3"/>
      <c r="N61" s="3"/>
    </row>
    <row r="62" spans="2:14" x14ac:dyDescent="0.2">
      <c r="B62" s="3"/>
      <c r="C62" s="3"/>
      <c r="D62" s="3"/>
      <c r="E62" s="3"/>
      <c r="F62" s="3"/>
      <c r="G62" s="3"/>
      <c r="H62" s="3"/>
      <c r="I62" s="3"/>
      <c r="J62" s="3"/>
      <c r="K62" s="3"/>
      <c r="L62" s="3"/>
      <c r="M62" s="3"/>
      <c r="N62" s="3"/>
    </row>
    <row r="63" spans="2:14" x14ac:dyDescent="0.2">
      <c r="B63" s="3"/>
      <c r="C63" s="3"/>
      <c r="D63" s="3"/>
      <c r="E63" s="3"/>
      <c r="F63" s="3"/>
      <c r="G63" s="3"/>
      <c r="H63" s="3"/>
      <c r="I63" s="3"/>
      <c r="J63" s="3"/>
      <c r="K63" s="3"/>
      <c r="L63" s="3"/>
      <c r="M63" s="3"/>
      <c r="N63" s="3"/>
    </row>
    <row r="64" spans="2:14" x14ac:dyDescent="0.2">
      <c r="B64" s="3"/>
      <c r="C64" s="3"/>
      <c r="D64" s="3"/>
      <c r="E64" s="3"/>
      <c r="F64" s="3"/>
      <c r="G64" s="3"/>
      <c r="H64" s="3"/>
      <c r="I64" s="3"/>
      <c r="J64" s="3"/>
      <c r="K64" s="3"/>
      <c r="L64" s="3"/>
      <c r="M64" s="3"/>
      <c r="N64" s="3"/>
    </row>
    <row r="65" spans="2:14" x14ac:dyDescent="0.2">
      <c r="B65" s="3"/>
      <c r="C65" s="3"/>
      <c r="D65" s="3"/>
      <c r="E65" s="3"/>
      <c r="F65" s="3"/>
      <c r="G65" s="3"/>
      <c r="H65" s="3"/>
      <c r="I65" s="3"/>
      <c r="J65" s="3"/>
      <c r="K65" s="3"/>
      <c r="L65" s="3"/>
      <c r="M65" s="3"/>
      <c r="N65" s="3"/>
    </row>
    <row r="66" spans="2:14" x14ac:dyDescent="0.2">
      <c r="B66" s="3"/>
      <c r="C66" s="3"/>
      <c r="D66" s="3"/>
      <c r="E66" s="3"/>
      <c r="F66" s="3"/>
      <c r="G66" s="3"/>
      <c r="H66" s="3"/>
      <c r="I66" s="3"/>
      <c r="J66" s="3"/>
      <c r="K66" s="3"/>
      <c r="L66" s="3"/>
      <c r="M66" s="3"/>
      <c r="N66" s="3"/>
    </row>
    <row r="67" spans="2:14" x14ac:dyDescent="0.2">
      <c r="B67" s="3"/>
      <c r="C67" s="3"/>
      <c r="D67" s="3"/>
      <c r="E67" s="3"/>
      <c r="F67" s="3"/>
      <c r="G67" s="3"/>
      <c r="H67" s="3"/>
      <c r="I67" s="3"/>
      <c r="J67" s="3"/>
      <c r="K67" s="3"/>
      <c r="L67" s="3"/>
      <c r="M67" s="3"/>
      <c r="N67" s="3"/>
    </row>
    <row r="68" spans="2:14" x14ac:dyDescent="0.2">
      <c r="B68" s="3"/>
      <c r="C68" s="3"/>
      <c r="D68" s="3"/>
      <c r="E68" s="3"/>
      <c r="F68" s="3"/>
      <c r="G68" s="3"/>
      <c r="H68" s="3"/>
      <c r="I68" s="3"/>
      <c r="J68" s="3"/>
      <c r="K68" s="3"/>
      <c r="L68" s="3"/>
      <c r="M68" s="3"/>
      <c r="N68" s="3"/>
    </row>
    <row r="69" spans="2:14" x14ac:dyDescent="0.2">
      <c r="B69" s="3"/>
      <c r="C69" s="3"/>
      <c r="D69" s="3"/>
      <c r="E69" s="3"/>
      <c r="F69" s="3"/>
      <c r="G69" s="3"/>
      <c r="H69" s="3"/>
      <c r="I69" s="3"/>
      <c r="J69" s="3"/>
      <c r="K69" s="3"/>
      <c r="L69" s="3"/>
      <c r="M69" s="3"/>
      <c r="N69" s="3"/>
    </row>
  </sheetData>
  <sheetProtection algorithmName="SHA-512" hashValue="4mawk8TiRmlIqVs17xceFHpHBIxTUmhjdBoZmkxvP6bCmQPBfs4j6GZ3D54ol033X1AzwiK5i3TKI9kz0DIdBA==" saltValue="NHFi9C0wXoWVSAafpL9+eg==" spinCount="100000" sheet="1" objects="1" scenarios="1"/>
  <mergeCells count="2">
    <mergeCell ref="A1:N1"/>
    <mergeCell ref="A2:N2"/>
  </mergeCells>
  <phoneticPr fontId="6" type="noConversion"/>
  <pageMargins left="0.25" right="0.25" top="0.5" bottom="0.5" header="0" footer="0"/>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Bed-Visit Calc.</vt:lpstr>
      <vt:lpstr>Employed Physican Calc.</vt:lpstr>
      <vt:lpstr>'Bed-Visit Calc.'!Print_Area</vt:lpstr>
      <vt:lpstr>'Employed Physican Calc.'!Print_Area</vt:lpstr>
    </vt:vector>
  </TitlesOfParts>
  <Company>State of Indiana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agunter</dc:creator>
  <cp:lastModifiedBy>Leaird, Meghann</cp:lastModifiedBy>
  <cp:lastPrinted>2023-01-05T14:02:53Z</cp:lastPrinted>
  <dcterms:created xsi:type="dcterms:W3CDTF">2007-12-12T16:41:22Z</dcterms:created>
  <dcterms:modified xsi:type="dcterms:W3CDTF">2023-01-05T17:45:34Z</dcterms:modified>
</cp:coreProperties>
</file>