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5" yWindow="45" windowWidth="12885" windowHeight="11640"/>
  </bookViews>
  <sheets>
    <sheet name="Worksheet" sheetId="8" r:id="rId1"/>
  </sheets>
  <calcPr calcId="145621"/>
</workbook>
</file>

<file path=xl/calcChain.xml><?xml version="1.0" encoding="utf-8"?>
<calcChain xmlns="http://schemas.openxmlformats.org/spreadsheetml/2006/main">
  <c r="H26" i="8" l="1"/>
  <c r="H19" i="8"/>
  <c r="H14" i="8"/>
  <c r="H8" i="8"/>
  <c r="H28" i="8" l="1"/>
</calcChain>
</file>

<file path=xl/sharedStrings.xml><?xml version="1.0" encoding="utf-8"?>
<sst xmlns="http://schemas.openxmlformats.org/spreadsheetml/2006/main" count="28" uniqueCount="28">
  <si>
    <t>Additives</t>
  </si>
  <si>
    <t>Complexity</t>
  </si>
  <si>
    <t>Low</t>
  </si>
  <si>
    <t>Low/Mid</t>
  </si>
  <si>
    <t>Mid</t>
  </si>
  <si>
    <t>Mid/High</t>
  </si>
  <si>
    <t>High</t>
  </si>
  <si>
    <t>Cost</t>
  </si>
  <si>
    <t>&gt;$10,000,000</t>
  </si>
  <si>
    <t>&gt;$2,000,000 &amp; &lt;=$10,000,000</t>
  </si>
  <si>
    <t>&gt;$500,000 &amp; &lt;=$2,000,000</t>
  </si>
  <si>
    <t>Duration</t>
  </si>
  <si>
    <t>&gt;=3 years &amp; &lt;5 years</t>
  </si>
  <si>
    <t>&gt;=5 years</t>
  </si>
  <si>
    <t>Overhead</t>
  </si>
  <si>
    <t>&gt;190%</t>
  </si>
  <si>
    <t>&gt;180% &amp; &lt;=190%</t>
  </si>
  <si>
    <t>&gt;160% &amp; &lt;=180%</t>
  </si>
  <si>
    <t>&gt;120% &amp; &lt;=160%</t>
  </si>
  <si>
    <t>&lt;=120%</t>
  </si>
  <si>
    <t>% Add On</t>
  </si>
  <si>
    <t>Select</t>
  </si>
  <si>
    <t>Calculated Total</t>
  </si>
  <si>
    <t>&lt;3 years</t>
  </si>
  <si>
    <t>&lt;=$500,000</t>
  </si>
  <si>
    <t>Minimum Possible Rate 7.0%</t>
  </si>
  <si>
    <t>Maximum Possible Rate 14.0%</t>
  </si>
  <si>
    <t xml:space="preserve">Base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</si>
</sst>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Normal="100" workbookViewId="0">
      <selection activeCell="F13" sqref="F13:F18"/>
    </sheetView>
  </sheetViews>
  <sheetFormatPr defaultColWidth="9.140625" defaultRowHeight="15" x14ac:dyDescent="0.25"/>
  <cols>
    <col min="2" max="2" width="11.140625" bestFit="1" customWidth="1"/>
    <col min="3" max="3" width="26.140625" bestFit="1" customWidth="1"/>
    <col min="4" max="4" width="9.140625" style="5"/>
    <col min="5" max="5" width="3" customWidth="1"/>
    <col min="6" max="6" width="9.140625" style="3"/>
    <col min="7" max="7" width="3" customWidth="1"/>
    <col min="8" max="8" width="14.140625" style="3" customWidth="1"/>
  </cols>
  <sheetData>
    <row r="1" spans="1:8" x14ac:dyDescent="0.25">
      <c r="A1" s="1" t="s">
        <v>0</v>
      </c>
      <c r="D1" s="4" t="s">
        <v>20</v>
      </c>
      <c r="F1" s="2" t="s">
        <v>21</v>
      </c>
      <c r="H1" s="2" t="s">
        <v>27</v>
      </c>
    </row>
    <row r="2" spans="1:8" x14ac:dyDescent="0.25">
      <c r="H2" s="6">
        <v>7.0000000000000007E-2</v>
      </c>
    </row>
    <row r="3" spans="1:8" x14ac:dyDescent="0.25">
      <c r="B3" t="s">
        <v>1</v>
      </c>
    </row>
    <row r="4" spans="1:8" x14ac:dyDescent="0.25">
      <c r="C4" t="s">
        <v>2</v>
      </c>
      <c r="D4" s="5">
        <v>0</v>
      </c>
    </row>
    <row r="5" spans="1:8" x14ac:dyDescent="0.25">
      <c r="C5" t="s">
        <v>3</v>
      </c>
      <c r="D5" s="5">
        <v>0.5</v>
      </c>
    </row>
    <row r="6" spans="1:8" x14ac:dyDescent="0.25">
      <c r="C6" t="s">
        <v>4</v>
      </c>
      <c r="D6" s="5">
        <v>1</v>
      </c>
    </row>
    <row r="7" spans="1:8" x14ac:dyDescent="0.25">
      <c r="C7" t="s">
        <v>5</v>
      </c>
      <c r="D7" s="5">
        <v>1.5</v>
      </c>
    </row>
    <row r="8" spans="1:8" x14ac:dyDescent="0.25">
      <c r="C8" t="s">
        <v>6</v>
      </c>
      <c r="D8" s="5">
        <v>2</v>
      </c>
      <c r="H8" s="6">
        <f>IF($F$4&lt;&gt;0,$D$4,IF($F$5&lt;&gt;0,$D$5,IF($F$6&lt;&gt;0,$D$6,IF($F$7&lt;&gt;0,$D$7,IF($F$8&lt;&gt;0,$D$8,0)))))/100</f>
        <v>0</v>
      </c>
    </row>
    <row r="10" spans="1:8" x14ac:dyDescent="0.25">
      <c r="B10" t="s">
        <v>7</v>
      </c>
    </row>
    <row r="11" spans="1:8" x14ac:dyDescent="0.25">
      <c r="C11" t="s">
        <v>8</v>
      </c>
      <c r="D11" s="5">
        <v>0</v>
      </c>
    </row>
    <row r="12" spans="1:8" x14ac:dyDescent="0.25">
      <c r="C12" t="s">
        <v>9</v>
      </c>
      <c r="D12" s="5">
        <v>0.5</v>
      </c>
    </row>
    <row r="13" spans="1:8" x14ac:dyDescent="0.25">
      <c r="C13" t="s">
        <v>10</v>
      </c>
      <c r="D13" s="5">
        <v>1</v>
      </c>
    </row>
    <row r="14" spans="1:8" x14ac:dyDescent="0.25">
      <c r="C14" t="s">
        <v>24</v>
      </c>
      <c r="D14" s="5">
        <v>1.5</v>
      </c>
      <c r="H14" s="6">
        <f>IF($F$11&lt;&gt;0,$D$11,IF($F$12&lt;&gt;0,$D$12,IF($F$13&lt;&gt;0,$D$13,IF($F$14&lt;&gt;0,$D$14,0))))/100</f>
        <v>0</v>
      </c>
    </row>
    <row r="16" spans="1:8" x14ac:dyDescent="0.25">
      <c r="B16" t="s">
        <v>11</v>
      </c>
    </row>
    <row r="17" spans="2:8" x14ac:dyDescent="0.25">
      <c r="C17" t="s">
        <v>23</v>
      </c>
      <c r="D17" s="5">
        <v>0</v>
      </c>
    </row>
    <row r="18" spans="2:8" x14ac:dyDescent="0.25">
      <c r="C18" t="s">
        <v>12</v>
      </c>
      <c r="D18" s="5">
        <v>0.3</v>
      </c>
    </row>
    <row r="19" spans="2:8" x14ac:dyDescent="0.25">
      <c r="C19" t="s">
        <v>13</v>
      </c>
      <c r="D19" s="5">
        <v>0.7</v>
      </c>
      <c r="H19" s="6">
        <f>IF($F$17&lt;&gt;0,$D$17,IF($F$18&lt;&gt;0,$D$18,IF($F$19&lt;&gt;0,$D$19,0)))/100</f>
        <v>0</v>
      </c>
    </row>
    <row r="21" spans="2:8" x14ac:dyDescent="0.25">
      <c r="B21" t="s">
        <v>14</v>
      </c>
    </row>
    <row r="22" spans="2:8" x14ac:dyDescent="0.25">
      <c r="C22" t="s">
        <v>15</v>
      </c>
      <c r="D22" s="5">
        <v>0</v>
      </c>
    </row>
    <row r="23" spans="2:8" x14ac:dyDescent="0.25">
      <c r="C23" t="s">
        <v>16</v>
      </c>
      <c r="D23" s="5">
        <v>0.7</v>
      </c>
    </row>
    <row r="24" spans="2:8" x14ac:dyDescent="0.25">
      <c r="C24" t="s">
        <v>17</v>
      </c>
      <c r="D24" s="5">
        <v>1.4</v>
      </c>
    </row>
    <row r="25" spans="2:8" x14ac:dyDescent="0.25">
      <c r="C25" t="s">
        <v>18</v>
      </c>
      <c r="D25" s="5">
        <v>2.1</v>
      </c>
    </row>
    <row r="26" spans="2:8" x14ac:dyDescent="0.25">
      <c r="C26" t="s">
        <v>19</v>
      </c>
      <c r="D26" s="5">
        <v>2.8</v>
      </c>
      <c r="H26" s="6">
        <f>IF($F$22&lt;&gt;0,$D$22,IF($F$23&lt;&gt;0,$D$23,IF($F$24&lt;&gt;0,$D$24,IF($F$25&lt;&gt;0,$D$25,IF($F$26&lt;&gt;0,$D$26,0)))))/100</f>
        <v>0</v>
      </c>
    </row>
    <row r="28" spans="2:8" x14ac:dyDescent="0.25">
      <c r="D28" s="7" t="s">
        <v>22</v>
      </c>
      <c r="E28" s="7"/>
      <c r="F28" s="7"/>
      <c r="G28" s="7"/>
      <c r="H28" s="6">
        <f>SUM(H2:H26)</f>
        <v>7.0000000000000007E-2</v>
      </c>
    </row>
    <row r="30" spans="2:8" x14ac:dyDescent="0.25">
      <c r="C30" t="s">
        <v>25</v>
      </c>
    </row>
    <row r="31" spans="2:8" x14ac:dyDescent="0.25">
      <c r="C31" t="s">
        <v>26</v>
      </c>
    </row>
  </sheetData>
  <mergeCells count="1">
    <mergeCell ref="D28:G28"/>
  </mergeCells>
  <pageMargins left="0.7" right="0.7" top="1.25" bottom="0.75" header="0.3" footer="0.3"/>
  <pageSetup orientation="portrait" r:id="rId1"/>
  <headerFooter>
    <oddHeader>&amp;C&amp;"-,Bold"&amp;12INDOT Consultant Contracts
Profit Calculation Worksheet
&amp;R12/13/10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State of Indiana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 Clanton</dc:creator>
  <cp:lastModifiedBy>Blake Schroeder</cp:lastModifiedBy>
  <cp:lastPrinted>2010-10-28T16:21:58Z</cp:lastPrinted>
  <dcterms:created xsi:type="dcterms:W3CDTF">2010-10-28T10:29:54Z</dcterms:created>
  <dcterms:modified xsi:type="dcterms:W3CDTF">2013-11-18T22:34:55Z</dcterms:modified>
</cp:coreProperties>
</file>