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6885" tabRatio="920" activeTab="1"/>
  </bookViews>
  <sheets>
    <sheet name="START HERE" sheetId="1" r:id="rId1"/>
    <sheet name="TRAINING" sheetId="2" r:id="rId2"/>
    <sheet name="1A. Program Roles" sheetId="3" r:id="rId3"/>
    <sheet name="1B. Pickup.Delivery" sheetId="4" r:id="rId4"/>
    <sheet name="2A. PCARD APP" sheetId="5" r:id="rId5"/>
    <sheet name="2B. PCard PROXIES " sheetId="6" r:id="rId6"/>
    <sheet name="2C. PCARD CHARTFIELDS" sheetId="7" r:id="rId7"/>
    <sheet name="2D. TCARD APP" sheetId="8" r:id="rId8"/>
    <sheet name="2E. TCARD PROXIES" sheetId="9" r:id="rId9"/>
    <sheet name="2F. TCARD CHARTFIELDS" sheetId="10" r:id="rId10"/>
    <sheet name="3A. ACCOUNT UPDATES" sheetId="11" r:id="rId11"/>
    <sheet name="Company #'s" sheetId="12" r:id="rId12"/>
    <sheet name="Hier ID's" sheetId="13" r:id="rId13"/>
    <sheet name="MCCG's" sheetId="14" r:id="rId14"/>
    <sheet name="IDOA Use Only - PCard" sheetId="15" r:id="rId15"/>
    <sheet name="IDOA Use Only - TCard" sheetId="16" r:id="rId16"/>
  </sheets>
  <externalReferences>
    <externalReference r:id="rId19"/>
  </externalReferences>
  <definedNames>
    <definedName name="_xlnm._FilterDatabase" localSheetId="11" hidden="1">'Company #''s'!$E$1:$E$146</definedName>
    <definedName name="CompanyNumbers">'Company #''s'!$A$1</definedName>
    <definedName name="drpdn_MCCGAction">'[1]Drop Down Values'!$A$2:$A$3</definedName>
    <definedName name="drpdn_StateCodes_Acct">'[1]State Codes'!$E$1:$E$54</definedName>
    <definedName name="drpdn_StateCodes_Home">'[1]State Codes'!$B$1:$B$55</definedName>
    <definedName name="HierIDs">'Hier ID''s'!$A$1</definedName>
    <definedName name="IDOAOnlyPCard">'IDOA Use Only - PCard'!$A$8</definedName>
    <definedName name="IDOAOnlyTCard">'IDOA Use Only - TCard'!$A$8</definedName>
    <definedName name="MCCGs">'MCCG''s'!$A$1</definedName>
    <definedName name="PCardApp">'2A. PCARD APP'!#REF!</definedName>
    <definedName name="PCardChartfields">'2C. PCARD CHARTFIELDS'!#REF!</definedName>
    <definedName name="PCardProxies">'2B. PCard PROXIES '!#REF!</definedName>
    <definedName name="_xlnm.Print_Area" localSheetId="3">'1B. Pickup.Delivery'!$A$1:$G$37</definedName>
    <definedName name="_xlnm.Print_Area" localSheetId="0">'START HERE'!$A$1:$F$29</definedName>
    <definedName name="ProgramRoles">'1A. Program Roles'!$A$1</definedName>
    <definedName name="Proxy_Chart_Closure">'3A. ACCOUNT UPDATES'!$A$1</definedName>
    <definedName name="StartHere">'START HERE'!$A$1</definedName>
    <definedName name="TCardApp">'2D. TCARD APP'!#REF!</definedName>
    <definedName name="TCardChartfields">'2F. TCARD CHARTFIELDS'!$A$6</definedName>
    <definedName name="TCardProxies">'2E. TCARD PROXIES'!$A$3</definedName>
    <definedName name="Training">'TRAINING'!$A$1</definedName>
  </definedNames>
  <calcPr fullCalcOnLoad="1"/>
</workbook>
</file>

<file path=xl/comments11.xml><?xml version="1.0" encoding="utf-8"?>
<comments xmlns="http://schemas.openxmlformats.org/spreadsheetml/2006/main">
  <authors>
    <author>JoPotter</author>
  </authors>
  <commentList>
    <comment ref="S15" authorId="0">
      <text>
        <r>
          <rPr>
            <b/>
            <sz val="9"/>
            <rFont val="Tahoma"/>
            <family val="2"/>
          </rPr>
          <t>10000xxxxxx</t>
        </r>
        <r>
          <rPr>
            <sz val="9"/>
            <rFont val="Tahoma"/>
            <family val="2"/>
          </rPr>
          <t xml:space="preserve">
</t>
        </r>
      </text>
    </comment>
    <comment ref="K15" authorId="0">
      <text>
        <r>
          <rPr>
            <sz val="9"/>
            <rFont val="Tahoma"/>
            <family val="2"/>
          </rPr>
          <t>Identify cardholder name as it appears in PeopleSoft.</t>
        </r>
      </text>
    </comment>
    <comment ref="B15" authorId="0">
      <text>
        <r>
          <rPr>
            <sz val="9"/>
            <rFont val="Tahoma"/>
            <family val="2"/>
          </rPr>
          <t>Identify cardholder name as it appears in PeopleSoft.</t>
        </r>
      </text>
    </comment>
    <comment ref="S10" authorId="0">
      <text>
        <r>
          <rPr>
            <b/>
            <sz val="9"/>
            <rFont val="Tahoma"/>
            <family val="2"/>
          </rPr>
          <t>10000xxxxxx</t>
        </r>
        <r>
          <rPr>
            <sz val="9"/>
            <rFont val="Tahoma"/>
            <family val="2"/>
          </rPr>
          <t xml:space="preserve">
</t>
        </r>
      </text>
    </comment>
    <comment ref="K10" authorId="0">
      <text>
        <r>
          <rPr>
            <sz val="9"/>
            <rFont val="Tahoma"/>
            <family val="2"/>
          </rPr>
          <t>Identify cardholder name as it appears in PeopleSoft.</t>
        </r>
      </text>
    </comment>
    <comment ref="B10" authorId="0">
      <text>
        <r>
          <rPr>
            <sz val="9"/>
            <rFont val="Tahoma"/>
            <family val="2"/>
          </rPr>
          <t>Identify cardholder name as it appears in PeopleSoft.</t>
        </r>
      </text>
    </comment>
  </commentList>
</comments>
</file>

<file path=xl/comments12.xml><?xml version="1.0" encoding="utf-8"?>
<comments xmlns="http://schemas.openxmlformats.org/spreadsheetml/2006/main">
  <authors>
    <author>White, Karla</author>
  </authors>
  <commentList>
    <comment ref="D78" authorId="0">
      <text>
        <r>
          <rPr>
            <b/>
            <sz val="9"/>
            <rFont val="Tahoma"/>
            <family val="2"/>
          </rPr>
          <t>White, Karla:</t>
        </r>
        <r>
          <rPr>
            <sz val="9"/>
            <rFont val="Tahoma"/>
            <family val="2"/>
          </rPr>
          <t xml:space="preserve">
MOTOR VEHICLES COMMISSION</t>
        </r>
      </text>
    </comment>
    <comment ref="D95" authorId="0">
      <text>
        <r>
          <rPr>
            <b/>
            <sz val="9"/>
            <rFont val="Tahoma"/>
            <family val="2"/>
          </rPr>
          <t>White, Karla:</t>
        </r>
        <r>
          <rPr>
            <sz val="9"/>
            <rFont val="Tahoma"/>
            <family val="2"/>
          </rPr>
          <t xml:space="preserve">
Evansville ST hosp</t>
        </r>
      </text>
    </comment>
    <comment ref="D96" authorId="0">
      <text>
        <r>
          <rPr>
            <b/>
            <sz val="9"/>
            <rFont val="Tahoma"/>
            <family val="2"/>
          </rPr>
          <t>White, Karla:</t>
        </r>
        <r>
          <rPr>
            <sz val="9"/>
            <rFont val="Tahoma"/>
            <family val="2"/>
          </rPr>
          <t xml:space="preserve">
Evansville St. Hosp</t>
        </r>
      </text>
    </comment>
    <comment ref="D97" authorId="0">
      <text>
        <r>
          <rPr>
            <b/>
            <sz val="9"/>
            <rFont val="Tahoma"/>
            <family val="2"/>
          </rPr>
          <t>White, Karla:</t>
        </r>
        <r>
          <rPr>
            <sz val="9"/>
            <rFont val="Tahoma"/>
            <family val="2"/>
          </rPr>
          <t xml:space="preserve">
Madison ST Hosp.</t>
        </r>
      </text>
    </comment>
    <comment ref="D98" authorId="0">
      <text>
        <r>
          <rPr>
            <b/>
            <sz val="9"/>
            <rFont val="Tahoma"/>
            <family val="2"/>
          </rPr>
          <t>White, Karla:</t>
        </r>
        <r>
          <rPr>
            <sz val="9"/>
            <rFont val="Tahoma"/>
            <family val="2"/>
          </rPr>
          <t xml:space="preserve">
FSSA - Madison State Hospital Travel</t>
        </r>
      </text>
    </comment>
    <comment ref="D99" authorId="0">
      <text>
        <r>
          <rPr>
            <b/>
            <sz val="9"/>
            <rFont val="Tahoma"/>
            <family val="2"/>
          </rPr>
          <t>White, Karla:</t>
        </r>
        <r>
          <rPr>
            <sz val="9"/>
            <rFont val="Tahoma"/>
            <family val="2"/>
          </rPr>
          <t xml:space="preserve">
Logansport ST Hosp.</t>
        </r>
      </text>
    </comment>
    <comment ref="D100" authorId="0">
      <text>
        <r>
          <rPr>
            <b/>
            <sz val="9"/>
            <rFont val="Tahoma"/>
            <family val="2"/>
          </rPr>
          <t>White, Karla:</t>
        </r>
        <r>
          <rPr>
            <sz val="9"/>
            <rFont val="Tahoma"/>
            <family val="2"/>
          </rPr>
          <t xml:space="preserve">
Logansport St. Hosp.</t>
        </r>
      </text>
    </comment>
    <comment ref="D101" authorId="0">
      <text>
        <r>
          <rPr>
            <b/>
            <sz val="9"/>
            <rFont val="Tahoma"/>
            <family val="2"/>
          </rPr>
          <t>White, Karla:</t>
        </r>
        <r>
          <rPr>
            <sz val="9"/>
            <rFont val="Tahoma"/>
            <family val="2"/>
          </rPr>
          <t xml:space="preserve">
RICHMOND ST HOSP.</t>
        </r>
      </text>
    </comment>
    <comment ref="D102" authorId="0">
      <text>
        <r>
          <rPr>
            <b/>
            <sz val="9"/>
            <rFont val="Tahoma"/>
            <family val="2"/>
          </rPr>
          <t>White, Karla:</t>
        </r>
        <r>
          <rPr>
            <sz val="9"/>
            <rFont val="Tahoma"/>
            <family val="2"/>
          </rPr>
          <t xml:space="preserve">
Richmond St. Hosp.</t>
        </r>
      </text>
    </comment>
    <comment ref="D103" authorId="0">
      <text>
        <r>
          <rPr>
            <b/>
            <sz val="9"/>
            <rFont val="Tahoma"/>
            <family val="2"/>
          </rPr>
          <t>White, Karla:</t>
        </r>
        <r>
          <rPr>
            <sz val="9"/>
            <rFont val="Tahoma"/>
            <family val="2"/>
          </rPr>
          <t xml:space="preserve">
LaRue Carter Memorial Hosp.</t>
        </r>
      </text>
    </comment>
    <comment ref="D104" authorId="0">
      <text>
        <r>
          <rPr>
            <b/>
            <sz val="9"/>
            <rFont val="Tahoma"/>
            <family val="2"/>
          </rPr>
          <t>White, Karla:</t>
        </r>
        <r>
          <rPr>
            <sz val="9"/>
            <rFont val="Tahoma"/>
            <family val="2"/>
          </rPr>
          <t xml:space="preserve">
LARUE CARTER MEMORIAL ST HOSP.</t>
        </r>
      </text>
    </comment>
    <comment ref="D14" authorId="0">
      <text>
        <r>
          <rPr>
            <b/>
            <sz val="9"/>
            <rFont val="Tahoma"/>
            <family val="2"/>
          </rPr>
          <t>White, Karla:</t>
        </r>
        <r>
          <rPr>
            <sz val="9"/>
            <rFont val="Tahoma"/>
            <family val="2"/>
          </rPr>
          <t xml:space="preserve">
gov cncl for people w/disability</t>
        </r>
      </text>
    </comment>
    <comment ref="D129" authorId="0">
      <text>
        <r>
          <rPr>
            <b/>
            <sz val="9"/>
            <rFont val="Tahoma"/>
            <family val="2"/>
          </rPr>
          <t>White, Karla:</t>
        </r>
        <r>
          <rPr>
            <sz val="9"/>
            <rFont val="Tahoma"/>
            <family val="2"/>
          </rPr>
          <t xml:space="preserve">
PUBLIC DEFENDER</t>
        </r>
      </text>
    </comment>
    <comment ref="D9" authorId="0">
      <text>
        <r>
          <rPr>
            <b/>
            <sz val="9"/>
            <rFont val="Tahoma"/>
            <family val="2"/>
          </rPr>
          <t>White, Karla:</t>
        </r>
        <r>
          <rPr>
            <sz val="9"/>
            <rFont val="Tahoma"/>
            <family val="2"/>
          </rPr>
          <t xml:space="preserve">
PUBLIC DEFENDER COMMISSION TRAVEL
</t>
        </r>
      </text>
    </comment>
  </commentList>
</comments>
</file>

<file path=xl/comments4.xml><?xml version="1.0" encoding="utf-8"?>
<comments xmlns="http://schemas.openxmlformats.org/spreadsheetml/2006/main">
  <authors>
    <author>Potter, Katie J</author>
  </authors>
  <commentList>
    <comment ref="D27" authorId="0">
      <text>
        <r>
          <rPr>
            <b/>
            <sz val="9"/>
            <rFont val="Tahoma"/>
            <family val="2"/>
          </rPr>
          <t xml:space="preserve">To be completed by IDOA only. </t>
        </r>
      </text>
    </comment>
  </commentList>
</comments>
</file>

<file path=xl/comments5.xml><?xml version="1.0" encoding="utf-8"?>
<comments xmlns="http://schemas.openxmlformats.org/spreadsheetml/2006/main">
  <authors>
    <author>Potter, Katie J</author>
  </authors>
  <commentList>
    <comment ref="A5" authorId="0">
      <text>
        <r>
          <rPr>
            <sz val="9"/>
            <rFont val="Tahoma"/>
            <family val="2"/>
          </rPr>
          <t>See Tab "Company #'s" for list of Last 4 numbers of all Central Bills and the associated Company Number.  Please be sure to double check the correct P or T account is being used.</t>
        </r>
      </text>
    </comment>
    <comment ref="A4" authorId="0">
      <text>
        <r>
          <rPr>
            <sz val="9"/>
            <rFont val="Tahoma"/>
            <family val="2"/>
          </rPr>
          <t xml:space="preserve">See Tab "Company #'s" for list of Last 4 numbers of all Central Bills and the associated Company Number.  Please be sure to double check the correct P or T account is being used.
</t>
        </r>
      </text>
    </comment>
    <comment ref="B6" authorId="0">
      <text>
        <r>
          <rPr>
            <b/>
            <sz val="9"/>
            <rFont val="Tahoma"/>
            <family val="2"/>
          </rPr>
          <t>DO NOT MODIFY</t>
        </r>
        <r>
          <rPr>
            <sz val="9"/>
            <rFont val="Tahoma"/>
            <family val="2"/>
          </rPr>
          <t xml:space="preserve">
</t>
        </r>
      </text>
    </comment>
  </commentList>
</comments>
</file>

<file path=xl/comments8.xml><?xml version="1.0" encoding="utf-8"?>
<comments xmlns="http://schemas.openxmlformats.org/spreadsheetml/2006/main">
  <authors>
    <author>Potter, Katie J</author>
  </authors>
  <commentList>
    <comment ref="A5" authorId="0">
      <text>
        <r>
          <rPr>
            <sz val="9"/>
            <rFont val="Tahoma"/>
            <family val="2"/>
          </rPr>
          <t>See Tab "Company #'s" for list of Last 4 numbers of all Central Bills and the associated Company Number.  Please be sure to double check the correct P or T account is being used.</t>
        </r>
      </text>
    </comment>
    <comment ref="A4" authorId="0">
      <text>
        <r>
          <rPr>
            <sz val="9"/>
            <rFont val="Tahoma"/>
            <family val="2"/>
          </rPr>
          <t xml:space="preserve">See Tab "Company #'s" for list of Last 4 numbers of all Central Bills and the associated Company Number.  Please be sure to double check the correct P or T account is being used. </t>
        </r>
      </text>
    </comment>
    <comment ref="B6" authorId="0">
      <text>
        <r>
          <rPr>
            <b/>
            <sz val="9"/>
            <rFont val="Tahoma"/>
            <family val="2"/>
          </rPr>
          <t>DO NOT MODIFY</t>
        </r>
      </text>
    </comment>
  </commentList>
</comments>
</file>

<file path=xl/sharedStrings.xml><?xml version="1.0" encoding="utf-8"?>
<sst xmlns="http://schemas.openxmlformats.org/spreadsheetml/2006/main" count="2521" uniqueCount="1674">
  <si>
    <t>Agency Bus Unit</t>
  </si>
  <si>
    <t>Agency Name</t>
  </si>
  <si>
    <t>Additional resources</t>
  </si>
  <si>
    <t>Reconciler Role</t>
  </si>
  <si>
    <t>Training Instructions for Each Role</t>
  </si>
  <si>
    <t xml:space="preserve">Steps to Complete Training </t>
  </si>
  <si>
    <t xml:space="preserve">Reconciler Role </t>
  </si>
  <si>
    <t>Training Required:</t>
  </si>
  <si>
    <t>Role:</t>
  </si>
  <si>
    <t xml:space="preserve"> Who is the Back-up Agency Bill Payor for this Program? (First/Last Name and PeopleSoft ID)</t>
  </si>
  <si>
    <t>Who is the key Agency Bill Payor for this Program? (First/Last Name and PeopleSoft ID)</t>
  </si>
  <si>
    <t>If so, are they the APA or the Bill Payor or Both?</t>
  </si>
  <si>
    <t>Indicate if the agency is utilizing State Budget Agecy (SBA) Central Accounting or has SBA in an workflow for the P/T Card Program</t>
  </si>
  <si>
    <t>T- APA BACK UP</t>
  </si>
  <si>
    <t>P- APA BACK UP</t>
  </si>
  <si>
    <t>PeopleSoft User ID</t>
  </si>
  <si>
    <t>Employee ID (full digits)</t>
  </si>
  <si>
    <t xml:space="preserve">Email </t>
  </si>
  <si>
    <t>Last Name</t>
  </si>
  <si>
    <t>First Name</t>
  </si>
  <si>
    <t>Role</t>
  </si>
  <si>
    <t xml:space="preserve">APA BACK UP </t>
  </si>
  <si>
    <t>APA</t>
  </si>
  <si>
    <t>PROXY #4</t>
  </si>
  <si>
    <t>PROXY #3</t>
  </si>
  <si>
    <t>PROXY #2</t>
  </si>
  <si>
    <t xml:space="preserve">PROXY #1 </t>
  </si>
  <si>
    <t xml:space="preserve">Location </t>
  </si>
  <si>
    <t>Class</t>
  </si>
  <si>
    <t>Fund Affil</t>
  </si>
  <si>
    <t>Affiliate</t>
  </si>
  <si>
    <t>Incident</t>
  </si>
  <si>
    <t>Locality</t>
  </si>
  <si>
    <t>Product</t>
  </si>
  <si>
    <t>Subcategory</t>
  </si>
  <si>
    <t>Category</t>
  </si>
  <si>
    <t>Source Type</t>
  </si>
  <si>
    <t>Activity</t>
  </si>
  <si>
    <t>Project</t>
  </si>
  <si>
    <t>PC Business Unit</t>
  </si>
  <si>
    <t>MCC GROUP 2</t>
  </si>
  <si>
    <t>ACCOUNTING CODE</t>
  </si>
  <si>
    <t>Cardholder State Employee ID</t>
  </si>
  <si>
    <t>Cardholder First Name</t>
  </si>
  <si>
    <t>Cardholder Last Name</t>
  </si>
  <si>
    <t>Action Desired</t>
  </si>
  <si>
    <r>
      <rPr>
        <b/>
        <sz val="11"/>
        <rFont val="Calibri"/>
        <family val="2"/>
      </rPr>
      <t xml:space="preserve">STEP 5 - Email to </t>
    </r>
    <r>
      <rPr>
        <u val="single"/>
        <sz val="11"/>
        <rFont val="Calibri"/>
        <family val="2"/>
      </rPr>
      <t>creditcardservices@idoa.in.gov</t>
    </r>
  </si>
  <si>
    <t>STEP 3 - Repeat as many times as needed</t>
  </si>
  <si>
    <t>STEP 2 - Fill in all applicable fields (in blue)</t>
  </si>
  <si>
    <t>STEP 1 - Select the "Action Desired" from the drop-down options</t>
  </si>
  <si>
    <t>*TIP - Hover over any cell with a red triangle in the top right corner for more info.</t>
  </si>
  <si>
    <t>·         P/T Card Program Overview</t>
  </si>
  <si>
    <t>·         P/T Card Module Verifier Role (Stage 1)</t>
  </si>
  <si>
    <t>·         P/T Card Module Approver Role (Stage 2)</t>
  </si>
  <si>
    <t>STEP 4 - Save file as "date_Agency_description" (such as "01012017_IDOA_proxyupdates")</t>
  </si>
  <si>
    <t>PCard Central Bill (Last 4)</t>
  </si>
  <si>
    <t>TCard Central Bill (Last 4)</t>
  </si>
  <si>
    <t>PSID</t>
  </si>
  <si>
    <t>Employee ID</t>
  </si>
  <si>
    <t>Proxy ID 1</t>
  </si>
  <si>
    <t>Proxy ID 2</t>
  </si>
  <si>
    <t>Proxy ID 3</t>
  </si>
  <si>
    <t>Proxy ID 4</t>
  </si>
  <si>
    <t>APA 1</t>
  </si>
  <si>
    <t>APA 2</t>
  </si>
  <si>
    <t>APA 3</t>
  </si>
  <si>
    <t>APA 4</t>
  </si>
  <si>
    <t>APA 5</t>
  </si>
  <si>
    <t>APA 6</t>
  </si>
  <si>
    <r>
      <rPr>
        <b/>
        <u val="single"/>
        <sz val="8"/>
        <color indexed="10"/>
        <rFont val="Arial"/>
        <family val="2"/>
      </rPr>
      <t>REQUIRED:</t>
    </r>
    <r>
      <rPr>
        <b/>
        <sz val="8"/>
        <color indexed="10"/>
        <rFont val="Arial"/>
        <family val="2"/>
      </rPr>
      <t xml:space="preserve"> </t>
    </r>
    <r>
      <rPr>
        <b/>
        <sz val="8"/>
        <rFont val="Arial"/>
        <family val="2"/>
      </rPr>
      <t>GL Unit*</t>
    </r>
  </si>
  <si>
    <r>
      <rPr>
        <b/>
        <u val="single"/>
        <sz val="8"/>
        <color indexed="10"/>
        <rFont val="Arial"/>
        <family val="2"/>
      </rPr>
      <t>REQUIRED:</t>
    </r>
    <r>
      <rPr>
        <b/>
        <sz val="8"/>
        <color indexed="10"/>
        <rFont val="Arial"/>
        <family val="2"/>
      </rPr>
      <t xml:space="preserve"> </t>
    </r>
    <r>
      <rPr>
        <b/>
        <sz val="8"/>
        <rFont val="Arial"/>
        <family val="2"/>
      </rPr>
      <t>FUND_CODE*</t>
    </r>
  </si>
  <si>
    <r>
      <rPr>
        <b/>
        <u val="single"/>
        <sz val="8"/>
        <color indexed="10"/>
        <rFont val="Arial"/>
        <family val="2"/>
      </rPr>
      <t>REQUIRED:</t>
    </r>
    <r>
      <rPr>
        <b/>
        <sz val="8"/>
        <color indexed="10"/>
        <rFont val="Arial"/>
        <family val="2"/>
      </rPr>
      <t xml:space="preserve"> </t>
    </r>
    <r>
      <rPr>
        <b/>
        <sz val="8"/>
        <rFont val="Arial"/>
        <family val="2"/>
      </rPr>
      <t>Account * (592016 unless DCS then 580138)</t>
    </r>
  </si>
  <si>
    <r>
      <rPr>
        <b/>
        <u val="single"/>
        <sz val="8"/>
        <color indexed="10"/>
        <rFont val="Arial"/>
        <family val="2"/>
      </rPr>
      <t>REQUIRED:</t>
    </r>
    <r>
      <rPr>
        <b/>
        <sz val="8"/>
        <color indexed="10"/>
        <rFont val="Arial"/>
        <family val="2"/>
      </rPr>
      <t xml:space="preserve"> </t>
    </r>
    <r>
      <rPr>
        <b/>
        <sz val="8"/>
        <rFont val="Arial"/>
        <family val="2"/>
      </rPr>
      <t>PROGRAM_CODE*</t>
    </r>
  </si>
  <si>
    <r>
      <rPr>
        <b/>
        <u val="single"/>
        <sz val="8"/>
        <color indexed="10"/>
        <rFont val="Arial"/>
        <family val="2"/>
      </rPr>
      <t>REQUIRED:</t>
    </r>
    <r>
      <rPr>
        <b/>
        <sz val="8"/>
        <color indexed="10"/>
        <rFont val="Arial"/>
        <family val="2"/>
      </rPr>
      <t xml:space="preserve"> </t>
    </r>
    <r>
      <rPr>
        <b/>
        <sz val="8"/>
        <rFont val="Arial"/>
        <family val="2"/>
      </rPr>
      <t>DEPTID*</t>
    </r>
  </si>
  <si>
    <r>
      <rPr>
        <b/>
        <u val="single"/>
        <sz val="8"/>
        <color indexed="10"/>
        <rFont val="Arial"/>
        <family val="2"/>
      </rPr>
      <t>REQUIRED:</t>
    </r>
    <r>
      <rPr>
        <b/>
        <sz val="8"/>
        <color indexed="10"/>
        <rFont val="Arial"/>
        <family val="2"/>
      </rPr>
      <t xml:space="preserve"> </t>
    </r>
    <r>
      <rPr>
        <b/>
        <sz val="8"/>
        <rFont val="Arial"/>
        <family val="2"/>
      </rPr>
      <t>BUDGET_REF*</t>
    </r>
  </si>
  <si>
    <t>Agency</t>
  </si>
  <si>
    <t>MCC</t>
  </si>
  <si>
    <t>Cbill Last 4</t>
  </si>
  <si>
    <t xml:space="preserve">Employees requesting new cards or access to the PeopleSoft PTCard Module should complete the required training prior to the submission of the application. Training completion does not guarantee application approval.   </t>
  </si>
  <si>
    <t>This role is responsible for reviewing transactions for accuracy and attaching the necessary receipts/forms to each transaction and updating the transaction status to Verified.  A Proxy can be assigned on behalf of the Cardholder; or a Proxy can be a Finance/Accounting employee assigned for the purpose of verifying/assigning correct chartfields and billing descriptions.</t>
  </si>
  <si>
    <t>Complete this section if APA's and APA Back Ups manage both P &amp; T Cards:</t>
  </si>
  <si>
    <t>Complete this section if APA's and APA Back Ups manage either P or T cards seperately:</t>
  </si>
  <si>
    <t>Info Provided to Chase When Submitting Application</t>
  </si>
  <si>
    <t>Proxy Section in Module</t>
  </si>
  <si>
    <t>Chartfield Section in Module</t>
  </si>
  <si>
    <t>Company Number</t>
  </si>
  <si>
    <t xml:space="preserve">NOTE: Double check the correct P or T account is being used. </t>
  </si>
  <si>
    <t>TSYS Company Number</t>
  </si>
  <si>
    <t xml:space="preserve">TSYS Corporate Account Number (AKA Central Bill) </t>
  </si>
  <si>
    <t>TSYS Corporate Account Number Last 4 (AKA Central Bill)</t>
  </si>
  <si>
    <t>Account Name</t>
  </si>
  <si>
    <t>30388</t>
  </si>
  <si>
    <t>4788259273129744</t>
  </si>
  <si>
    <t>Bureau of Motor Vehicles</t>
  </si>
  <si>
    <t>33124</t>
  </si>
  <si>
    <t>4715639106662698</t>
  </si>
  <si>
    <t>Criminal Justice Institute - PCARD</t>
  </si>
  <si>
    <t>30379</t>
  </si>
  <si>
    <t>4788259188256160</t>
  </si>
  <si>
    <t>Dept of Financial Institutions</t>
  </si>
  <si>
    <t>30370</t>
  </si>
  <si>
    <t>4788259095376606</t>
  </si>
  <si>
    <t>Election Board</t>
  </si>
  <si>
    <t>33188</t>
  </si>
  <si>
    <t>4715639843491500</t>
  </si>
  <si>
    <t>IEDC Public Fund PCRD</t>
  </si>
  <si>
    <t>30431</t>
  </si>
  <si>
    <t>4788259716146693</t>
  </si>
  <si>
    <t>IEDC Public Fund TCRD</t>
  </si>
  <si>
    <t>33138</t>
  </si>
  <si>
    <t>4715639283592544</t>
  </si>
  <si>
    <t>IN AGA IN NATIONAL GUARD</t>
  </si>
  <si>
    <t>30443</t>
  </si>
  <si>
    <t>4788259844197188</t>
  </si>
  <si>
    <t>IN ALCHL &amp; TBCCO COMMISN</t>
  </si>
  <si>
    <t>30383</t>
  </si>
  <si>
    <t>4788259205676366</t>
  </si>
  <si>
    <t>IN Arts Commission</t>
  </si>
  <si>
    <t>33156</t>
  </si>
  <si>
    <t>4715639511790092</t>
  </si>
  <si>
    <t>IN ARTS COMMISSION Pcard</t>
  </si>
  <si>
    <t>33187</t>
  </si>
  <si>
    <t>4715639841384749</t>
  </si>
  <si>
    <t>IN BMV PUCH T.COOPER PCARD</t>
  </si>
  <si>
    <t>33180</t>
  </si>
  <si>
    <t>4715639771447276</t>
  </si>
  <si>
    <t>IN BOARD OF ANIMAL HEALT</t>
  </si>
  <si>
    <t>30385</t>
  </si>
  <si>
    <t>4788259235757020</t>
  </si>
  <si>
    <t>IN Board of Animal Health</t>
  </si>
  <si>
    <t>30433</t>
  </si>
  <si>
    <t>4788259720784778</t>
  </si>
  <si>
    <t>IN Bureau of Motor VHCLS</t>
  </si>
  <si>
    <t>30429</t>
  </si>
  <si>
    <t>4788259697900399</t>
  </si>
  <si>
    <t>IN Civil Rights Commission</t>
  </si>
  <si>
    <t>33123</t>
  </si>
  <si>
    <t>4715639084698490</t>
  </si>
  <si>
    <t>30440</t>
  </si>
  <si>
    <t>4788259794352387</t>
  </si>
  <si>
    <t>IN COMM FOR HIGHER ED</t>
  </si>
  <si>
    <t>33170</t>
  </si>
  <si>
    <t>4715639628390232</t>
  </si>
  <si>
    <t>IN COMM ON PUBLIC RECORD PCARD</t>
  </si>
  <si>
    <t>33193</t>
  </si>
  <si>
    <t>4715639878699563</t>
  </si>
  <si>
    <t>IN COMMISSION FR HGHR ED PCARD</t>
  </si>
  <si>
    <t>30421</t>
  </si>
  <si>
    <t>4788259602981401</t>
  </si>
  <si>
    <t>IN Criminal Justice Institute</t>
  </si>
  <si>
    <t>30389</t>
  </si>
  <si>
    <t>4788259281969131</t>
  </si>
  <si>
    <t>IN Department of Corrections</t>
  </si>
  <si>
    <t>30395</t>
  </si>
  <si>
    <t>4788259335986990</t>
  </si>
  <si>
    <t>IN Department of Insurance</t>
  </si>
  <si>
    <t>30386</t>
  </si>
  <si>
    <t>4788259253797551</t>
  </si>
  <si>
    <t>IN Department of Revenue</t>
  </si>
  <si>
    <t>30454</t>
  </si>
  <si>
    <t>4788259906072626</t>
  </si>
  <si>
    <t>IN DEPT OF ADMINISTRATIO</t>
  </si>
  <si>
    <t>33182</t>
  </si>
  <si>
    <t>4715639772015999</t>
  </si>
  <si>
    <t>IN DEPT OF ADMINISTRATIO - PCARD</t>
  </si>
  <si>
    <t>30381</t>
  </si>
  <si>
    <t>4788259203890878</t>
  </si>
  <si>
    <t>IN DEPT OF AGRICULTURE</t>
  </si>
  <si>
    <t>33150</t>
  </si>
  <si>
    <t>4715639402319118</t>
  </si>
  <si>
    <t>IN DEPT OF CHILD SERVICE PCARD</t>
  </si>
  <si>
    <t>30402</t>
  </si>
  <si>
    <t>4788259429470166</t>
  </si>
  <si>
    <t>IN Dept of Child Services</t>
  </si>
  <si>
    <t>33164</t>
  </si>
  <si>
    <t>4715639557060152</t>
  </si>
  <si>
    <t>IN DEPT OF CORRECTION</t>
  </si>
  <si>
    <t>30446</t>
  </si>
  <si>
    <t>4788259863692556</t>
  </si>
  <si>
    <t>IN DEPT OF EDUCATION</t>
  </si>
  <si>
    <t>30397</t>
  </si>
  <si>
    <t>4788259377943602</t>
  </si>
  <si>
    <t>IN Dept of Environmental Mgmt</t>
  </si>
  <si>
    <t>33127</t>
  </si>
  <si>
    <t>4715639134025249</t>
  </si>
  <si>
    <t>33163</t>
  </si>
  <si>
    <t>4715639539454176</t>
  </si>
  <si>
    <t>IN DEPT OF FINANCE INST</t>
  </si>
  <si>
    <t>33190</t>
  </si>
  <si>
    <t>4715639867454079</t>
  </si>
  <si>
    <t>30399</t>
  </si>
  <si>
    <t>4788259381399148</t>
  </si>
  <si>
    <t>IN Dept of Homeland Security</t>
  </si>
  <si>
    <t>33183</t>
  </si>
  <si>
    <t>4715639782211646</t>
  </si>
  <si>
    <t>IN Dept of Homeland Security PCARD</t>
  </si>
  <si>
    <t>30452</t>
  </si>
  <si>
    <t>4788259895937607</t>
  </si>
  <si>
    <t>IN DEPT OF LABOR</t>
  </si>
  <si>
    <t>33196</t>
  </si>
  <si>
    <t>4715639901264914</t>
  </si>
  <si>
    <t>IN DEPT OF LABOR, 00225P</t>
  </si>
  <si>
    <t>30434</t>
  </si>
  <si>
    <t>4788259769483340</t>
  </si>
  <si>
    <t>IN Dept of Local GVT FIN T&amp;E</t>
  </si>
  <si>
    <t>30409</t>
  </si>
  <si>
    <t>4788259487638571</t>
  </si>
  <si>
    <t>IN Dept of Natural Resources</t>
  </si>
  <si>
    <t>33146</t>
  </si>
  <si>
    <t>4715639370326558</t>
  </si>
  <si>
    <t>IN DEPT OF NTRL RESOURCE PCARD</t>
  </si>
  <si>
    <t>33201</t>
  </si>
  <si>
    <t>4715639945207432</t>
  </si>
  <si>
    <t>IN DEPT OF REVENUE PCARD</t>
  </si>
  <si>
    <t>30424</t>
  </si>
  <si>
    <t>4788259623692474</t>
  </si>
  <si>
    <t>IN Dept of Toxicology</t>
  </si>
  <si>
    <t>33154</t>
  </si>
  <si>
    <t>4715639493424777</t>
  </si>
  <si>
    <t>33148</t>
  </si>
  <si>
    <t>4715639376172428</t>
  </si>
  <si>
    <t>IN DEPT OF TRANS 00800 PCARD</t>
  </si>
  <si>
    <t>30393</t>
  </si>
  <si>
    <t>4788259306358559</t>
  </si>
  <si>
    <t>IN Dept of Transportation</t>
  </si>
  <si>
    <t>30450</t>
  </si>
  <si>
    <t>4788259870946623</t>
  </si>
  <si>
    <t>IN DEPT OF WORKFORCE</t>
  </si>
  <si>
    <t>33172</t>
  </si>
  <si>
    <t>4715639664438325</t>
  </si>
  <si>
    <t>IN Dept of Workforce Dev PCARD</t>
  </si>
  <si>
    <t>33152</t>
  </si>
  <si>
    <t>4715639473004748</t>
  </si>
  <si>
    <t>IN DPT LCL GVT FIN PCARD</t>
  </si>
  <si>
    <t>61316</t>
  </si>
  <si>
    <t>4788259330568835</t>
  </si>
  <si>
    <t>IN ECONOMIC DEV CORP</t>
  </si>
  <si>
    <t>30439</t>
  </si>
  <si>
    <t>4788259793505837</t>
  </si>
  <si>
    <t>33162</t>
  </si>
  <si>
    <t>4715639537769633</t>
  </si>
  <si>
    <t>30411</t>
  </si>
  <si>
    <t>4788259521134942</t>
  </si>
  <si>
    <t>IN Environ. Adjudication</t>
  </si>
  <si>
    <t>33143</t>
  </si>
  <si>
    <t>4715639337673076</t>
  </si>
  <si>
    <t>IN FMLY SOCIAL SVC AGNCY PCARD</t>
  </si>
  <si>
    <t>33175</t>
  </si>
  <si>
    <t>4715639690314664</t>
  </si>
  <si>
    <t>IN FSSA-BU 405-PROC</t>
  </si>
  <si>
    <t>30449</t>
  </si>
  <si>
    <t>4788259868739907</t>
  </si>
  <si>
    <t>IN FSSA-BU 405-Travel</t>
  </si>
  <si>
    <t>33191</t>
  </si>
  <si>
    <t>4715639871073238</t>
  </si>
  <si>
    <t>IN FSSA-BU 410-PROC</t>
  </si>
  <si>
    <t>30423</t>
  </si>
  <si>
    <t>4788259623085919</t>
  </si>
  <si>
    <t>IN FSSA-BU 410-Travel</t>
  </si>
  <si>
    <t>33173</t>
  </si>
  <si>
    <t>4715639672848390</t>
  </si>
  <si>
    <t>IN FSSA-BU 415-PROC</t>
  </si>
  <si>
    <t>30392</t>
  </si>
  <si>
    <t>4788259306111693</t>
  </si>
  <si>
    <t>IN FSSA-BU 415-TRAVEL</t>
  </si>
  <si>
    <t>33140</t>
  </si>
  <si>
    <t>4715639315787237</t>
  </si>
  <si>
    <t>IN FSSA-BU 425-PROC</t>
  </si>
  <si>
    <t>30369</t>
  </si>
  <si>
    <t>4788259044285130</t>
  </si>
  <si>
    <t>IN FSSA-BU 425-TRAVEL</t>
  </si>
  <si>
    <t>33195</t>
  </si>
  <si>
    <t>4715639895656422</t>
  </si>
  <si>
    <t>IN FSSA-BU 430-PROC</t>
  </si>
  <si>
    <t>30408</t>
  </si>
  <si>
    <t>4788259475539344</t>
  </si>
  <si>
    <t>IN FSSA-BU 430-TRAVEL</t>
  </si>
  <si>
    <t>33166</t>
  </si>
  <si>
    <t>4715639607770826</t>
  </si>
  <si>
    <t>IN FSSA-BU 435 PROC</t>
  </si>
  <si>
    <t>30394</t>
  </si>
  <si>
    <t>4788259326191766</t>
  </si>
  <si>
    <t>IN FSSA-BU 435-TRAVEL</t>
  </si>
  <si>
    <t>33189</t>
  </si>
  <si>
    <t>4715639846144692</t>
  </si>
  <si>
    <t>IN FSSA-BU 440-PROC</t>
  </si>
  <si>
    <t>30436</t>
  </si>
  <si>
    <t>4788259776594501</t>
  </si>
  <si>
    <t>IN FSSA-BU 440-Travel</t>
  </si>
  <si>
    <t>30396</t>
  </si>
  <si>
    <t>4788259361591847</t>
  </si>
  <si>
    <t>IN FSSA-BU 450 TRAVEL</t>
  </si>
  <si>
    <t>33176</t>
  </si>
  <si>
    <t>4715639690420628</t>
  </si>
  <si>
    <t>IN FSSA-BU 450-PROC</t>
  </si>
  <si>
    <t>33185</t>
  </si>
  <si>
    <t>4715639819810311</t>
  </si>
  <si>
    <t>IN FSSA-BU 497-PROC</t>
  </si>
  <si>
    <t>30420</t>
  </si>
  <si>
    <t>4788259580539528</t>
  </si>
  <si>
    <t>IN FSSA-BU 497-Travel</t>
  </si>
  <si>
    <t>33153</t>
  </si>
  <si>
    <t>4715639481813577</t>
  </si>
  <si>
    <t>IN FSSA-BU 498-PROC</t>
  </si>
  <si>
    <t>30435</t>
  </si>
  <si>
    <t>4788259774665584</t>
  </si>
  <si>
    <t>IN FSSA-BU 498-Travel</t>
  </si>
  <si>
    <t>33119</t>
  </si>
  <si>
    <t>4715639011484360</t>
  </si>
  <si>
    <t>IN FSSA-BU 500-PROC</t>
  </si>
  <si>
    <t>30426</t>
  </si>
  <si>
    <t>4788259665838415</t>
  </si>
  <si>
    <t>IN FSSA-BU 500-Travel</t>
  </si>
  <si>
    <t>33121</t>
  </si>
  <si>
    <t>4715639039714780</t>
  </si>
  <si>
    <t>IN FSSA-BU 503-PROC</t>
  </si>
  <si>
    <t>30432</t>
  </si>
  <si>
    <t>4788259717564944</t>
  </si>
  <si>
    <t>IN FSSA-BU 503-Travel</t>
  </si>
  <si>
    <t>30448</t>
  </si>
  <si>
    <t>4788259867795652</t>
  </si>
  <si>
    <t>IN GAMING COMMISSION</t>
  </si>
  <si>
    <t>33158</t>
  </si>
  <si>
    <t>4715639520793145</t>
  </si>
  <si>
    <t>33137</t>
  </si>
  <si>
    <t>4715639276463141</t>
  </si>
  <si>
    <t>IN GOV RESIDENCE PCARD</t>
  </si>
  <si>
    <t>30417</t>
  </si>
  <si>
    <t>4788259561992381</t>
  </si>
  <si>
    <t>IN HIST BUR TRAVEL</t>
  </si>
  <si>
    <t>33131</t>
  </si>
  <si>
    <t>4715639186782218</t>
  </si>
  <si>
    <t>IN HISTORICAL BUREAU</t>
  </si>
  <si>
    <t>30382</t>
  </si>
  <si>
    <t>4788259204800975</t>
  </si>
  <si>
    <t>IN Horse Racing Commission</t>
  </si>
  <si>
    <t>33157</t>
  </si>
  <si>
    <t>4715639520238521</t>
  </si>
  <si>
    <t>IN INTEG PUBLIC SAFETY</t>
  </si>
  <si>
    <t>30447</t>
  </si>
  <si>
    <t>4788259865797809</t>
  </si>
  <si>
    <t>IN LAW ENFORCEMENT ACDMY</t>
  </si>
  <si>
    <t>33155</t>
  </si>
  <si>
    <t>4715639509020205</t>
  </si>
  <si>
    <t>33135</t>
  </si>
  <si>
    <t>4715639245566149</t>
  </si>
  <si>
    <t>IN LEGISLATIVE SERVICES</t>
  </si>
  <si>
    <t>33136</t>
  </si>
  <si>
    <t>4715639260890861</t>
  </si>
  <si>
    <t>IN LOBBY REG COMMSSN</t>
  </si>
  <si>
    <t>30455</t>
  </si>
  <si>
    <t>4788259940839683</t>
  </si>
  <si>
    <t>IN LOBBY RGSTRTN COMMSSN</t>
  </si>
  <si>
    <t>30374</t>
  </si>
  <si>
    <t>4788259124641020</t>
  </si>
  <si>
    <t>IN Lt Governors Office</t>
  </si>
  <si>
    <t>33118</t>
  </si>
  <si>
    <t>4715639002482399</t>
  </si>
  <si>
    <t>IN LTNT GOVERNOR'S OFFIC</t>
  </si>
  <si>
    <t>33149</t>
  </si>
  <si>
    <t>4715639395036612</t>
  </si>
  <si>
    <t>IN MOTOR VEHICLES COMM</t>
  </si>
  <si>
    <t>30457</t>
  </si>
  <si>
    <t>4788259989431996</t>
  </si>
  <si>
    <t>IN MOTOR VHCLS TRVL</t>
  </si>
  <si>
    <t>30441</t>
  </si>
  <si>
    <t>4788259816527354</t>
  </si>
  <si>
    <t>IN OFC OF ENERGY DVLPMNT</t>
  </si>
  <si>
    <t>33151</t>
  </si>
  <si>
    <t>4715639471119605</t>
  </si>
  <si>
    <t>IN OFC UTILITY CONS CSLR PCARD</t>
  </si>
  <si>
    <t>33192</t>
  </si>
  <si>
    <t>4715639876386916</t>
  </si>
  <si>
    <t>IN OFFC INSPCTR GEN PCARD</t>
  </si>
  <si>
    <t>30387</t>
  </si>
  <si>
    <t>4788259270132063</t>
  </si>
  <si>
    <t>IN Offc of Inspector General</t>
  </si>
  <si>
    <t>30410</t>
  </si>
  <si>
    <t>4788259513065781</t>
  </si>
  <si>
    <t>IN OFFC OF UTILITY CNSLR</t>
  </si>
  <si>
    <t>33177</t>
  </si>
  <si>
    <t>4715639700509550</t>
  </si>
  <si>
    <t>IN OFFICE OF TECHNOLOGY</t>
  </si>
  <si>
    <t>30428</t>
  </si>
  <si>
    <t>4788259676413513</t>
  </si>
  <si>
    <t>IN Office of the Governor</t>
  </si>
  <si>
    <t>30422</t>
  </si>
  <si>
    <t>4788259609343001</t>
  </si>
  <si>
    <t>IN Protection &amp; Advocacy</t>
  </si>
  <si>
    <t>33126</t>
  </si>
  <si>
    <t>4715639125553795</t>
  </si>
  <si>
    <t>IN Protection and Advocacy PCARD</t>
  </si>
  <si>
    <t>33174</t>
  </si>
  <si>
    <t>4715639683502119</t>
  </si>
  <si>
    <t>IN PUBLIC DEFNDR COUNCIL</t>
  </si>
  <si>
    <t>33168</t>
  </si>
  <si>
    <t>4715639610632906</t>
  </si>
  <si>
    <t>IN SCHOOL FOR BLIND PCARD</t>
  </si>
  <si>
    <t>30451</t>
  </si>
  <si>
    <t>4788259893842254</t>
  </si>
  <si>
    <t>IN SCHOOL FOR BLIND T&amp;E</t>
  </si>
  <si>
    <t>30384</t>
  </si>
  <si>
    <t>4788259212610499</t>
  </si>
  <si>
    <t>IN School for the Deaf</t>
  </si>
  <si>
    <t>33179</t>
  </si>
  <si>
    <t>4715639730305144</t>
  </si>
  <si>
    <t>IN SCHOOL FOR THE DEAF PCARD</t>
  </si>
  <si>
    <t>30378</t>
  </si>
  <si>
    <t>4788259168600908</t>
  </si>
  <si>
    <t>IN Secretary of State</t>
  </si>
  <si>
    <t>33159</t>
  </si>
  <si>
    <t>4715639524606855</t>
  </si>
  <si>
    <t>IN ST BOARD OF ACCNTS</t>
  </si>
  <si>
    <t>30425</t>
  </si>
  <si>
    <t>4788259630075226</t>
  </si>
  <si>
    <t>IN ST Dept of Health</t>
  </si>
  <si>
    <t>33147</t>
  </si>
  <si>
    <t>4715639375994327</t>
  </si>
  <si>
    <t>30390</t>
  </si>
  <si>
    <t>4788259300073618</t>
  </si>
  <si>
    <t>IN ST Personnel Dept</t>
  </si>
  <si>
    <t>33181</t>
  </si>
  <si>
    <t>4715639771546382</t>
  </si>
  <si>
    <t>IN STATE BOAH</t>
  </si>
  <si>
    <t>30373</t>
  </si>
  <si>
    <t>4788259116543291</t>
  </si>
  <si>
    <t>IN State Budget Agency</t>
  </si>
  <si>
    <t>33130</t>
  </si>
  <si>
    <t>4715639178888270</t>
  </si>
  <si>
    <t>IN STATE BUDGET AGENCY</t>
  </si>
  <si>
    <t>33194</t>
  </si>
  <si>
    <t>4715639881873221</t>
  </si>
  <si>
    <t>IN STATE LIBRARY</t>
  </si>
  <si>
    <t>33160</t>
  </si>
  <si>
    <t>4715639531875063</t>
  </si>
  <si>
    <t>IN State Library 00730 PCARD</t>
  </si>
  <si>
    <t>30419</t>
  </si>
  <si>
    <t>4788259575976313</t>
  </si>
  <si>
    <t>IN State Library Travel</t>
  </si>
  <si>
    <t>33171</t>
  </si>
  <si>
    <t>4715639652143663</t>
  </si>
  <si>
    <t>IN STATE PERSONNEL DEPT PCARD</t>
  </si>
  <si>
    <t>30391</t>
  </si>
  <si>
    <t>4788259304359500</t>
  </si>
  <si>
    <t>IN State Police</t>
  </si>
  <si>
    <t>33184</t>
  </si>
  <si>
    <t>4715639810880230</t>
  </si>
  <si>
    <t>IN STATE POLICE IGCN PCARD</t>
  </si>
  <si>
    <t>33128</t>
  </si>
  <si>
    <t>4715639146465623</t>
  </si>
  <si>
    <t>IN State Racing Commission - PCARD</t>
  </si>
  <si>
    <t>30404</t>
  </si>
  <si>
    <t>4788259450350303</t>
  </si>
  <si>
    <t>IN Supreme Court</t>
  </si>
  <si>
    <t>33165</t>
  </si>
  <si>
    <t>4715639582646538</t>
  </si>
  <si>
    <t>IN SUPREME COURT PCARD</t>
  </si>
  <si>
    <t>33186</t>
  </si>
  <si>
    <t>4715639826749726</t>
  </si>
  <si>
    <t>IN UTILITY REGULATORY COM PCARD</t>
  </si>
  <si>
    <t>30481</t>
  </si>
  <si>
    <t>4788259237192499</t>
  </si>
  <si>
    <t>IN VET HOME TCARD</t>
  </si>
  <si>
    <t>30380</t>
  </si>
  <si>
    <t>4788259200076513</t>
  </si>
  <si>
    <t>IN VETERAN'S AFFAIRS</t>
  </si>
  <si>
    <t>33198</t>
  </si>
  <si>
    <t>4715639923498136</t>
  </si>
  <si>
    <t>IN VETERAN'S HOME PCARD</t>
  </si>
  <si>
    <t>33134</t>
  </si>
  <si>
    <t>4715639229767119</t>
  </si>
  <si>
    <t>IN WAR MEMORIAL - PCARD</t>
  </si>
  <si>
    <t>33199</t>
  </si>
  <si>
    <t>4715639924507869</t>
  </si>
  <si>
    <t>INDIANA GCPD</t>
  </si>
  <si>
    <t>30372</t>
  </si>
  <si>
    <t>4788259114810445</t>
  </si>
  <si>
    <t>Indiana Utility Regulatory Commission</t>
  </si>
  <si>
    <t>30405</t>
  </si>
  <si>
    <t>4788259457537548</t>
  </si>
  <si>
    <t>Integrated Public Safety Comm.</t>
  </si>
  <si>
    <t>30482</t>
  </si>
  <si>
    <t>4788259498071820</t>
  </si>
  <si>
    <t>IPDC TRAVEL CARD</t>
  </si>
  <si>
    <t>30413</t>
  </si>
  <si>
    <t>4788259528375241</t>
  </si>
  <si>
    <t>Office of Technology</t>
  </si>
  <si>
    <t>33139</t>
  </si>
  <si>
    <t>4715639312721759</t>
  </si>
  <si>
    <t>PDCOM PROCUREMENT</t>
  </si>
  <si>
    <t>30371</t>
  </si>
  <si>
    <t>4788259106523212</t>
  </si>
  <si>
    <t>PDCOM TRAVEL</t>
  </si>
  <si>
    <t>30412</t>
  </si>
  <si>
    <t>4788259526085180</t>
  </si>
  <si>
    <t>State Board of Accounts</t>
  </si>
  <si>
    <t>APPLICANT INFORMATION</t>
  </si>
  <si>
    <t>ACCOUNT SECURITY</t>
  </si>
  <si>
    <t>NAME AS IT WILL APPEAR ON CARD</t>
  </si>
  <si>
    <t>ACCOUNT CONTACT INFORMATION</t>
  </si>
  <si>
    <t>ACCOUNT MAILING ADDRESS</t>
  </si>
  <si>
    <t>HOME ADDRESS</t>
  </si>
  <si>
    <t>CARD CONTROLS</t>
  </si>
  <si>
    <t>HIERARCHY</t>
  </si>
  <si>
    <t>MCC GROUP NAME 1</t>
  </si>
  <si>
    <t>MCC GROUP 1 SPEND AND TRANSACTION LIMITS</t>
  </si>
  <si>
    <t>MCC GROUP 2 SPEND AND TRANSACTION LIMITS</t>
  </si>
  <si>
    <t>MCC GROUP 3</t>
  </si>
  <si>
    <t>MCC GROUP 3 SPEND AND TRANSACTION LIMITS</t>
  </si>
  <si>
    <t>MCC GROUP 4</t>
  </si>
  <si>
    <t>MCC GROUP 4 SPEND AND TRANSACTION LIMITS</t>
  </si>
  <si>
    <t>MCC GROUP 5</t>
  </si>
  <si>
    <t>MCC GROUP 5 SPEND AND TRANSACTION LIMITS</t>
  </si>
  <si>
    <t>MCC GROUP 6</t>
  </si>
  <si>
    <t>MCC GROUP 6 SPEND AND TRANSACTION LIMITS</t>
  </si>
  <si>
    <t>MCC GROUP 7</t>
  </si>
  <si>
    <t>MCC GROUP 7 SPEND AND TRANSACTION LIMITS</t>
  </si>
  <si>
    <t>MCC GROUP 8</t>
  </si>
  <si>
    <t>MCC GROUP 8 SPEND AND TRANSACTION LIMITS</t>
  </si>
  <si>
    <t>MCC GROUP 9</t>
  </si>
  <si>
    <t>MCC GROUP 9 SPEND AND TRANSACTION LIMITS</t>
  </si>
  <si>
    <t>Card Design</t>
  </si>
  <si>
    <t>Applicant Full First Name</t>
  </si>
  <si>
    <t>Applicant MI</t>
  </si>
  <si>
    <t>Applicant Last Name</t>
  </si>
  <si>
    <t>Date of Birth</t>
  </si>
  <si>
    <t>Access Code 1</t>
  </si>
  <si>
    <t>Access Code 2</t>
  </si>
  <si>
    <t>First Name on Card</t>
  </si>
  <si>
    <t>MI on Card</t>
  </si>
  <si>
    <t>Last Name on Card</t>
  </si>
  <si>
    <t>Second Line to Appear on Card</t>
  </si>
  <si>
    <t>Business Email Address</t>
  </si>
  <si>
    <t>Business Phone Number</t>
  </si>
  <si>
    <t>Mobile Phone Number</t>
  </si>
  <si>
    <t>Home Street Address 1</t>
  </si>
  <si>
    <t>Home Street Address 2</t>
  </si>
  <si>
    <t>Home City</t>
  </si>
  <si>
    <t>Home State</t>
  </si>
  <si>
    <t>Home Zip Code</t>
  </si>
  <si>
    <t>Cycle Transaction Limit</t>
  </si>
  <si>
    <t>Single Amount Limit</t>
  </si>
  <si>
    <t>Daily Amount Limit</t>
  </si>
  <si>
    <t>Daily Transaction Limit</t>
  </si>
  <si>
    <t>Cash Advance Limit</t>
  </si>
  <si>
    <t>Level 2 Hierarchy</t>
  </si>
  <si>
    <t>Level 3 Hierarchy</t>
  </si>
  <si>
    <t>Level 4 Hierarchy</t>
  </si>
  <si>
    <t>Level 5 Hierarchy</t>
  </si>
  <si>
    <t>Level 6 Hierarchy</t>
  </si>
  <si>
    <t>MCC Group Name 1</t>
  </si>
  <si>
    <t>MCC Group 1 Action</t>
  </si>
  <si>
    <t>MCC Group 1 Cycle Spend Limit</t>
  </si>
  <si>
    <t>MCC Group 1 Cycle Transaction Limit</t>
  </si>
  <si>
    <t>MCC Group 1 Single Amount Limit</t>
  </si>
  <si>
    <t>MCC Group 1 Daily Amount  Limit</t>
  </si>
  <si>
    <t>MCC Group 1 Daily Transaction Limit</t>
  </si>
  <si>
    <t>MCC Group Name 2</t>
  </si>
  <si>
    <t>MCC Group 2 Action</t>
  </si>
  <si>
    <t>MCC Group 2 Cycle Spend Limit</t>
  </si>
  <si>
    <t>MCC Group 2 Cycle Transaction Limit</t>
  </si>
  <si>
    <t>MCC Group 2 Single Amount Limit</t>
  </si>
  <si>
    <t>MCC Group 2 Daily Amount  Limit</t>
  </si>
  <si>
    <t>MCC Group 2 Daily Transaction Limit</t>
  </si>
  <si>
    <t>MCC Group Name 3</t>
  </si>
  <si>
    <t>MCC Group 3 Action</t>
  </si>
  <si>
    <t>MCC Group 3 Cycle Spend Limit</t>
  </si>
  <si>
    <t>MCC Group 3 Cycle Transaction Limit</t>
  </si>
  <si>
    <t>MCC Group 3 Single Amount Limit</t>
  </si>
  <si>
    <t>MCC Group 3 Daily Amount  Limit</t>
  </si>
  <si>
    <t>MCC Group 3 Daily Transaction Limit</t>
  </si>
  <si>
    <t>MCC Group Name 4</t>
  </si>
  <si>
    <t>MCC Group 4 Action</t>
  </si>
  <si>
    <t>MCC Group 4 Cycle Spend Limit</t>
  </si>
  <si>
    <t>MCC Group 4 Cycle Transaction Limit</t>
  </si>
  <si>
    <t>MCC Group 4 Single Amount Limit</t>
  </si>
  <si>
    <t>MCC Group 4 Daily Amount  Limit</t>
  </si>
  <si>
    <t>MCC Group 4 Daily Transaction Limit</t>
  </si>
  <si>
    <t>MCC Group Name 5</t>
  </si>
  <si>
    <t>MCC Group 5 Action</t>
  </si>
  <si>
    <t>MCC Group 5 Cycle Spend Limit</t>
  </si>
  <si>
    <t>MCC Group 5 Cycle Transaction Limit</t>
  </si>
  <si>
    <t>MCC Group 5 Single Amount Limit</t>
  </si>
  <si>
    <t>MCC Group 5 Daily Amount  Limit</t>
  </si>
  <si>
    <t>MCC Group 5 Daily Transaction Limit</t>
  </si>
  <si>
    <t>MCC Group Name 6</t>
  </si>
  <si>
    <t>MCC Group 6 Action</t>
  </si>
  <si>
    <t>MCC Group 6 Cycle Spend Limit</t>
  </si>
  <si>
    <t>MCC Group 6 Cycle Transaction Limit</t>
  </si>
  <si>
    <t>MCC Group 6 Single Amount Limit</t>
  </si>
  <si>
    <t>MCC Group 6 Daily Amount  Limit</t>
  </si>
  <si>
    <t>MCC Group 6 Daily Transaction Limit</t>
  </si>
  <si>
    <t>MCC Group Name 7</t>
  </si>
  <si>
    <t>MCC Group 7 Action</t>
  </si>
  <si>
    <t>MCC Group 7 Cycle Spend Limit</t>
  </si>
  <si>
    <t>MCC Group 7 Cycle Transaction Limit</t>
  </si>
  <si>
    <t>MCC Group 7 Single Amount Limit</t>
  </si>
  <si>
    <t>MCC Group 7 Daily Amount  Limit</t>
  </si>
  <si>
    <t>MCC Group 7 Daily Transaction Limit</t>
  </si>
  <si>
    <t>MCC Group Name 8</t>
  </si>
  <si>
    <t>MCC Group 8 Action</t>
  </si>
  <si>
    <t>MCC Group 8 Cycle Spend Limit</t>
  </si>
  <si>
    <t>MCC Group 8 Cycle Transaction Limit</t>
  </si>
  <si>
    <t>MCC Group 8 Single Amount Limit</t>
  </si>
  <si>
    <t>MCC Group 8 Daily Amount  Limit</t>
  </si>
  <si>
    <t>MCC Group 8 Daily Transaction Limit</t>
  </si>
  <si>
    <t>MCC Group Name 9</t>
  </si>
  <si>
    <t>MCC Group 9 Action</t>
  </si>
  <si>
    <t>MCC Group 9 Cycle Spend Limit</t>
  </si>
  <si>
    <t>MCC Group 9 Cycle Transaction Limit</t>
  </si>
  <si>
    <t>MCC Group 9 Single Amount Limit</t>
  </si>
  <si>
    <t>MCC Group 9 Daily Amount  Limit</t>
  </si>
  <si>
    <t>MCC Group 9 Daily Transaction Limit</t>
  </si>
  <si>
    <t>Agent Number</t>
  </si>
  <si>
    <r>
      <t xml:space="preserve">Optional.  Second address line for address provided. 
</t>
    </r>
    <r>
      <rPr>
        <b/>
        <sz val="8"/>
        <rFont val="Arial"/>
        <family val="2"/>
      </rPr>
      <t>Max. 36 characters.</t>
    </r>
  </si>
  <si>
    <r>
      <rPr>
        <b/>
        <sz val="8"/>
        <color indexed="10"/>
        <rFont val="Arial"/>
        <family val="2"/>
      </rPr>
      <t xml:space="preserve">Required. </t>
    </r>
    <r>
      <rPr>
        <sz val="8"/>
        <rFont val="Arial"/>
        <family val="2"/>
      </rPr>
      <t xml:space="preserve"> City for the Mailing Address provided.
No punctuation.  
</t>
    </r>
    <r>
      <rPr>
        <b/>
        <sz val="8"/>
        <rFont val="Arial"/>
        <family val="2"/>
      </rPr>
      <t>Max 24 characters.</t>
    </r>
  </si>
  <si>
    <r>
      <rPr>
        <b/>
        <sz val="8"/>
        <color indexed="10"/>
        <rFont val="Arial"/>
        <family val="2"/>
      </rPr>
      <t>Required.</t>
    </r>
    <r>
      <rPr>
        <sz val="8"/>
        <rFont val="Arial"/>
        <family val="2"/>
      </rPr>
      <t xml:space="preserve">  State for the Mailing Address provided.  Only the 50 states of US, DC, or Military Codes AA, AE, &amp; AP are allowed.   </t>
    </r>
    <r>
      <rPr>
        <b/>
        <sz val="8"/>
        <rFont val="Arial"/>
        <family val="2"/>
      </rPr>
      <t>Must be 2 character state abbreviation</t>
    </r>
    <r>
      <rPr>
        <sz val="8"/>
        <rFont val="Arial"/>
        <family val="2"/>
      </rPr>
      <t xml:space="preserve"> </t>
    </r>
  </si>
  <si>
    <r>
      <t xml:space="preserve">Optional.  Use this field to restrict the number of times the card account can be used per cycle.   </t>
    </r>
    <r>
      <rPr>
        <b/>
        <sz val="8"/>
        <rFont val="Arial"/>
        <family val="2"/>
      </rPr>
      <t>Max 8 digits.</t>
    </r>
  </si>
  <si>
    <r>
      <t xml:space="preserve">Optional.  Use this field to restrict the amount that can be spent in a day. No punctuation. The field will be formatted automatically.
</t>
    </r>
    <r>
      <rPr>
        <b/>
        <sz val="8"/>
        <rFont val="Arial"/>
        <family val="2"/>
      </rPr>
      <t>Max is $9,999,999</t>
    </r>
  </si>
  <si>
    <r>
      <t xml:space="preserve">Optional.  Use this field to restrict the number of times the card account can be used per day. 
</t>
    </r>
    <r>
      <rPr>
        <b/>
        <sz val="8"/>
        <rFont val="Arial"/>
        <family val="2"/>
      </rPr>
      <t>Max 8 digits.</t>
    </r>
  </si>
  <si>
    <r>
      <t xml:space="preserve">Optional.  Use this field to restrict the cash limit per cycle.  </t>
    </r>
    <r>
      <rPr>
        <b/>
        <sz val="8"/>
        <color indexed="10"/>
        <rFont val="Arial"/>
        <family val="2"/>
      </rPr>
      <t>Required</t>
    </r>
    <r>
      <rPr>
        <sz val="8"/>
        <rFont val="Arial"/>
        <family val="2"/>
      </rPr>
      <t xml:space="preserve"> if MCC Group 1 is used for Cash.  No decimals. Field will be formatted automatically.
</t>
    </r>
    <r>
      <rPr>
        <b/>
        <sz val="8"/>
        <rFont val="Arial"/>
        <family val="2"/>
      </rPr>
      <t>Max. cash limit is $2,500</t>
    </r>
  </si>
  <si>
    <r>
      <t xml:space="preserve">Optional.  Enter the bank provided value at the time of set-up. </t>
    </r>
    <r>
      <rPr>
        <b/>
        <sz val="8"/>
        <rFont val="Arial"/>
        <family val="2"/>
      </rPr>
      <t xml:space="preserve"> Enter a 5 digit number.</t>
    </r>
  </si>
  <si>
    <r>
      <t xml:space="preserve">Optional.  Enter the bank provided value at the time of set-up.  </t>
    </r>
    <r>
      <rPr>
        <b/>
        <sz val="8"/>
        <rFont val="Arial"/>
        <family val="2"/>
      </rPr>
      <t xml:space="preserve">Enter a 5 digit number.
</t>
    </r>
  </si>
  <si>
    <r>
      <t xml:space="preserve">Optional.  Enter the bank provided value at the time of set-up. </t>
    </r>
    <r>
      <rPr>
        <b/>
        <sz val="8"/>
        <rFont val="Arial"/>
        <family val="2"/>
      </rPr>
      <t xml:space="preserve"> Enter a 5 digit number.
</t>
    </r>
  </si>
  <si>
    <r>
      <t xml:space="preserve">Optional.  Enter the bank provided value at the time of set-up.   </t>
    </r>
    <r>
      <rPr>
        <b/>
        <sz val="8"/>
        <rFont val="Arial"/>
        <family val="2"/>
      </rPr>
      <t xml:space="preserve">Enter a 5 digit number.
</t>
    </r>
  </si>
  <si>
    <r>
      <t xml:space="preserve">Optional.  Use this field to restrict the amount that can be spent per cycle for the MCC Group. 
If MCC Group Name 1 is for cash, this amount cannot exceed the value of Cash Advance Limit.
No punctuation. Field will be formatted automatically. 
</t>
    </r>
    <r>
      <rPr>
        <b/>
        <sz val="8"/>
        <rFont val="Arial"/>
        <family val="2"/>
      </rPr>
      <t>Max is $9,999,999</t>
    </r>
  </si>
  <si>
    <r>
      <t xml:space="preserve">Optional.  Use this field to restrict the number of transactions per cycle for the MCC Group. 
For Cash access, not applicable.
</t>
    </r>
    <r>
      <rPr>
        <b/>
        <sz val="8"/>
        <rFont val="Arial"/>
        <family val="2"/>
      </rPr>
      <t>Max is 7 digits</t>
    </r>
  </si>
  <si>
    <r>
      <t xml:space="preserve">Optional.  Use this field to restrict the amount that can be spent on a single transaction for the MCC Group. No punctuation. Field will be formatted automatically. 
For Cash access, not applicable.
</t>
    </r>
    <r>
      <rPr>
        <b/>
        <sz val="8"/>
        <rFont val="Arial"/>
        <family val="2"/>
      </rPr>
      <t>Max is $9,999,999</t>
    </r>
  </si>
  <si>
    <r>
      <t xml:space="preserve">Optional.  Use this field to restrict the amount that can be spent per day for the MCC Group. No punctuation. Field will be formatted automatically. 
For Cash access, not applicable.
</t>
    </r>
    <r>
      <rPr>
        <b/>
        <sz val="8"/>
        <rFont val="Arial"/>
        <family val="2"/>
      </rPr>
      <t>Max is $9,999,999</t>
    </r>
    <r>
      <rPr>
        <sz val="8"/>
        <rFont val="Arial"/>
        <family val="2"/>
      </rPr>
      <t xml:space="preserve">
</t>
    </r>
  </si>
  <si>
    <r>
      <t xml:space="preserve">Optional.  Use this field to restrict the number of transactions per day for the MCC Group. 
For Cash access, not applicable.
</t>
    </r>
    <r>
      <rPr>
        <b/>
        <sz val="8"/>
        <rFont val="Arial"/>
        <family val="2"/>
      </rPr>
      <t>Max is 7 digits</t>
    </r>
  </si>
  <si>
    <r>
      <t xml:space="preserve">Optional. Use this field to restrict the amount that can be spent per cycle for the MCC Group. 
</t>
    </r>
    <r>
      <rPr>
        <b/>
        <sz val="8"/>
        <rFont val="Arial"/>
        <family val="2"/>
      </rPr>
      <t>Max is 7 digits</t>
    </r>
  </si>
  <si>
    <r>
      <t xml:space="preserve">Optional. Use this field to restrict the number of transactions per cycle for the MCC Group. 
</t>
    </r>
    <r>
      <rPr>
        <b/>
        <sz val="8"/>
        <rFont val="Arial"/>
        <family val="2"/>
      </rPr>
      <t>Max is 7 digits</t>
    </r>
  </si>
  <si>
    <r>
      <t xml:space="preserve">Optional. Use this field to restrict the amount that can be spent on a single transaction for the MCC Group.
</t>
    </r>
    <r>
      <rPr>
        <b/>
        <sz val="8"/>
        <rFont val="Arial"/>
        <family val="2"/>
      </rPr>
      <t>Max is 7 digits</t>
    </r>
  </si>
  <si>
    <r>
      <t xml:space="preserve">Optional. Use this field to restrict the amount that can be spent per day for the MCC Group. 
</t>
    </r>
    <r>
      <rPr>
        <b/>
        <sz val="8"/>
        <rFont val="Arial"/>
        <family val="2"/>
      </rPr>
      <t>Max is 7 digits</t>
    </r>
    <r>
      <rPr>
        <sz val="8"/>
        <rFont val="Arial"/>
        <family val="2"/>
      </rPr>
      <t xml:space="preserve">
</t>
    </r>
  </si>
  <si>
    <r>
      <t xml:space="preserve">Optional. Use this field to restrict the number of transactions per day for the MCC Group. 
</t>
    </r>
    <r>
      <rPr>
        <b/>
        <sz val="8"/>
        <rFont val="Arial"/>
        <family val="2"/>
      </rPr>
      <t>Max is 7 digits</t>
    </r>
  </si>
  <si>
    <t>Optional. Enter the name of the Merchant Category Group chosen for the cardholder. This is obtained from the MCC Group Worksheet.   
Max 10 alphanumeric characters.</t>
  </si>
  <si>
    <t>Optional. If MCC Group Name 3 is selected, this field is Required.  Select from the drop down: Exclude or Include. This is obtained from the MCC Group Worksheet and relates to the MCC Group Name entered for the cardholder.   
Default: Include</t>
  </si>
  <si>
    <t>Optional. If MCC Group Name 4 is selected, this field is Required.  Select from the drop down: Exclude or Include. This is obtained from the MCC Group Worksheet and relates to the MCC Group Name entered for the cardholder.   
Default: Include</t>
  </si>
  <si>
    <t>Optional. If MCC Group Name 5 is selected, this field is Required.  Select from the drop down: Exclude or Include. This is obtained from the MCC Group Worksheet and relates to the MCC Group Name entered for the cardholder.   
Default: Include</t>
  </si>
  <si>
    <t>Optional. If MCC Group Name 6 is selected, this field is Required.  Select from the drop down: Exclude or Include. This is obtained from the MCC Group Worksheet and relates to the MCC Group Name entered for the cardholder.   
Default: Include</t>
  </si>
  <si>
    <t>Optional. If MCC Group Name 7 is selected, this field is Required.  Select from the drop down: Exclude or Include. This is obtained from the MCC Group Worksheet and relates to the MCC Group Name entered for the cardholder.   
Default: Include</t>
  </si>
  <si>
    <t>Optional. If MCC Group Name 8 is selected, this field is Required.  Select from the drop down: Exclude or Include. This is obtained from the MCC Group Worksheet and relates to the MCC Group Name entered for the cardholder.   
Default: Include</t>
  </si>
  <si>
    <t>Optional. If MCC Group Name 9 is selected, this field is Required.  Select from the drop down: Exclude or Include. This is obtained from the MCC Group Worksheet and relates to the MCC Group Name entered for the cardholder.   
Default: Include</t>
  </si>
  <si>
    <t>Alternate Mailing Address</t>
  </si>
  <si>
    <t>ACCOUNT PARAMETERS</t>
  </si>
  <si>
    <t>Card Delivery Site ID Number</t>
  </si>
  <si>
    <t>Executive Card</t>
  </si>
  <si>
    <t>Declining Balance</t>
  </si>
  <si>
    <t>Declining Bal Effective Begin Date</t>
  </si>
  <si>
    <t>Declining Bal Effective End Date</t>
  </si>
  <si>
    <t>Accounting Code</t>
  </si>
  <si>
    <t>Optional.  5 digit Site ID given to you by JPMC which will determine the alternate address where replacement cards are mailed.</t>
  </si>
  <si>
    <t>Optional. Use this field to request an Executive Card by entering "Y".  A fee may apply.
Default: N
Executive: Y</t>
  </si>
  <si>
    <t>Optional.  Approval required. 
Default: N
Declining Balance: Y</t>
  </si>
  <si>
    <r>
      <t>Optional. Declining Balance use only.
Can be entered in the following formats:</t>
    </r>
    <r>
      <rPr>
        <b/>
        <sz val="8"/>
        <rFont val="Arial"/>
        <family val="2"/>
      </rPr>
      <t xml:space="preserve">
- MM/DD/YYYY (12/01/2017)
- M-D-YYYY (1-1-2018)</t>
    </r>
  </si>
  <si>
    <r>
      <t xml:space="preserve">Optional. Declining Balance use only.  
Can be entered in the following formats:
</t>
    </r>
    <r>
      <rPr>
        <b/>
        <sz val="8"/>
        <rFont val="Arial"/>
        <family val="2"/>
      </rPr>
      <t>- MM/DD/YYYY (12/31/2017)
- M-D-YYYY (1-31-2018)</t>
    </r>
  </si>
  <si>
    <t>Optional. General Ledger string associated with the cardholder.
Max. 75 characters, dashes and spaces allowed.</t>
  </si>
  <si>
    <r>
      <rPr>
        <b/>
        <sz val="8"/>
        <color indexed="10"/>
        <rFont val="Arial"/>
        <family val="2"/>
      </rPr>
      <t xml:space="preserve">Required. </t>
    </r>
    <r>
      <rPr>
        <sz val="8"/>
        <color indexed="9"/>
        <rFont val="Arial"/>
        <family val="2"/>
      </rPr>
      <t>Legal Last Name of the cardholder.</t>
    </r>
  </si>
  <si>
    <r>
      <rPr>
        <b/>
        <sz val="8"/>
        <color indexed="10"/>
        <rFont val="Arial"/>
        <family val="2"/>
      </rPr>
      <t xml:space="preserve">Required. </t>
    </r>
    <r>
      <rPr>
        <sz val="8"/>
        <rFont val="Arial"/>
        <family val="2"/>
      </rPr>
      <t xml:space="preserve"> Full 11 digit employee ID.</t>
    </r>
  </si>
  <si>
    <r>
      <rPr>
        <b/>
        <sz val="8"/>
        <color indexed="10"/>
        <rFont val="Arial"/>
        <family val="2"/>
      </rPr>
      <t>Required.</t>
    </r>
    <r>
      <rPr>
        <b/>
        <sz val="8"/>
        <rFont val="Arial"/>
        <family val="2"/>
      </rPr>
      <t xml:space="preserve"> </t>
    </r>
    <r>
      <rPr>
        <sz val="8"/>
        <rFont val="Arial"/>
        <family val="2"/>
      </rPr>
      <t xml:space="preserve"> First Name for cardholder. </t>
    </r>
    <r>
      <rPr>
        <sz val="8"/>
        <rFont val="Arial"/>
        <family val="2"/>
      </rPr>
      <t xml:space="preserve"> </t>
    </r>
    <r>
      <rPr>
        <b/>
        <sz val="8"/>
        <rFont val="Arial"/>
        <family val="2"/>
      </rPr>
      <t>Note: Combination of First Name on Card + Middle Initial on Card + Last Name on Card cannot exceed 21 characters.</t>
    </r>
  </si>
  <si>
    <r>
      <rPr>
        <b/>
        <sz val="8"/>
        <color indexed="10"/>
        <rFont val="Arial"/>
        <family val="2"/>
      </rPr>
      <t>Required.</t>
    </r>
    <r>
      <rPr>
        <sz val="8"/>
        <rFont val="Arial"/>
        <family val="2"/>
      </rPr>
      <t xml:space="preserve"> Last name of the cardholder  
</t>
    </r>
  </si>
  <si>
    <t>953-64937</t>
  </si>
  <si>
    <t>Hierarchy Description</t>
  </si>
  <si>
    <t>00015</t>
  </si>
  <si>
    <t>Indiana Lobby Registration Commission</t>
  </si>
  <si>
    <t>00022</t>
  </si>
  <si>
    <t>Supreme Court</t>
  </si>
  <si>
    <t>00025</t>
  </si>
  <si>
    <t>Public Defender Commission Travel</t>
  </si>
  <si>
    <t>00026</t>
  </si>
  <si>
    <t>IJC – Travel</t>
  </si>
  <si>
    <t>00030</t>
  </si>
  <si>
    <t>Governors Office</t>
  </si>
  <si>
    <t>00032</t>
  </si>
  <si>
    <t>Criminal Justice Institute</t>
  </si>
  <si>
    <t>00035</t>
  </si>
  <si>
    <t>Gov Cncl for People w/Disabili</t>
  </si>
  <si>
    <t>00036</t>
  </si>
  <si>
    <t>Department of Agriculture</t>
  </si>
  <si>
    <t>00038</t>
  </si>
  <si>
    <t>Lt Governors Office</t>
  </si>
  <si>
    <t>00040</t>
  </si>
  <si>
    <t>Secretary of State</t>
  </si>
  <si>
    <t>00041</t>
  </si>
  <si>
    <t>Hazardous Waste Siting Auth.</t>
  </si>
  <si>
    <t>00044</t>
  </si>
  <si>
    <t>Protection Advocacy Svcs Comm</t>
  </si>
  <si>
    <t>00046</t>
  </si>
  <si>
    <t>Attorney General's Office</t>
  </si>
  <si>
    <t>00055</t>
  </si>
  <si>
    <t>Office of Managemnt and Budget</t>
  </si>
  <si>
    <t>00056</t>
  </si>
  <si>
    <t>Office of Fed Grants and Proc</t>
  </si>
  <si>
    <t>00057</t>
  </si>
  <si>
    <t>State Budget Agency</t>
  </si>
  <si>
    <t>00058</t>
  </si>
  <si>
    <t>Tobacco Prevention andCessation</t>
  </si>
  <si>
    <t>00060</t>
  </si>
  <si>
    <t>Management Performance Hub</t>
  </si>
  <si>
    <t>00061</t>
  </si>
  <si>
    <t>Department of Administration</t>
  </si>
  <si>
    <t>00062</t>
  </si>
  <si>
    <t>Commission on Public Records</t>
  </si>
  <si>
    <t>00063</t>
  </si>
  <si>
    <t>00064</t>
  </si>
  <si>
    <t>Public Access Counselor</t>
  </si>
  <si>
    <t>00067</t>
  </si>
  <si>
    <t>00070</t>
  </si>
  <si>
    <t>State Personnel Department</t>
  </si>
  <si>
    <t>00074</t>
  </si>
  <si>
    <t>Employee Appeal Commission</t>
  </si>
  <si>
    <t>00075</t>
  </si>
  <si>
    <t>Office of Inspector General</t>
  </si>
  <si>
    <t>00080</t>
  </si>
  <si>
    <t>00081</t>
  </si>
  <si>
    <t>00085</t>
  </si>
  <si>
    <t>Info Tech Oversight Comm</t>
  </si>
  <si>
    <t>00090</t>
  </si>
  <si>
    <t>Department of Revenue</t>
  </si>
  <si>
    <t>00090A</t>
  </si>
  <si>
    <t>DOR</t>
  </si>
  <si>
    <t>00100</t>
  </si>
  <si>
    <t>Indiana State Police</t>
  </si>
  <si>
    <t>00103</t>
  </si>
  <si>
    <t>Law Enforcement Training Board</t>
  </si>
  <si>
    <t>00115</t>
  </si>
  <si>
    <t>State Department of Toxicology</t>
  </si>
  <si>
    <t>00160</t>
  </si>
  <si>
    <t>Dept. of Veteran's Affairs</t>
  </si>
  <si>
    <t>00190</t>
  </si>
  <si>
    <t>Indiana Gaming Commission</t>
  </si>
  <si>
    <t>00195</t>
  </si>
  <si>
    <t>Department of Gaming Research</t>
  </si>
  <si>
    <t>00200</t>
  </si>
  <si>
    <t>Indiana Utility Regulatory Com</t>
  </si>
  <si>
    <t>00205</t>
  </si>
  <si>
    <t>Utility Consumer Counsel</t>
  </si>
  <si>
    <t>00208</t>
  </si>
  <si>
    <t>00210</t>
  </si>
  <si>
    <t>Department of Insurance</t>
  </si>
  <si>
    <t>00215</t>
  </si>
  <si>
    <t>Dept. of Local Gov't Finance</t>
  </si>
  <si>
    <t>00217</t>
  </si>
  <si>
    <t>Indiana Board of Tax Review</t>
  </si>
  <si>
    <t>00220</t>
  </si>
  <si>
    <t>Worker's Compensation Board</t>
  </si>
  <si>
    <t>00225</t>
  </si>
  <si>
    <t>Department of Labor</t>
  </si>
  <si>
    <t>00230</t>
  </si>
  <si>
    <t>Alcohol and Tobacco Commission</t>
  </si>
  <si>
    <t>00235</t>
  </si>
  <si>
    <t>00240</t>
  </si>
  <si>
    <t>Coroner's Training Board</t>
  </si>
  <si>
    <t>00245</t>
  </si>
  <si>
    <t>Professional Standards Board</t>
  </si>
  <si>
    <t>00250</t>
  </si>
  <si>
    <t>Professional Licensing Agency</t>
  </si>
  <si>
    <t>00258</t>
  </si>
  <si>
    <t>Civil Rights Commission</t>
  </si>
  <si>
    <t>00260</t>
  </si>
  <si>
    <t>Indiana Economic Develp Corp</t>
  </si>
  <si>
    <t>00260Public Travel</t>
  </si>
  <si>
    <t>IEDC Public Travel</t>
  </si>
  <si>
    <t>00265</t>
  </si>
  <si>
    <t>State Racing Commission</t>
  </si>
  <si>
    <t>00266</t>
  </si>
  <si>
    <t>00275</t>
  </si>
  <si>
    <t>Health Professions Bureau</t>
  </si>
  <si>
    <t>00285</t>
  </si>
  <si>
    <t>Public Safety Training Inst</t>
  </si>
  <si>
    <t>00286</t>
  </si>
  <si>
    <t>00300</t>
  </si>
  <si>
    <t>Dept. of Natural Resources</t>
  </si>
  <si>
    <t>00340</t>
  </si>
  <si>
    <t>Bureau of Motor Vehicles Commission</t>
  </si>
  <si>
    <t>00351</t>
  </si>
  <si>
    <t>Board of Animal Health</t>
  </si>
  <si>
    <t>00385</t>
  </si>
  <si>
    <t>00400</t>
  </si>
  <si>
    <t>Department of Health</t>
  </si>
  <si>
    <t>00405</t>
  </si>
  <si>
    <t>Family and Social Services Admin</t>
  </si>
  <si>
    <t>00430</t>
  </si>
  <si>
    <t>FSSA - Madison State Hospital Travel</t>
  </si>
  <si>
    <t>00435</t>
  </si>
  <si>
    <t>Logansport St. Hosp.</t>
  </si>
  <si>
    <t>00440</t>
  </si>
  <si>
    <t>Richmond St. Hosp.</t>
  </si>
  <si>
    <t>00450</t>
  </si>
  <si>
    <t>LaRue Carter Memorial Hosp.</t>
  </si>
  <si>
    <t>00495</t>
  </si>
  <si>
    <t>00496</t>
  </si>
  <si>
    <t>Environmental Adjudication</t>
  </si>
  <si>
    <t>00497</t>
  </si>
  <si>
    <t>FSSA DDRS</t>
  </si>
  <si>
    <t>00498</t>
  </si>
  <si>
    <t>FSSA Aging</t>
  </si>
  <si>
    <t>00500</t>
  </si>
  <si>
    <t>FSSA DFR</t>
  </si>
  <si>
    <t>00501</t>
  </si>
  <si>
    <t>OECOSL</t>
  </si>
  <si>
    <t>00502</t>
  </si>
  <si>
    <t>Dept of Child Services</t>
  </si>
  <si>
    <t>00505</t>
  </si>
  <si>
    <t>Education Employment Relations</t>
  </si>
  <si>
    <t>00510</t>
  </si>
  <si>
    <t>Dept of Workforce Development</t>
  </si>
  <si>
    <t>00511</t>
  </si>
  <si>
    <t>Center for Education and Career In -TRAV</t>
  </si>
  <si>
    <t>00550</t>
  </si>
  <si>
    <t>IN School for the Blind</t>
  </si>
  <si>
    <t>00560</t>
  </si>
  <si>
    <t>Indiana School for the Deaf</t>
  </si>
  <si>
    <t>00570</t>
  </si>
  <si>
    <t>Indiana  Veteran's Home</t>
  </si>
  <si>
    <t>00580</t>
  </si>
  <si>
    <t>Soldiers/Sailors Children Home</t>
  </si>
  <si>
    <t>00605</t>
  </si>
  <si>
    <t>Public Defender Office</t>
  </si>
  <si>
    <t>00610</t>
  </si>
  <si>
    <t>Public Defender Council</t>
  </si>
  <si>
    <t>00615</t>
  </si>
  <si>
    <t>Department of Correction</t>
  </si>
  <si>
    <t>00700</t>
  </si>
  <si>
    <t>Department of Education</t>
  </si>
  <si>
    <t>00703</t>
  </si>
  <si>
    <t>Commission on Proprietary Education</t>
  </si>
  <si>
    <t>00704</t>
  </si>
  <si>
    <t>IN Charter School Board</t>
  </si>
  <si>
    <t>00705</t>
  </si>
  <si>
    <t>Indiana Arts Commission</t>
  </si>
  <si>
    <t>00715</t>
  </si>
  <si>
    <t>State Student Assistance</t>
  </si>
  <si>
    <t>00718</t>
  </si>
  <si>
    <t>School Lunch Division</t>
  </si>
  <si>
    <t>00719</t>
  </si>
  <si>
    <t>Commission for Higher Ed</t>
  </si>
  <si>
    <t>00720</t>
  </si>
  <si>
    <t>Office of Faith-Based and Comm</t>
  </si>
  <si>
    <t>00721</t>
  </si>
  <si>
    <t>Off of Faith-Based and Community</t>
  </si>
  <si>
    <t>00728</t>
  </si>
  <si>
    <t>Human Resource Investment Cncl</t>
  </si>
  <si>
    <t>00730</t>
  </si>
  <si>
    <t>Indiana State Library</t>
  </si>
  <si>
    <t>00735</t>
  </si>
  <si>
    <t>Historical Bureau</t>
  </si>
  <si>
    <t>00755</t>
  </si>
  <si>
    <t>Medical Education Board</t>
  </si>
  <si>
    <t>00796</t>
  </si>
  <si>
    <t>00800</t>
  </si>
  <si>
    <t>Indiana Dept of Transportation</t>
  </si>
  <si>
    <t>07:</t>
  </si>
  <si>
    <t>Operational Services Commission</t>
  </si>
  <si>
    <t>08001</t>
  </si>
  <si>
    <t>Indiana Child Care Fund, Inc.</t>
  </si>
  <si>
    <t>081000</t>
  </si>
  <si>
    <t>081002</t>
  </si>
  <si>
    <t>Office of Superintendent</t>
  </si>
  <si>
    <t>081004</t>
  </si>
  <si>
    <t>Public Information Office</t>
  </si>
  <si>
    <t>081005</t>
  </si>
  <si>
    <t>Criminal Investigation</t>
  </si>
  <si>
    <t>081012</t>
  </si>
  <si>
    <t>Gaming Enforcement</t>
  </si>
  <si>
    <t>081015</t>
  </si>
  <si>
    <t>Laboratory Division</t>
  </si>
  <si>
    <t>081019</t>
  </si>
  <si>
    <t>Fiscal &amp; Human Resources</t>
  </si>
  <si>
    <t>081020</t>
  </si>
  <si>
    <t>Fiscal Division</t>
  </si>
  <si>
    <t>081021</t>
  </si>
  <si>
    <t>Professional Standards</t>
  </si>
  <si>
    <t>081022</t>
  </si>
  <si>
    <t>Human Resources Division</t>
  </si>
  <si>
    <t>081023</t>
  </si>
  <si>
    <t>Training Division</t>
  </si>
  <si>
    <t>081026</t>
  </si>
  <si>
    <t>Support Services</t>
  </si>
  <si>
    <t>081027</t>
  </si>
  <si>
    <t>Information Tech Division</t>
  </si>
  <si>
    <t>081035</t>
  </si>
  <si>
    <t>Central Records</t>
  </si>
  <si>
    <t>081036</t>
  </si>
  <si>
    <t>Accident Records</t>
  </si>
  <si>
    <t>081037</t>
  </si>
  <si>
    <t>Logistics Division</t>
  </si>
  <si>
    <t>081038</t>
  </si>
  <si>
    <t>Engineering</t>
  </si>
  <si>
    <t>081041</t>
  </si>
  <si>
    <t>Print Shop</t>
  </si>
  <si>
    <t>081042</t>
  </si>
  <si>
    <t>Communications Division</t>
  </si>
  <si>
    <t>081047</t>
  </si>
  <si>
    <t>Aviation</t>
  </si>
  <si>
    <t>081048</t>
  </si>
  <si>
    <t>Commercial Vehicle Enforcement</t>
  </si>
  <si>
    <t>081051</t>
  </si>
  <si>
    <t>District 21 Toll Road</t>
  </si>
  <si>
    <t>081052</t>
  </si>
  <si>
    <t>District 13 Lowell</t>
  </si>
  <si>
    <t>081053</t>
  </si>
  <si>
    <t>District 14 Lafayette</t>
  </si>
  <si>
    <t>081054</t>
  </si>
  <si>
    <t>District 16 Peru</t>
  </si>
  <si>
    <t>081056</t>
  </si>
  <si>
    <t>District 22 Ft. Wayne</t>
  </si>
  <si>
    <t>081057</t>
  </si>
  <si>
    <t>District 24 Bremen</t>
  </si>
  <si>
    <t>081058</t>
  </si>
  <si>
    <t>District 25 Redkey</t>
  </si>
  <si>
    <t>081061</t>
  </si>
  <si>
    <t>District 33 Bloomington</t>
  </si>
  <si>
    <t>081062</t>
  </si>
  <si>
    <t>District 34 Jasper</t>
  </si>
  <si>
    <t>081063</t>
  </si>
  <si>
    <t>District 35 Evansville</t>
  </si>
  <si>
    <t>081066</t>
  </si>
  <si>
    <t>District 42 Versailles</t>
  </si>
  <si>
    <t>081067</t>
  </si>
  <si>
    <t>District 43 Seymour</t>
  </si>
  <si>
    <t>081068</t>
  </si>
  <si>
    <t>District 45 Sellersburg</t>
  </si>
  <si>
    <t>081071</t>
  </si>
  <si>
    <t>District 51 Pendleton</t>
  </si>
  <si>
    <t>081072</t>
  </si>
  <si>
    <t>District 52 Indianapolis</t>
  </si>
  <si>
    <t>081073</t>
  </si>
  <si>
    <t>District 53 Putnamville</t>
  </si>
  <si>
    <t>081074</t>
  </si>
  <si>
    <t>District 32 Terre Haute</t>
  </si>
  <si>
    <t>081075</t>
  </si>
  <si>
    <t>District 41 Connersville</t>
  </si>
  <si>
    <t>081077</t>
  </si>
  <si>
    <t>Recruit Academy</t>
  </si>
  <si>
    <t>081102</t>
  </si>
  <si>
    <t>Lowell Lab</t>
  </si>
  <si>
    <t>081103</t>
  </si>
  <si>
    <t>Evansville Lab</t>
  </si>
  <si>
    <t>081104</t>
  </si>
  <si>
    <t>Indianapolis Lab</t>
  </si>
  <si>
    <t>081105</t>
  </si>
  <si>
    <t>Ft. Wayne Lab</t>
  </si>
  <si>
    <t>081106</t>
  </si>
  <si>
    <t>Quartermaster</t>
  </si>
  <si>
    <t>081107</t>
  </si>
  <si>
    <t>Automotive Garage</t>
  </si>
  <si>
    <t>081108</t>
  </si>
  <si>
    <t>Records Division</t>
  </si>
  <si>
    <t>081109</t>
  </si>
  <si>
    <t>Firearms Licensing</t>
  </si>
  <si>
    <t>081110</t>
  </si>
  <si>
    <t>Enforcement</t>
  </si>
  <si>
    <t>081111</t>
  </si>
  <si>
    <t>Field Enforcement</t>
  </si>
  <si>
    <t>081112</t>
  </si>
  <si>
    <t>Executive Protection</t>
  </si>
  <si>
    <t>081113</t>
  </si>
  <si>
    <t>Government Facility Unit</t>
  </si>
  <si>
    <t>081114</t>
  </si>
  <si>
    <t>Field Operations</t>
  </si>
  <si>
    <t>081115</t>
  </si>
  <si>
    <t>Area I</t>
  </si>
  <si>
    <t>081116</t>
  </si>
  <si>
    <t>Area II</t>
  </si>
  <si>
    <t>081117</t>
  </si>
  <si>
    <t>Area III</t>
  </si>
  <si>
    <t>081118</t>
  </si>
  <si>
    <t>Area IV</t>
  </si>
  <si>
    <t>081119</t>
  </si>
  <si>
    <t>Area V</t>
  </si>
  <si>
    <t>10:</t>
  </si>
  <si>
    <t>Health &amp; Human Services Commission</t>
  </si>
  <si>
    <t>1000/104000</t>
  </si>
  <si>
    <t>Dept. of Health State Funds</t>
  </si>
  <si>
    <t>1000/214070</t>
  </si>
  <si>
    <t>Medicare/Medicaid Certification Program</t>
  </si>
  <si>
    <t>115008</t>
  </si>
  <si>
    <t>Response Div-Admin</t>
  </si>
  <si>
    <t>115009</t>
  </si>
  <si>
    <t>Response Div-Mitigation</t>
  </si>
  <si>
    <t>115015</t>
  </si>
  <si>
    <t>Response Div-Operations</t>
  </si>
  <si>
    <t>28:</t>
  </si>
  <si>
    <t>Laboratory Services Commission</t>
  </si>
  <si>
    <t>31:</t>
  </si>
  <si>
    <t>Public Health &amp; Preparedness Commission</t>
  </si>
  <si>
    <t>3610/101360</t>
  </si>
  <si>
    <t>Nutrition, Physical Activity &amp; Obesity</t>
  </si>
  <si>
    <t>3610/103100</t>
  </si>
  <si>
    <t>BHP - Hospital Preparedness Program</t>
  </si>
  <si>
    <t>3610/103200</t>
  </si>
  <si>
    <t>Public Health Prep. &amp; Response (BPRS)</t>
  </si>
  <si>
    <t>3610/130300</t>
  </si>
  <si>
    <t>Childhood Lead Prevention Program</t>
  </si>
  <si>
    <t>3610/131300</t>
  </si>
  <si>
    <t>Breast &amp; Cervical Cancer Prevention</t>
  </si>
  <si>
    <t>3610/131700</t>
  </si>
  <si>
    <t>Federally Enhanced Cancer Registry</t>
  </si>
  <si>
    <t>3610/140300</t>
  </si>
  <si>
    <t>Tuberculosis Cooperative Grant</t>
  </si>
  <si>
    <t>3610/142000</t>
  </si>
  <si>
    <t>Strengthening Public Health Infrastructu</t>
  </si>
  <si>
    <t>3610/142200</t>
  </si>
  <si>
    <t>Behavioral Risk Factor</t>
  </si>
  <si>
    <t>3610/142300</t>
  </si>
  <si>
    <t>Immunization Program</t>
  </si>
  <si>
    <t>3610/142500</t>
  </si>
  <si>
    <t>USDA WIC Program</t>
  </si>
  <si>
    <t>3610/142700</t>
  </si>
  <si>
    <t>HIV Care Grant</t>
  </si>
  <si>
    <t>3610/144100</t>
  </si>
  <si>
    <t>AIDS Prevention Fund</t>
  </si>
  <si>
    <t>3610/146600</t>
  </si>
  <si>
    <t>Preventive Hlth &amp; Hlth Serv Block Grant</t>
  </si>
  <si>
    <t>3610/147100</t>
  </si>
  <si>
    <t>Diabetes Grant</t>
  </si>
  <si>
    <t>3610/149900</t>
  </si>
  <si>
    <t>Epidem &amp; Lab Capacity Infectious Disease</t>
  </si>
  <si>
    <t>3620/141600</t>
  </si>
  <si>
    <t>Title V - Maternal &amp; Child Health</t>
  </si>
  <si>
    <t>400-Unsp:</t>
  </si>
  <si>
    <t>Non-Specific Commission</t>
  </si>
  <si>
    <t>405A</t>
  </si>
  <si>
    <t>FSSA Administration</t>
  </si>
  <si>
    <t>405E</t>
  </si>
  <si>
    <t>Enterprise</t>
  </si>
  <si>
    <t>405IA</t>
  </si>
  <si>
    <t>Internal Audit</t>
  </si>
  <si>
    <t>410</t>
  </si>
  <si>
    <t>DMHA</t>
  </si>
  <si>
    <t>415</t>
  </si>
  <si>
    <t>ECPC</t>
  </si>
  <si>
    <t>425</t>
  </si>
  <si>
    <t>Evansville St. Hosp.</t>
  </si>
  <si>
    <t>430</t>
  </si>
  <si>
    <t>Madison St. Hosp.</t>
  </si>
  <si>
    <t>72:</t>
  </si>
  <si>
    <t>Health Care Regulatory Services</t>
  </si>
  <si>
    <t>00015P</t>
  </si>
  <si>
    <t>IN Lobby Registration Commission</t>
  </si>
  <si>
    <t>00017P</t>
  </si>
  <si>
    <t>Legislative Services Agency - PCard</t>
  </si>
  <si>
    <t>00022P</t>
  </si>
  <si>
    <t>00030P</t>
  </si>
  <si>
    <t>00032P</t>
  </si>
  <si>
    <t>00035P</t>
  </si>
  <si>
    <t>00036P</t>
  </si>
  <si>
    <t>00038P</t>
  </si>
  <si>
    <t>00041P</t>
  </si>
  <si>
    <t>00044P</t>
  </si>
  <si>
    <t>00046P</t>
  </si>
  <si>
    <t>00055P</t>
  </si>
  <si>
    <t>00056P</t>
  </si>
  <si>
    <t>00057P</t>
  </si>
  <si>
    <t>00058P</t>
  </si>
  <si>
    <t>00061P</t>
  </si>
  <si>
    <t>00062P</t>
  </si>
  <si>
    <t>00063P</t>
  </si>
  <si>
    <t>00064P</t>
  </si>
  <si>
    <t>00067P</t>
  </si>
  <si>
    <t>00070P</t>
  </si>
  <si>
    <t>00074P</t>
  </si>
  <si>
    <t>00075P</t>
  </si>
  <si>
    <t>00080P</t>
  </si>
  <si>
    <t>00081P</t>
  </si>
  <si>
    <t>00085P</t>
  </si>
  <si>
    <t>00090P</t>
  </si>
  <si>
    <t>00100P</t>
  </si>
  <si>
    <t>00103P</t>
  </si>
  <si>
    <t>00110P</t>
  </si>
  <si>
    <t>Adjutant General - National Guard</t>
  </si>
  <si>
    <t>00115P</t>
  </si>
  <si>
    <t>00160P</t>
  </si>
  <si>
    <t>00190P</t>
  </si>
  <si>
    <t>00195P</t>
  </si>
  <si>
    <t>00200P</t>
  </si>
  <si>
    <t>00205P</t>
  </si>
  <si>
    <t>00208P</t>
  </si>
  <si>
    <t>00210P</t>
  </si>
  <si>
    <t>00215P</t>
  </si>
  <si>
    <t>00217P</t>
  </si>
  <si>
    <t>00220P</t>
  </si>
  <si>
    <t>00225P</t>
  </si>
  <si>
    <t>00230P</t>
  </si>
  <si>
    <t>00235P</t>
  </si>
  <si>
    <t>00240P</t>
  </si>
  <si>
    <t>00245P</t>
  </si>
  <si>
    <t>00250P</t>
  </si>
  <si>
    <t>00258P</t>
  </si>
  <si>
    <t>0025P</t>
  </si>
  <si>
    <t>Public Defender Commission Procurement</t>
  </si>
  <si>
    <t>00260P</t>
  </si>
  <si>
    <t>00260P-Public</t>
  </si>
  <si>
    <t>IEDC Public - Procurement</t>
  </si>
  <si>
    <t>00265P</t>
  </si>
  <si>
    <t>0026P</t>
  </si>
  <si>
    <t>IJC - Procurement</t>
  </si>
  <si>
    <t>00275P</t>
  </si>
  <si>
    <t>00285P</t>
  </si>
  <si>
    <t>00286P</t>
  </si>
  <si>
    <t>00300C</t>
  </si>
  <si>
    <t>DNR Concession</t>
  </si>
  <si>
    <t>00300E</t>
  </si>
  <si>
    <t>DNR Enterprise/Car Rental</t>
  </si>
  <si>
    <t>00300P</t>
  </si>
  <si>
    <t>00300U</t>
  </si>
  <si>
    <t>DNR Utility</t>
  </si>
  <si>
    <t>00315P</t>
  </si>
  <si>
    <t>War Memorials</t>
  </si>
  <si>
    <t>00340P</t>
  </si>
  <si>
    <t>MOTOR VEHICLES COMMISSION</t>
  </si>
  <si>
    <t>00351P</t>
  </si>
  <si>
    <t>00385P</t>
  </si>
  <si>
    <t>00400P</t>
  </si>
  <si>
    <t>00405P</t>
  </si>
  <si>
    <t>00405PA</t>
  </si>
  <si>
    <t>FSSA Admin.</t>
  </si>
  <si>
    <t>00405PIA</t>
  </si>
  <si>
    <t>00410</t>
  </si>
  <si>
    <t>FSSA DMHA</t>
  </si>
  <si>
    <t>00410P</t>
  </si>
  <si>
    <t>00415P</t>
  </si>
  <si>
    <t>00425P</t>
  </si>
  <si>
    <t>Evansville ST Hosp</t>
  </si>
  <si>
    <t>00430P</t>
  </si>
  <si>
    <t>Madison ST Hosp.</t>
  </si>
  <si>
    <t>00435P</t>
  </si>
  <si>
    <t>Logansport ST Hosp.</t>
  </si>
  <si>
    <t>00440P</t>
  </si>
  <si>
    <t>Richmond ST Hosp.</t>
  </si>
  <si>
    <t>00450P</t>
  </si>
  <si>
    <t>LaRue Carter Memorial ST Hosp.</t>
  </si>
  <si>
    <t>00495P</t>
  </si>
  <si>
    <t>00496P</t>
  </si>
  <si>
    <t>00502P</t>
  </si>
  <si>
    <t>00505P</t>
  </si>
  <si>
    <t>00510P</t>
  </si>
  <si>
    <t>00511P</t>
  </si>
  <si>
    <t>Center for Education and Career Innovati</t>
  </si>
  <si>
    <t>00515P</t>
  </si>
  <si>
    <t>PEN Products</t>
  </si>
  <si>
    <t>00550P</t>
  </si>
  <si>
    <t>00560P</t>
  </si>
  <si>
    <t>00570P</t>
  </si>
  <si>
    <t>00580P</t>
  </si>
  <si>
    <t>00605P</t>
  </si>
  <si>
    <t>00610P</t>
  </si>
  <si>
    <t>00615P</t>
  </si>
  <si>
    <t>00700P</t>
  </si>
  <si>
    <t>00705P</t>
  </si>
  <si>
    <t>00715P</t>
  </si>
  <si>
    <t>00718P</t>
  </si>
  <si>
    <t>00719P</t>
  </si>
  <si>
    <t>00720P</t>
  </si>
  <si>
    <t>00721P</t>
  </si>
  <si>
    <t>00728P</t>
  </si>
  <si>
    <t>00730P</t>
  </si>
  <si>
    <t>00735P</t>
  </si>
  <si>
    <t>00755P</t>
  </si>
  <si>
    <t>00796P</t>
  </si>
  <si>
    <t>00800P</t>
  </si>
  <si>
    <t>01000</t>
  </si>
  <si>
    <t>DCS Region 1</t>
  </si>
  <si>
    <t>01045</t>
  </si>
  <si>
    <t>Lake Co DCS</t>
  </si>
  <si>
    <t>02000</t>
  </si>
  <si>
    <t>DCS Region 2</t>
  </si>
  <si>
    <t>02037</t>
  </si>
  <si>
    <t>Jasper Co DCS</t>
  </si>
  <si>
    <t>02046</t>
  </si>
  <si>
    <t>LaPorte Co DCS</t>
  </si>
  <si>
    <t>02056</t>
  </si>
  <si>
    <t>Newton Co DCS</t>
  </si>
  <si>
    <t>02064</t>
  </si>
  <si>
    <t>Porter Co DCS</t>
  </si>
  <si>
    <t>02066</t>
  </si>
  <si>
    <t>Pulaski Co DCS</t>
  </si>
  <si>
    <t>02075</t>
  </si>
  <si>
    <t>Starke Co DCS</t>
  </si>
  <si>
    <t>03000</t>
  </si>
  <si>
    <t>DCS Region 3</t>
  </si>
  <si>
    <t>03020</t>
  </si>
  <si>
    <t>Elkhart Co DCS</t>
  </si>
  <si>
    <t>03043</t>
  </si>
  <si>
    <t>Kosciusko Co DCS</t>
  </si>
  <si>
    <t>03050</t>
  </si>
  <si>
    <t>Marshall Co DCS</t>
  </si>
  <si>
    <t>03071</t>
  </si>
  <si>
    <t>Saint Joseph Co DCS</t>
  </si>
  <si>
    <t>04000</t>
  </si>
  <si>
    <t>DCS Region 4</t>
  </si>
  <si>
    <t>04001</t>
  </si>
  <si>
    <t>Adams Co DCS</t>
  </si>
  <si>
    <t>04002</t>
  </si>
  <si>
    <t>Allen Co DCS</t>
  </si>
  <si>
    <t>04017</t>
  </si>
  <si>
    <t>DeKalb Co DCS</t>
  </si>
  <si>
    <t>04035</t>
  </si>
  <si>
    <t>Huntington Co DCS</t>
  </si>
  <si>
    <t>04044</t>
  </si>
  <si>
    <t>LaGrange Co DCS</t>
  </si>
  <si>
    <t>04057</t>
  </si>
  <si>
    <t>Noble Co DCS</t>
  </si>
  <si>
    <t>04076</t>
  </si>
  <si>
    <t>Steuben Co DCS</t>
  </si>
  <si>
    <t>04090</t>
  </si>
  <si>
    <t>Wells Co DCS</t>
  </si>
  <si>
    <t>04092</t>
  </si>
  <si>
    <t>Whitley Co DCS</t>
  </si>
  <si>
    <t>05000</t>
  </si>
  <si>
    <t>DCS Region 5</t>
  </si>
  <si>
    <t>05004</t>
  </si>
  <si>
    <t>Benton Co DCS</t>
  </si>
  <si>
    <t>05008</t>
  </si>
  <si>
    <t>Carroll Co DCS</t>
  </si>
  <si>
    <t>05012</t>
  </si>
  <si>
    <t>Clinton Co DCS</t>
  </si>
  <si>
    <t>05023</t>
  </si>
  <si>
    <t>Fountain Co DCS</t>
  </si>
  <si>
    <t>05079</t>
  </si>
  <si>
    <t>Tippecanoe Co DCS</t>
  </si>
  <si>
    <t>05086</t>
  </si>
  <si>
    <t>Warren Co DCS</t>
  </si>
  <si>
    <t>05091</t>
  </si>
  <si>
    <t>White Co DCS</t>
  </si>
  <si>
    <t>06000</t>
  </si>
  <si>
    <t>DCS Region 6</t>
  </si>
  <si>
    <t>06009</t>
  </si>
  <si>
    <t>Cass Co DCS</t>
  </si>
  <si>
    <t>06025</t>
  </si>
  <si>
    <t>Fulton Co DCS</t>
  </si>
  <si>
    <t>06034</t>
  </si>
  <si>
    <t>Howard Co DCS</t>
  </si>
  <si>
    <t>06052</t>
  </si>
  <si>
    <t>Miami Co DCS</t>
  </si>
  <si>
    <t>06085</t>
  </si>
  <si>
    <t>Wabash Co DCS</t>
  </si>
  <si>
    <t>07000</t>
  </si>
  <si>
    <t>DCS Region 7</t>
  </si>
  <si>
    <t>07005</t>
  </si>
  <si>
    <t>Blackford Co DCS</t>
  </si>
  <si>
    <t>07018</t>
  </si>
  <si>
    <t>Delaware Co DCS</t>
  </si>
  <si>
    <t>07027</t>
  </si>
  <si>
    <t>Grant Co DCS</t>
  </si>
  <si>
    <t>07038</t>
  </si>
  <si>
    <t>Jay Co DCS</t>
  </si>
  <si>
    <t>07068</t>
  </si>
  <si>
    <t>Randolph Co DCS</t>
  </si>
  <si>
    <t>08000</t>
  </si>
  <si>
    <t>DCS Region 8</t>
  </si>
  <si>
    <t>08001P</t>
  </si>
  <si>
    <t>08011</t>
  </si>
  <si>
    <t>Clay Co DCS</t>
  </si>
  <si>
    <t>08061</t>
  </si>
  <si>
    <t>Parke Co DCS</t>
  </si>
  <si>
    <t>08077</t>
  </si>
  <si>
    <t>Sullivan Co DCS</t>
  </si>
  <si>
    <t>08083</t>
  </si>
  <si>
    <t>Vermillion Co DCS</t>
  </si>
  <si>
    <t>08084</t>
  </si>
  <si>
    <t>Vigo Co DCS</t>
  </si>
  <si>
    <t>081000P</t>
  </si>
  <si>
    <t>081002P</t>
  </si>
  <si>
    <t>081004P</t>
  </si>
  <si>
    <t>081005P</t>
  </si>
  <si>
    <t>081012P</t>
  </si>
  <si>
    <t>081015P</t>
  </si>
  <si>
    <t>081019P</t>
  </si>
  <si>
    <t>081020P</t>
  </si>
  <si>
    <t>081021P</t>
  </si>
  <si>
    <t>081022P</t>
  </si>
  <si>
    <t>081023P</t>
  </si>
  <si>
    <t>081026P</t>
  </si>
  <si>
    <t>081027P</t>
  </si>
  <si>
    <t>081035P</t>
  </si>
  <si>
    <t>081036P</t>
  </si>
  <si>
    <t>081037P</t>
  </si>
  <si>
    <t>081038P</t>
  </si>
  <si>
    <t>081041P</t>
  </si>
  <si>
    <t>081042P</t>
  </si>
  <si>
    <t>081047P</t>
  </si>
  <si>
    <t>081048P</t>
  </si>
  <si>
    <t>081051P</t>
  </si>
  <si>
    <t>081052P</t>
  </si>
  <si>
    <t>081053P</t>
  </si>
  <si>
    <t>081054P</t>
  </si>
  <si>
    <t>081056P</t>
  </si>
  <si>
    <t>081057P</t>
  </si>
  <si>
    <t>081058P</t>
  </si>
  <si>
    <t>081061P</t>
  </si>
  <si>
    <t>081062P</t>
  </si>
  <si>
    <t>081063P</t>
  </si>
  <si>
    <t>081066P</t>
  </si>
  <si>
    <t>081067P</t>
  </si>
  <si>
    <t>081068P</t>
  </si>
  <si>
    <t>081071P</t>
  </si>
  <si>
    <t>081072P</t>
  </si>
  <si>
    <t>081073P</t>
  </si>
  <si>
    <t>081074P</t>
  </si>
  <si>
    <t>081075P</t>
  </si>
  <si>
    <t>081077P</t>
  </si>
  <si>
    <t>081102P</t>
  </si>
  <si>
    <t>081103P</t>
  </si>
  <si>
    <t>081104P</t>
  </si>
  <si>
    <t>081105P</t>
  </si>
  <si>
    <t>081106P</t>
  </si>
  <si>
    <t>081107P</t>
  </si>
  <si>
    <t>081108P</t>
  </si>
  <si>
    <t>081109P</t>
  </si>
  <si>
    <t>081110P</t>
  </si>
  <si>
    <t>081111P</t>
  </si>
  <si>
    <t>081112P</t>
  </si>
  <si>
    <t>081113P</t>
  </si>
  <si>
    <t>081114P</t>
  </si>
  <si>
    <t>081115P</t>
  </si>
  <si>
    <t>081116P</t>
  </si>
  <si>
    <t>081117P</t>
  </si>
  <si>
    <t>081118P</t>
  </si>
  <si>
    <t>081119P</t>
  </si>
  <si>
    <t>09000</t>
  </si>
  <si>
    <t>DCS Region 9</t>
  </si>
  <si>
    <t>09006</t>
  </si>
  <si>
    <t>Boone Co DCS</t>
  </si>
  <si>
    <t>09032</t>
  </si>
  <si>
    <t>Hendricks Co DCS</t>
  </si>
  <si>
    <t>09054</t>
  </si>
  <si>
    <t>Montgomery Co DCS</t>
  </si>
  <si>
    <t>09055</t>
  </si>
  <si>
    <t>Morgan Co DCS</t>
  </si>
  <si>
    <t>09067</t>
  </si>
  <si>
    <t>Putnam Co DCS</t>
  </si>
  <si>
    <t>10000</t>
  </si>
  <si>
    <t>DCS Region 10</t>
  </si>
  <si>
    <t>10049</t>
  </si>
  <si>
    <t>Marion Co DCS</t>
  </si>
  <si>
    <t>10093</t>
  </si>
  <si>
    <t>Marion Co West</t>
  </si>
  <si>
    <t>10094</t>
  </si>
  <si>
    <t>Marion Co East</t>
  </si>
  <si>
    <t>11000</t>
  </si>
  <si>
    <t>DCS Region 11</t>
  </si>
  <si>
    <t>11029</t>
  </si>
  <si>
    <t>Hamilton Co DCS</t>
  </si>
  <si>
    <t>11030</t>
  </si>
  <si>
    <t>Hancock Co DCS</t>
  </si>
  <si>
    <t>11048</t>
  </si>
  <si>
    <t>Madison Co DCS</t>
  </si>
  <si>
    <t>11080</t>
  </si>
  <si>
    <t>Tipton Co DCS</t>
  </si>
  <si>
    <t>115008P</t>
  </si>
  <si>
    <t>115009P</t>
  </si>
  <si>
    <t>115015P</t>
  </si>
  <si>
    <t>12000</t>
  </si>
  <si>
    <t>DCS Region 12</t>
  </si>
  <si>
    <t>12021</t>
  </si>
  <si>
    <t>Fayette Co DCS</t>
  </si>
  <si>
    <t>12024</t>
  </si>
  <si>
    <t>Franklin Co DCS</t>
  </si>
  <si>
    <t>12033</t>
  </si>
  <si>
    <t>Henry Co DCS</t>
  </si>
  <si>
    <t>12070</t>
  </si>
  <si>
    <t>Rush Co DCS</t>
  </si>
  <si>
    <t>12081</t>
  </si>
  <si>
    <t>Union Co DCS</t>
  </si>
  <si>
    <t>12089</t>
  </si>
  <si>
    <t>Wayne Co DCS</t>
  </si>
  <si>
    <t>13000</t>
  </si>
  <si>
    <t>DCS Region 13</t>
  </si>
  <si>
    <t>13007</t>
  </si>
  <si>
    <t>Brown Co DCS</t>
  </si>
  <si>
    <t>13028</t>
  </si>
  <si>
    <t>Greene Co DCS</t>
  </si>
  <si>
    <t>13047</t>
  </si>
  <si>
    <t>Lawrence Co DCS</t>
  </si>
  <si>
    <t>13053</t>
  </si>
  <si>
    <t>Monroe Co DCS</t>
  </si>
  <si>
    <t>13060</t>
  </si>
  <si>
    <t>Owen Co DCS</t>
  </si>
  <si>
    <t>14000</t>
  </si>
  <si>
    <t>DCS Region 14</t>
  </si>
  <si>
    <t>14003</t>
  </si>
  <si>
    <t>Bartholomew Co DCS</t>
  </si>
  <si>
    <t>14036</t>
  </si>
  <si>
    <t>Jackson Co DCS</t>
  </si>
  <si>
    <t>14040</t>
  </si>
  <si>
    <t>Jennings Co DCS</t>
  </si>
  <si>
    <t>14041</t>
  </si>
  <si>
    <t>Johnson Co DCS</t>
  </si>
  <si>
    <t>14073</t>
  </si>
  <si>
    <t>Shelby Co DCS</t>
  </si>
  <si>
    <t>15000</t>
  </si>
  <si>
    <t>DCS Region 15</t>
  </si>
  <si>
    <t>15015</t>
  </si>
  <si>
    <t>Dearborn Co DCS</t>
  </si>
  <si>
    <t>15016</t>
  </si>
  <si>
    <t>Decatur Co DCS</t>
  </si>
  <si>
    <t>15039</t>
  </si>
  <si>
    <t>Jefferson Co DCS</t>
  </si>
  <si>
    <t>15058</t>
  </si>
  <si>
    <t>Ohio Co DCS</t>
  </si>
  <si>
    <t>15069</t>
  </si>
  <si>
    <t>Ripley Co DCS</t>
  </si>
  <si>
    <t>15078</t>
  </si>
  <si>
    <t>Switzerland Co DCS</t>
  </si>
  <si>
    <t>16000</t>
  </si>
  <si>
    <t>DCS Region 16</t>
  </si>
  <si>
    <t>16026</t>
  </si>
  <si>
    <t>Gibson Co DCS</t>
  </si>
  <si>
    <t>16042</t>
  </si>
  <si>
    <t>Knox Co DCS</t>
  </si>
  <si>
    <t>16063</t>
  </si>
  <si>
    <t>Pike Co DCS</t>
  </si>
  <si>
    <t>16065</t>
  </si>
  <si>
    <t>Posey Co DCS</t>
  </si>
  <si>
    <t>16082</t>
  </si>
  <si>
    <t>Vanderburgh Co DCS</t>
  </si>
  <si>
    <t>16087</t>
  </si>
  <si>
    <t>Warrick Co DCS</t>
  </si>
  <si>
    <t>17000</t>
  </si>
  <si>
    <t>DCS Region 17</t>
  </si>
  <si>
    <t>17013</t>
  </si>
  <si>
    <t>Crawford Co DCS</t>
  </si>
  <si>
    <t>17014</t>
  </si>
  <si>
    <t>Daviess Co DCS</t>
  </si>
  <si>
    <t>17019</t>
  </si>
  <si>
    <t>Dubois Co DCS</t>
  </si>
  <si>
    <t>17051</t>
  </si>
  <si>
    <t>Martin Co DCS</t>
  </si>
  <si>
    <t>17059</t>
  </si>
  <si>
    <t>Orange Co DCS</t>
  </si>
  <si>
    <t>17062</t>
  </si>
  <si>
    <t>Perry Co DCS</t>
  </si>
  <si>
    <t>17074</t>
  </si>
  <si>
    <t>Spencer Co DCS</t>
  </si>
  <si>
    <t>18000</t>
  </si>
  <si>
    <t>DCS Region 18</t>
  </si>
  <si>
    <t>18010</t>
  </si>
  <si>
    <t>Clark Co DCS</t>
  </si>
  <si>
    <t>18022</t>
  </si>
  <si>
    <t>Floyd Co DCS</t>
  </si>
  <si>
    <t>18031</t>
  </si>
  <si>
    <t>Harrison Co DCS</t>
  </si>
  <si>
    <t>18072</t>
  </si>
  <si>
    <t>Scott Co DCS</t>
  </si>
  <si>
    <t>18088</t>
  </si>
  <si>
    <t>Washington Co DCS</t>
  </si>
  <si>
    <t>209001P</t>
  </si>
  <si>
    <t>Administration</t>
  </si>
  <si>
    <t>209004P</t>
  </si>
  <si>
    <t>Dietary</t>
  </si>
  <si>
    <t>209006P</t>
  </si>
  <si>
    <t>Laundry</t>
  </si>
  <si>
    <t>209008P</t>
  </si>
  <si>
    <t>Housekeeping</t>
  </si>
  <si>
    <t>209010P</t>
  </si>
  <si>
    <t>Maintenance</t>
  </si>
  <si>
    <t>209012P</t>
  </si>
  <si>
    <t>Power Plant</t>
  </si>
  <si>
    <t>703P</t>
  </si>
  <si>
    <t>Proprietary Education</t>
  </si>
  <si>
    <r>
      <rPr>
        <b/>
        <sz val="8"/>
        <color indexed="10"/>
        <rFont val="Arial"/>
        <family val="2"/>
      </rPr>
      <t>Required.</t>
    </r>
    <r>
      <rPr>
        <sz val="8"/>
        <rFont val="Arial"/>
        <family val="2"/>
      </rPr>
      <t xml:space="preserve">  Business email address of the cardholder.  Must enter at least one ‘@’ symbol and at least one ‘.’ in the email address.  
No spaces are allowed.  
</t>
    </r>
    <r>
      <rPr>
        <b/>
        <sz val="8"/>
        <rFont val="Arial"/>
        <family val="2"/>
      </rPr>
      <t>Max. 60 characters.</t>
    </r>
  </si>
  <si>
    <r>
      <rPr>
        <b/>
        <sz val="8"/>
        <color indexed="10"/>
        <rFont val="Arial"/>
        <family val="2"/>
      </rPr>
      <t>Required.</t>
    </r>
    <r>
      <rPr>
        <sz val="8"/>
        <rFont val="Arial"/>
        <family val="2"/>
      </rPr>
      <t xml:space="preserve">  Business phone number for the cardholder. 
</t>
    </r>
    <r>
      <rPr>
        <b/>
        <sz val="8"/>
        <rFont val="Arial"/>
        <family val="2"/>
      </rPr>
      <t>Enter 10 digit number, no spaces, slashes, etc., are necessary.  The field will be formatted automatically.</t>
    </r>
  </si>
  <si>
    <r>
      <rPr>
        <b/>
        <sz val="8"/>
        <color indexed="10"/>
        <rFont val="Arial"/>
        <family val="2"/>
      </rPr>
      <t>Required.</t>
    </r>
    <r>
      <rPr>
        <sz val="8"/>
        <color indexed="10"/>
        <rFont val="Arial"/>
        <family val="2"/>
      </rPr>
      <t xml:space="preserve">  </t>
    </r>
    <r>
      <rPr>
        <sz val="8"/>
        <rFont val="Arial"/>
        <family val="2"/>
      </rPr>
      <t xml:space="preserve">Mobile phone number for the cardholder.  If no mobile number exists, enter home or business phone number. 
</t>
    </r>
    <r>
      <rPr>
        <b/>
        <sz val="8"/>
        <rFont val="Arial"/>
        <family val="2"/>
      </rPr>
      <t>Enter 10 digit number, no spaces, slashes, etc., are necessary. The field will be formatted automatically.</t>
    </r>
  </si>
  <si>
    <r>
      <rPr>
        <b/>
        <sz val="8"/>
        <color indexed="10"/>
        <rFont val="Arial"/>
        <family val="2"/>
      </rPr>
      <t>Required.</t>
    </r>
    <r>
      <rPr>
        <sz val="8"/>
        <rFont val="Arial"/>
        <family val="2"/>
      </rPr>
      <t xml:space="preserve">  City for Home Address provided.  
</t>
    </r>
    <r>
      <rPr>
        <b/>
        <sz val="8"/>
        <rFont val="Arial"/>
        <family val="2"/>
      </rPr>
      <t>Max 24 characters</t>
    </r>
  </si>
  <si>
    <r>
      <rPr>
        <b/>
        <sz val="8"/>
        <color indexed="10"/>
        <rFont val="Arial"/>
        <family val="2"/>
      </rPr>
      <t>Required.</t>
    </r>
    <r>
      <rPr>
        <b/>
        <sz val="8"/>
        <color indexed="10"/>
        <rFont val="Arial"/>
        <family val="2"/>
      </rPr>
      <t xml:space="preserve"> </t>
    </r>
    <r>
      <rPr>
        <sz val="8"/>
        <rFont val="Arial"/>
        <family val="2"/>
      </rPr>
      <t xml:space="preserve"> Home Address for the   Physical address is required (</t>
    </r>
    <r>
      <rPr>
        <b/>
        <sz val="8"/>
        <rFont val="Arial"/>
        <family val="2"/>
      </rPr>
      <t>no P.O. box</t>
    </r>
    <r>
      <rPr>
        <sz val="8"/>
        <rFont val="Arial"/>
        <family val="2"/>
      </rPr>
      <t xml:space="preserve">). </t>
    </r>
    <r>
      <rPr>
        <b/>
        <sz val="8"/>
        <rFont val="Arial"/>
        <family val="2"/>
      </rPr>
      <t xml:space="preserve"> 
Max. 36 characters. </t>
    </r>
  </si>
  <si>
    <r>
      <rPr>
        <b/>
        <sz val="8"/>
        <color indexed="10"/>
        <rFont val="Arial"/>
        <family val="2"/>
      </rPr>
      <t>Required.</t>
    </r>
    <r>
      <rPr>
        <sz val="8"/>
        <rFont val="Arial"/>
        <family val="2"/>
      </rPr>
      <t xml:space="preserve">  2 digit State for the Home Address provided.  Only the 50 states of US, DC, or PR (Puerto Rico) are allowed.</t>
    </r>
  </si>
  <si>
    <t>MCC Group #</t>
  </si>
  <si>
    <t>For Card Type</t>
  </si>
  <si>
    <t>Group Name</t>
  </si>
  <si>
    <t>Agency Specific</t>
  </si>
  <si>
    <t>Notes</t>
  </si>
  <si>
    <t>Pcard</t>
  </si>
  <si>
    <t>General Procurement</t>
  </si>
  <si>
    <t>No</t>
  </si>
  <si>
    <t>Indiana State Police – Pcard only</t>
  </si>
  <si>
    <t>Yes</t>
  </si>
  <si>
    <t>Emergency Response and Indiana Homeland Security – Pcard Only</t>
  </si>
  <si>
    <t>Tcard</t>
  </si>
  <si>
    <t>Utilities – Pcard only</t>
  </si>
  <si>
    <t>DNR Concessions</t>
  </si>
  <si>
    <t>Need to include both on application worksheet</t>
  </si>
  <si>
    <t>If applicable, need to include both on application worksheet</t>
  </si>
  <si>
    <t>952-64937</t>
  </si>
  <si>
    <t>General Travel only</t>
  </si>
  <si>
    <t>DNR Properties Only</t>
  </si>
  <si>
    <t xml:space="preserve">DHS Only </t>
  </si>
  <si>
    <t>951-64937 and  957-64937</t>
  </si>
  <si>
    <t>959-64937 and 972-64937</t>
  </si>
  <si>
    <t>967-64937 and 973-64937</t>
  </si>
  <si>
    <t>968-64937 and 974-64937</t>
  </si>
  <si>
    <t xml:space="preserve">954-64937 </t>
  </si>
  <si>
    <r>
      <rPr>
        <b/>
        <sz val="8"/>
        <color indexed="10"/>
        <rFont val="Arial"/>
        <family val="2"/>
      </rPr>
      <t xml:space="preserve">Required.  </t>
    </r>
    <r>
      <rPr>
        <sz val="8"/>
        <rFont val="Arial"/>
        <family val="2"/>
      </rPr>
      <t xml:space="preserve"> 
Type "Include" here.</t>
    </r>
    <r>
      <rPr>
        <b/>
        <sz val="8"/>
        <rFont val="Arial"/>
        <family val="2"/>
      </rPr>
      <t xml:space="preserve">
</t>
    </r>
  </si>
  <si>
    <r>
      <t xml:space="preserve">Optional. If MCC Group Name 2 is selected, this field is Required.  If MCCG2 is requested, enter </t>
    </r>
    <r>
      <rPr>
        <b/>
        <sz val="8"/>
        <rFont val="Arial"/>
        <family val="2"/>
      </rPr>
      <t>"Include"</t>
    </r>
  </si>
  <si>
    <t>State of IN ID</t>
  </si>
  <si>
    <r>
      <rPr>
        <b/>
        <sz val="8"/>
        <color indexed="10"/>
        <rFont val="Arial"/>
        <family val="2"/>
      </rPr>
      <t>Required.</t>
    </r>
    <r>
      <rPr>
        <b/>
        <sz val="8"/>
        <rFont val="Arial"/>
        <family val="2"/>
      </rPr>
      <t xml:space="preserve"> </t>
    </r>
    <r>
      <rPr>
        <sz val="8"/>
        <rFont val="Arial"/>
        <family val="2"/>
      </rPr>
      <t xml:space="preserve"> Enter 64937</t>
    </r>
    <r>
      <rPr>
        <b/>
        <sz val="8"/>
        <rFont val="Arial"/>
        <family val="2"/>
      </rPr>
      <t xml:space="preserve">
</t>
    </r>
  </si>
  <si>
    <t>Monthly Spend Limit</t>
  </si>
  <si>
    <r>
      <rPr>
        <b/>
        <sz val="8"/>
        <color indexed="10"/>
        <rFont val="Arial"/>
        <family val="2"/>
      </rPr>
      <t xml:space="preserve">Required. </t>
    </r>
    <r>
      <rPr>
        <sz val="8"/>
        <rFont val="Arial"/>
        <family val="2"/>
      </rPr>
      <t xml:space="preserve"> Enter monthly spend limit for the cycle. The field will be formatted automatically.</t>
    </r>
    <r>
      <rPr>
        <b/>
        <sz val="8"/>
        <rFont val="Arial"/>
        <family val="2"/>
      </rPr>
      <t>Max is $9,999,999</t>
    </r>
  </si>
  <si>
    <r>
      <rPr>
        <b/>
        <sz val="8"/>
        <color indexed="10"/>
        <rFont val="Arial"/>
        <family val="2"/>
      </rPr>
      <t>Required.</t>
    </r>
    <r>
      <rPr>
        <sz val="8"/>
        <color indexed="9"/>
        <rFont val="Arial"/>
        <family val="2"/>
      </rPr>
      <t xml:space="preserve"> First Name of the cardholder.
</t>
    </r>
    <r>
      <rPr>
        <b/>
        <sz val="8"/>
        <color indexed="9"/>
        <rFont val="Arial"/>
        <family val="2"/>
      </rPr>
      <t>Note:</t>
    </r>
    <r>
      <rPr>
        <b/>
        <sz val="8"/>
        <rFont val="Arial"/>
        <family val="2"/>
      </rPr>
      <t xml:space="preserve"> The c</t>
    </r>
    <r>
      <rPr>
        <b/>
        <sz val="8"/>
        <color indexed="9"/>
        <rFont val="Arial"/>
        <family val="2"/>
      </rPr>
      <t>ombination of Applicant First Name + Applicant Middle Initial + Applicant Last Name cannot exceed  25 characters.</t>
    </r>
  </si>
  <si>
    <t>Business Mailing Street Address 1</t>
  </si>
  <si>
    <t>Busines Mailing Street Address 2</t>
  </si>
  <si>
    <t>Business Mailing City</t>
  </si>
  <si>
    <t>Business Mailing State</t>
  </si>
  <si>
    <t>Business Mailing ZIP Code</t>
  </si>
  <si>
    <r>
      <rPr>
        <b/>
        <sz val="8"/>
        <color indexed="10"/>
        <rFont val="Arial"/>
        <family val="2"/>
      </rPr>
      <t xml:space="preserve">Required.  </t>
    </r>
    <r>
      <rPr>
        <sz val="8"/>
        <rFont val="Arial"/>
        <family val="2"/>
      </rPr>
      <t>Enter the MCCG needed for this account.  List of common MCCG's found on "MCCG's" tab in this workbook.</t>
    </r>
    <r>
      <rPr>
        <b/>
        <sz val="8"/>
        <rFont val="Arial"/>
        <family val="2"/>
      </rPr>
      <t xml:space="preserve"> All MCCG's should end in -64937 despite individual company number. </t>
    </r>
  </si>
  <si>
    <r>
      <t xml:space="preserve">Optional. If MCCG 1 requires a MCCG 2, enter MCCG 2 here.  List of common MCCG's and MCCG 2's found on "MCCG's" tab in this workbook.  </t>
    </r>
    <r>
      <rPr>
        <b/>
        <sz val="8"/>
        <rFont val="Arial"/>
        <family val="2"/>
      </rPr>
      <t xml:space="preserve">All MCCG's should end in -64937 despite individual company number. </t>
    </r>
  </si>
  <si>
    <t>Account Type Tcard</t>
  </si>
  <si>
    <t>Account Type PCard</t>
  </si>
  <si>
    <r>
      <rPr>
        <b/>
        <sz val="8"/>
        <color indexed="10"/>
        <rFont val="Arial"/>
        <family val="2"/>
      </rPr>
      <t>Required.</t>
    </r>
    <r>
      <rPr>
        <sz val="8"/>
        <color indexed="10"/>
        <rFont val="Arial"/>
        <family val="2"/>
      </rPr>
      <t xml:space="preserve"> </t>
    </r>
    <r>
      <rPr>
        <sz val="8"/>
        <rFont val="Arial"/>
        <family val="2"/>
      </rPr>
      <t>Enter "3254."</t>
    </r>
  </si>
  <si>
    <t>PNET</t>
  </si>
  <si>
    <t>PS Search</t>
  </si>
  <si>
    <t>PaymentNet Hier ID (search by last four of card # in PaymentNet; then enter Hier ID)</t>
  </si>
  <si>
    <t>Company #</t>
  </si>
  <si>
    <r>
      <rPr>
        <u val="single"/>
        <sz val="8"/>
        <color indexed="10"/>
        <rFont val="Arial"/>
        <family val="2"/>
      </rPr>
      <t>REQUIRED:</t>
    </r>
    <r>
      <rPr>
        <sz val="8"/>
        <color indexed="10"/>
        <rFont val="Arial"/>
        <family val="2"/>
      </rPr>
      <t xml:space="preserve"> </t>
    </r>
    <r>
      <rPr>
        <sz val="8"/>
        <rFont val="Arial"/>
        <family val="2"/>
      </rPr>
      <t>GL Unit*</t>
    </r>
  </si>
  <si>
    <r>
      <rPr>
        <u val="single"/>
        <sz val="8"/>
        <color indexed="10"/>
        <rFont val="Arial"/>
        <family val="2"/>
      </rPr>
      <t>REQUIRED:</t>
    </r>
    <r>
      <rPr>
        <sz val="8"/>
        <color indexed="10"/>
        <rFont val="Arial"/>
        <family val="2"/>
      </rPr>
      <t xml:space="preserve"> </t>
    </r>
    <r>
      <rPr>
        <sz val="8"/>
        <rFont val="Arial"/>
        <family val="2"/>
      </rPr>
      <t>FUND_CODE*</t>
    </r>
  </si>
  <si>
    <r>
      <rPr>
        <u val="single"/>
        <sz val="8"/>
        <color indexed="10"/>
        <rFont val="Arial"/>
        <family val="2"/>
      </rPr>
      <t>REQUIRED:</t>
    </r>
    <r>
      <rPr>
        <sz val="8"/>
        <color indexed="10"/>
        <rFont val="Arial"/>
        <family val="2"/>
      </rPr>
      <t xml:space="preserve"> </t>
    </r>
    <r>
      <rPr>
        <sz val="8"/>
        <rFont val="Arial"/>
        <family val="2"/>
      </rPr>
      <t>Account * (592016 unless DCS then 580138)</t>
    </r>
  </si>
  <si>
    <r>
      <rPr>
        <u val="single"/>
        <sz val="8"/>
        <color indexed="10"/>
        <rFont val="Arial"/>
        <family val="2"/>
      </rPr>
      <t>REQUIRED:</t>
    </r>
    <r>
      <rPr>
        <sz val="8"/>
        <color indexed="10"/>
        <rFont val="Arial"/>
        <family val="2"/>
      </rPr>
      <t xml:space="preserve"> </t>
    </r>
    <r>
      <rPr>
        <sz val="8"/>
        <rFont val="Arial"/>
        <family val="2"/>
      </rPr>
      <t>PROGRAM_CODE*</t>
    </r>
  </si>
  <si>
    <r>
      <rPr>
        <u val="single"/>
        <sz val="8"/>
        <color indexed="10"/>
        <rFont val="Arial"/>
        <family val="2"/>
      </rPr>
      <t>REQUIRED:</t>
    </r>
    <r>
      <rPr>
        <sz val="8"/>
        <color indexed="10"/>
        <rFont val="Arial"/>
        <family val="2"/>
      </rPr>
      <t xml:space="preserve"> </t>
    </r>
    <r>
      <rPr>
        <sz val="8"/>
        <rFont val="Arial"/>
        <family val="2"/>
      </rPr>
      <t>DEPTID*</t>
    </r>
  </si>
  <si>
    <r>
      <rPr>
        <u val="single"/>
        <sz val="8"/>
        <color indexed="10"/>
        <rFont val="Arial"/>
        <family val="2"/>
      </rPr>
      <t>REQUIRED:</t>
    </r>
    <r>
      <rPr>
        <sz val="8"/>
        <color indexed="10"/>
        <rFont val="Arial"/>
        <family val="2"/>
      </rPr>
      <t xml:space="preserve"> </t>
    </r>
    <r>
      <rPr>
        <sz val="8"/>
        <rFont val="Arial"/>
        <family val="2"/>
      </rPr>
      <t>BUDGET_REF*</t>
    </r>
  </si>
  <si>
    <t>Type of Card/ Bank Number</t>
  </si>
  <si>
    <t>MCCG2</t>
  </si>
  <si>
    <t>MCCG1</t>
  </si>
  <si>
    <t>BU</t>
  </si>
  <si>
    <t>Procurement Card PaymentNet Hier ID</t>
  </si>
  <si>
    <t>Travel Card PaymentNet Hierarchy ID</t>
  </si>
  <si>
    <t>FSSA 501</t>
  </si>
  <si>
    <t xml:space="preserve">Management Performance Hub </t>
  </si>
  <si>
    <t>MPH PCard</t>
  </si>
  <si>
    <t>DNR Daily Operations</t>
  </si>
  <si>
    <r>
      <rPr>
        <b/>
        <u val="single"/>
        <sz val="8"/>
        <color indexed="10"/>
        <rFont val="Arial"/>
        <family val="2"/>
      </rPr>
      <t>REQUIRED:</t>
    </r>
    <r>
      <rPr>
        <b/>
        <sz val="8"/>
        <color indexed="10"/>
        <rFont val="Arial"/>
        <family val="2"/>
      </rPr>
      <t xml:space="preserve"> </t>
    </r>
    <r>
      <rPr>
        <b/>
        <sz val="8"/>
        <rFont val="Arial"/>
        <family val="2"/>
      </rPr>
      <t>PaymentNet Hier ID 
*See tab "Hier ID" for reference</t>
    </r>
  </si>
  <si>
    <t>P -APA BACK UP</t>
  </si>
  <si>
    <t>T- APA</t>
  </si>
  <si>
    <t>P- APA</t>
  </si>
  <si>
    <t>Email Address</t>
  </si>
  <si>
    <t>Work Address</t>
  </si>
  <si>
    <t>Delivery Location</t>
  </si>
  <si>
    <t>Card Pickup or Delivery</t>
  </si>
  <si>
    <t>CreditCardServices@idoa.IN.gov</t>
  </si>
  <si>
    <t>Date Issued:</t>
  </si>
  <si>
    <t>IDOA ACCOUNTABLE INTEROFFICE MAIL</t>
  </si>
  <si>
    <t>Approved Pickup/ Delivery Personnel</t>
  </si>
  <si>
    <t>PROXY #5</t>
  </si>
  <si>
    <t>PROXY #6</t>
  </si>
  <si>
    <t>PROXY #7</t>
  </si>
  <si>
    <t>PROXY #8</t>
  </si>
  <si>
    <t>PROXY #9</t>
  </si>
  <si>
    <t>PROXY #10</t>
  </si>
  <si>
    <t>Proxy ID 5</t>
  </si>
  <si>
    <t>Proxy ID 6</t>
  </si>
  <si>
    <t>Proxy ID 7</t>
  </si>
  <si>
    <t>Proxy ID 8</t>
  </si>
  <si>
    <t>Proxy ID 9</t>
  </si>
  <si>
    <t>Proxy ID 10</t>
  </si>
  <si>
    <r>
      <rPr>
        <b/>
        <sz val="12"/>
        <color indexed="9"/>
        <rFont val="Arial"/>
        <family val="2"/>
      </rPr>
      <t>Originator:</t>
    </r>
    <r>
      <rPr>
        <sz val="12"/>
        <color indexed="9"/>
        <rFont val="Arial"/>
        <family val="2"/>
      </rPr>
      <t xml:space="preserve"> </t>
    </r>
  </si>
  <si>
    <t>Agency Name:</t>
  </si>
  <si>
    <t>Pickup or Delivery:</t>
  </si>
  <si>
    <r>
      <rPr>
        <b/>
        <sz val="11"/>
        <color indexed="9"/>
        <rFont val="Arial"/>
        <family val="2"/>
      </rPr>
      <t xml:space="preserve">Note to Agency: </t>
    </r>
    <r>
      <rPr>
        <sz val="11"/>
        <color indexed="9"/>
        <rFont val="Arial"/>
        <family val="2"/>
      </rPr>
      <t xml:space="preserve">If you received this mailer, please deliver to one of the names listed </t>
    </r>
    <r>
      <rPr>
        <b/>
        <sz val="11"/>
        <color indexed="9"/>
        <rFont val="Arial"/>
        <family val="2"/>
      </rPr>
      <t>above.</t>
    </r>
  </si>
  <si>
    <t xml:space="preserve">Envelope Contains: </t>
  </si>
  <si>
    <t>Approver (APA)</t>
  </si>
  <si>
    <r>
      <rPr>
        <b/>
        <sz val="8"/>
        <color indexed="10"/>
        <rFont val="Arial"/>
        <family val="2"/>
      </rPr>
      <t xml:space="preserve">Required. </t>
    </r>
    <r>
      <rPr>
        <sz val="8"/>
        <rFont val="Arial"/>
        <family val="2"/>
      </rPr>
      <t xml:space="preserve"> Please enter 5 digit zip code</t>
    </r>
  </si>
  <si>
    <r>
      <rPr>
        <b/>
        <sz val="8"/>
        <color indexed="10"/>
        <rFont val="Arial"/>
        <family val="2"/>
      </rPr>
      <t xml:space="preserve">Required. </t>
    </r>
    <r>
      <rPr>
        <sz val="8"/>
        <rFont val="Arial"/>
        <family val="2"/>
      </rPr>
      <t xml:space="preserve"> Please provide 5 digit home address zip code. </t>
    </r>
  </si>
  <si>
    <r>
      <rPr>
        <b/>
        <sz val="8"/>
        <color indexed="10"/>
        <rFont val="Arial"/>
        <family val="2"/>
      </rPr>
      <t xml:space="preserve">Required. </t>
    </r>
    <r>
      <rPr>
        <sz val="8"/>
        <rFont val="Arial"/>
        <family val="2"/>
      </rPr>
      <t xml:space="preserve"> First address line for the cardholder.  Address for statement delivery.  No PO boxes. 
</t>
    </r>
    <r>
      <rPr>
        <b/>
        <sz val="8"/>
        <rFont val="Arial"/>
        <family val="2"/>
      </rPr>
      <t>Max. 36 characters.</t>
    </r>
  </si>
  <si>
    <t xml:space="preserve">950-64937 </t>
  </si>
  <si>
    <t>Accounts Payable (AP) Role</t>
  </si>
  <si>
    <t>·         P/T Card Module Accounts Payable Role (Stage 3)</t>
  </si>
  <si>
    <t xml:space="preserve">Credit Card Services is automatically notified of training completions each week.  There is no need to submit the training certificate with the application, however, please keep certificates of completion on file in case needed for proof of completions. </t>
  </si>
  <si>
    <r>
      <rPr>
        <b/>
        <sz val="8"/>
        <color indexed="10"/>
        <rFont val="Arial"/>
        <family val="2"/>
      </rPr>
      <t>Required.</t>
    </r>
    <r>
      <rPr>
        <sz val="8"/>
        <rFont val="Arial"/>
        <family val="2"/>
      </rPr>
      <t xml:space="preserve"> Include Agency acronym or name and tax ID. </t>
    </r>
    <r>
      <rPr>
        <b/>
        <sz val="8"/>
        <rFont val="Arial"/>
        <family val="2"/>
      </rPr>
      <t xml:space="preserve">*Max. 21 characters.
</t>
    </r>
  </si>
  <si>
    <t>AP Role (Training Optional)</t>
  </si>
  <si>
    <r>
      <rPr>
        <b/>
        <sz val="11"/>
        <color indexed="10"/>
        <rFont val="Arial"/>
        <family val="2"/>
      </rPr>
      <t>INSTRUCTIONS FOR CARD DELIVERY:</t>
    </r>
    <r>
      <rPr>
        <b/>
        <sz val="11"/>
        <color indexed="9"/>
        <rFont val="Arial"/>
        <family val="2"/>
      </rPr>
      <t xml:space="preserve"> </t>
    </r>
    <r>
      <rPr>
        <sz val="11"/>
        <color indexed="9"/>
        <rFont val="Arial"/>
        <family val="2"/>
      </rPr>
      <t xml:space="preserve">IDOA will email APA's/Approved Personnel when the cards are ready for delivery. The email will include a timestamp.  This timestamp indicates the time the Mailroom prepared the cards for delivery; the cards will be delivered during the next scheduled mail run. The Mailroom will deliver the cards to the individuals in the order listed on tab 1B.  </t>
    </r>
  </si>
  <si>
    <r>
      <rPr>
        <b/>
        <sz val="11"/>
        <color indexed="10"/>
        <rFont val="Arial"/>
        <family val="2"/>
      </rPr>
      <t>INSTRUCTIONS FOR CARD PICKUP:</t>
    </r>
    <r>
      <rPr>
        <b/>
        <sz val="11"/>
        <color indexed="9"/>
        <rFont val="Arial"/>
        <family val="2"/>
      </rPr>
      <t xml:space="preserve"> </t>
    </r>
    <r>
      <rPr>
        <sz val="11"/>
        <color indexed="9"/>
        <rFont val="Arial"/>
        <family val="2"/>
      </rPr>
      <t xml:space="preserve">IDOA will email APA's/Approved Personnel when the cards are ready for pickup. The email will include a timestamp.  The APA's/Approved Personnel will have two business days from the timestamp to pick up the cards.  Cards will be available for pickup at the IGCN Mailroom. If the cards are not picked up within two business days, the cards will be delivered to the APA's/Approved Personnel in the order listed on 1B.  </t>
    </r>
    <r>
      <rPr>
        <b/>
        <sz val="11"/>
        <color indexed="9"/>
        <rFont val="Arial"/>
        <family val="2"/>
      </rPr>
      <t>Mailroom address:</t>
    </r>
    <r>
      <rPr>
        <sz val="11"/>
        <color indexed="9"/>
        <rFont val="Arial"/>
        <family val="2"/>
      </rPr>
      <t xml:space="preserve"> 100 North Senate Avenue Rm N045 Indianapolis, IN 46204</t>
    </r>
  </si>
  <si>
    <t xml:space="preserve">* Complete Tab 1B to designate approved pickup or delivery personnel.  APA'S listed below will automatically populate to Tab 1B.  APA's can be removed or additional personnel may be assigned as long as they will be a permanently designated individual who can pick-up / receive all agency cards. </t>
  </si>
  <si>
    <t>FSSA 451 NPI TCard</t>
  </si>
  <si>
    <t>FSSA 451 NPI PCard</t>
  </si>
  <si>
    <t xml:space="preserve">National Guard TCard </t>
  </si>
  <si>
    <t>964-64937</t>
  </si>
  <si>
    <t xml:space="preserve">DOC </t>
  </si>
  <si>
    <t>Only applicable to one designated cardholder</t>
  </si>
  <si>
    <t>LSA Travel Card</t>
  </si>
  <si>
    <t>P/T Card Module Quick Guides</t>
  </si>
  <si>
    <t>DOA P/T Card Website, SuccessFactors Tutorials, &amp; Credit Card Manual</t>
  </si>
  <si>
    <t>DOA P/T Card Program Website (SuccessFactors Video Tutorials &amp; Credit Card Manual)</t>
  </si>
  <si>
    <t xml:space="preserve">Self-enroll through SuccessFactors &amp; complete the following trainings: </t>
  </si>
  <si>
    <t>APA's or Backup APA's</t>
  </si>
  <si>
    <t>Reconciler (Cardholder or Proxy) Role</t>
  </si>
  <si>
    <t>Approver (APA or Backup APA) Role</t>
  </si>
  <si>
    <t>Cardholder and/or Proxy</t>
  </si>
  <si>
    <t>AP Data Entry or AP Manager (optional training)</t>
  </si>
  <si>
    <t>Does the agency have SBA Centralized Accounting involvement?</t>
  </si>
  <si>
    <t>Who completes AP Data Entry or AP Manager role?</t>
  </si>
  <si>
    <t>Delete Proxy</t>
  </si>
  <si>
    <t>Add Proxy</t>
  </si>
  <si>
    <t xml:space="preserve">This role is responsible for confirming the Control Group information matches the associated Central Bill and will complete one of two processes:  AP Data Entry or AP Manager. Contact the Agency PeopleSoft Security liasion to assign or update this role. </t>
  </si>
  <si>
    <r>
      <rPr>
        <b/>
        <sz val="8"/>
        <color indexed="10"/>
        <rFont val="Arial"/>
        <family val="2"/>
      </rPr>
      <t>Required.</t>
    </r>
    <r>
      <rPr>
        <sz val="8"/>
        <color indexed="10"/>
        <rFont val="Arial"/>
        <family val="2"/>
      </rPr>
      <t xml:space="preserve">  </t>
    </r>
    <r>
      <rPr>
        <sz val="8"/>
        <rFont val="Arial"/>
        <family val="2"/>
      </rPr>
      <t>Use this field to restrict the amount that can be spent on a single transaction.  No punctuation.  The field will be formatted automatically.</t>
    </r>
    <r>
      <rPr>
        <b/>
        <sz val="8"/>
        <color indexed="10"/>
        <rFont val="Arial"/>
        <family val="2"/>
      </rPr>
      <t xml:space="preserve"> 
</t>
    </r>
    <r>
      <rPr>
        <b/>
        <sz val="8"/>
        <rFont val="Arial"/>
        <family val="2"/>
      </rPr>
      <t>*Max for Procurement Cards is  $1500*</t>
    </r>
  </si>
  <si>
    <r>
      <rPr>
        <b/>
        <sz val="8"/>
        <color indexed="10"/>
        <rFont val="Arial"/>
        <family val="2"/>
      </rPr>
      <t>Required</t>
    </r>
    <r>
      <rPr>
        <sz val="8"/>
        <rFont val="Arial"/>
        <family val="2"/>
      </rPr>
      <t xml:space="preserve">.  Enter last four of employee's ID. </t>
    </r>
    <r>
      <rPr>
        <b/>
        <sz val="8"/>
        <rFont val="Arial"/>
        <family val="2"/>
      </rPr>
      <t>Cannot be the same as Access Code 2.</t>
    </r>
    <r>
      <rPr>
        <sz val="8"/>
        <rFont val="Arial"/>
        <family val="2"/>
      </rPr>
      <t xml:space="preserve">  Used for cardholder authentication when calling Customer Service.</t>
    </r>
  </si>
  <si>
    <r>
      <rPr>
        <b/>
        <sz val="8"/>
        <color indexed="10"/>
        <rFont val="Arial"/>
        <family val="2"/>
      </rPr>
      <t xml:space="preserve">Required.  </t>
    </r>
    <r>
      <rPr>
        <sz val="8"/>
        <rFont val="Arial"/>
        <family val="2"/>
      </rPr>
      <t xml:space="preserve">Actual date of birth.  </t>
    </r>
    <r>
      <rPr>
        <sz val="8"/>
        <color indexed="9"/>
        <rFont val="Arial"/>
        <family val="2"/>
      </rPr>
      <t xml:space="preserve">
Enter in the following format:</t>
    </r>
    <r>
      <rPr>
        <b/>
        <sz val="8"/>
        <color indexed="9"/>
        <rFont val="Arial"/>
        <family val="2"/>
      </rPr>
      <t xml:space="preserve">
</t>
    </r>
    <r>
      <rPr>
        <sz val="8"/>
        <color indexed="9"/>
        <rFont val="Arial"/>
        <family val="2"/>
      </rPr>
      <t>-</t>
    </r>
    <r>
      <rPr>
        <b/>
        <sz val="8"/>
        <color indexed="9"/>
        <rFont val="Arial"/>
        <family val="2"/>
      </rPr>
      <t xml:space="preserve"> MM/DD/YYYY</t>
    </r>
    <r>
      <rPr>
        <sz val="8"/>
        <color indexed="9"/>
        <rFont val="Arial"/>
        <family val="2"/>
      </rPr>
      <t xml:space="preserve"> (12/01/1980)
</t>
    </r>
  </si>
  <si>
    <r>
      <rPr>
        <b/>
        <sz val="8"/>
        <color indexed="10"/>
        <rFont val="Arial"/>
        <family val="2"/>
      </rPr>
      <t>Required.</t>
    </r>
    <r>
      <rPr>
        <sz val="8"/>
        <color indexed="10"/>
        <rFont val="Arial"/>
        <family val="2"/>
      </rPr>
      <t xml:space="preserve"> </t>
    </r>
    <r>
      <rPr>
        <sz val="8"/>
        <rFont val="Arial"/>
        <family val="2"/>
      </rPr>
      <t xml:space="preserve">  Any 4 character alpha/numeric combination.  </t>
    </r>
    <r>
      <rPr>
        <b/>
        <sz val="8"/>
        <rFont val="Arial"/>
        <family val="2"/>
      </rPr>
      <t xml:space="preserve">Cannot be the same as Access Code 1. </t>
    </r>
    <r>
      <rPr>
        <sz val="8"/>
        <rFont val="Arial"/>
        <family val="2"/>
      </rPr>
      <t xml:space="preserve"> Used for cardholder authentication when calling Customer Service.</t>
    </r>
  </si>
  <si>
    <r>
      <rPr>
        <sz val="8"/>
        <rFont val="Arial"/>
        <family val="2"/>
      </rPr>
      <t xml:space="preserve">Optional.  Second address line for Home address provided. 
</t>
    </r>
    <r>
      <rPr>
        <b/>
        <sz val="8"/>
        <rFont val="Arial"/>
        <family val="2"/>
      </rPr>
      <t>Max. 36 characters.</t>
    </r>
  </si>
  <si>
    <r>
      <t xml:space="preserve">Optional. Middle Initial of the cardholder
</t>
    </r>
    <r>
      <rPr>
        <b/>
        <sz val="8"/>
        <color indexed="9"/>
        <rFont val="Arial"/>
        <family val="2"/>
      </rPr>
      <t>1 character Max</t>
    </r>
  </si>
  <si>
    <t xml:space="preserve">Update Chartfields </t>
  </si>
  <si>
    <t>Card Closures</t>
  </si>
  <si>
    <t xml:space="preserve">Add Proxy </t>
  </si>
  <si>
    <t>P/T Card Lost/Stolen or Fraud</t>
  </si>
  <si>
    <t>General Submission &amp; Process Notes</t>
  </si>
  <si>
    <r>
      <t xml:space="preserve">Optional.  Use this field to restrict the cash limit per cycle.  </t>
    </r>
    <r>
      <rPr>
        <b/>
        <sz val="8"/>
        <color indexed="10"/>
        <rFont val="Arial"/>
        <family val="2"/>
      </rPr>
      <t>Required</t>
    </r>
    <r>
      <rPr>
        <sz val="8"/>
        <rFont val="Arial"/>
        <family val="2"/>
      </rPr>
      <t xml:space="preserve"> if MCC Group 1 is used for Cash.  No decimals. Field will be formatted automatically.
</t>
    </r>
    <r>
      <rPr>
        <b/>
        <sz val="8"/>
        <rFont val="Arial"/>
        <family val="2"/>
      </rPr>
      <t>Max. cash limit is $2,500</t>
    </r>
  </si>
  <si>
    <r>
      <rPr>
        <b/>
        <sz val="8"/>
        <color indexed="10"/>
        <rFont val="Arial"/>
        <family val="2"/>
      </rPr>
      <t>Required.</t>
    </r>
    <r>
      <rPr>
        <b/>
        <sz val="8"/>
        <rFont val="Arial"/>
        <family val="2"/>
      </rPr>
      <t xml:space="preserve"> </t>
    </r>
    <r>
      <rPr>
        <sz val="8"/>
        <rFont val="Arial"/>
        <family val="2"/>
      </rPr>
      <t xml:space="preserve"> Enter 64937</t>
    </r>
    <r>
      <rPr>
        <b/>
        <sz val="8"/>
        <rFont val="Arial"/>
        <family val="2"/>
      </rPr>
      <t xml:space="preserve">
</t>
    </r>
  </si>
  <si>
    <r>
      <rPr>
        <b/>
        <sz val="8"/>
        <color indexed="10"/>
        <rFont val="Arial"/>
        <family val="2"/>
      </rPr>
      <t>Required.</t>
    </r>
    <r>
      <rPr>
        <sz val="8"/>
        <color indexed="10"/>
        <rFont val="Arial"/>
        <family val="2"/>
      </rPr>
      <t xml:space="preserve"> </t>
    </r>
    <r>
      <rPr>
        <sz val="8"/>
        <rFont val="Arial"/>
        <family val="2"/>
      </rPr>
      <t>Enter "3254."</t>
    </r>
  </si>
  <si>
    <r>
      <rPr>
        <b/>
        <sz val="8"/>
        <color indexed="10"/>
        <rFont val="Arial"/>
        <family val="2"/>
      </rPr>
      <t>Required.</t>
    </r>
    <r>
      <rPr>
        <sz val="8"/>
        <color indexed="10"/>
        <rFont val="Arial"/>
        <family val="2"/>
      </rPr>
      <t xml:space="preserve">  </t>
    </r>
    <r>
      <rPr>
        <sz val="8"/>
        <rFont val="Arial"/>
        <family val="2"/>
      </rPr>
      <t>Use this field to restrict the amount that can be spent on a single transaction.  No punctuation.  The field will be formatted automatically.</t>
    </r>
    <r>
      <rPr>
        <b/>
        <sz val="8"/>
        <color indexed="10"/>
        <rFont val="Arial"/>
        <family val="2"/>
      </rPr>
      <t xml:space="preserve"> 
</t>
    </r>
  </si>
  <si>
    <r>
      <rPr>
        <b/>
        <sz val="8"/>
        <color indexed="10"/>
        <rFont val="Arial"/>
        <family val="2"/>
      </rPr>
      <t xml:space="preserve">Required.  </t>
    </r>
    <r>
      <rPr>
        <sz val="8"/>
        <rFont val="Arial"/>
        <family val="2"/>
      </rPr>
      <t>Enter 953-64937</t>
    </r>
  </si>
  <si>
    <t>953-64938</t>
  </si>
  <si>
    <t>953-64939</t>
  </si>
  <si>
    <t>953-64940</t>
  </si>
  <si>
    <t>953-64941</t>
  </si>
  <si>
    <t>953-64942</t>
  </si>
  <si>
    <t>953-64943</t>
  </si>
  <si>
    <t>953-64944</t>
  </si>
  <si>
    <t>953-64945</t>
  </si>
  <si>
    <t>953-64946</t>
  </si>
  <si>
    <t>953-64947</t>
  </si>
  <si>
    <t>953-64948</t>
  </si>
  <si>
    <t>953-64949</t>
  </si>
  <si>
    <t>953-64950</t>
  </si>
  <si>
    <t>953-64951</t>
  </si>
  <si>
    <t>953-64952</t>
  </si>
  <si>
    <t>953-64953</t>
  </si>
  <si>
    <t>953-64954</t>
  </si>
  <si>
    <t>953-64955</t>
  </si>
  <si>
    <t>953-64956</t>
  </si>
  <si>
    <t>953-64957</t>
  </si>
  <si>
    <t>953-64958</t>
  </si>
  <si>
    <t>953-64959</t>
  </si>
  <si>
    <t>953-64960</t>
  </si>
  <si>
    <t>953-64961</t>
  </si>
  <si>
    <t>953-64962</t>
  </si>
  <si>
    <t>953-64963</t>
  </si>
  <si>
    <t>953-64964</t>
  </si>
  <si>
    <t>953-64965</t>
  </si>
  <si>
    <t>953-64966</t>
  </si>
  <si>
    <t>953-64967</t>
  </si>
  <si>
    <t>Include</t>
  </si>
  <si>
    <t>IDOA will confirm with JPMC a new card has been requested; IDOA will notify APA when new card arrives.</t>
  </si>
  <si>
    <t>Self-enroll &amp; complete trainings through SuccessFactors (links below).</t>
  </si>
  <si>
    <t>Save Certificate of Completion for each training.</t>
  </si>
  <si>
    <r>
      <rPr>
        <b/>
        <sz val="10"/>
        <rFont val="Arial"/>
        <family val="2"/>
      </rPr>
      <t>There is an additional course available</t>
    </r>
    <r>
      <rPr>
        <sz val="10"/>
        <rFont val="Arial"/>
        <family val="2"/>
      </rPr>
      <t xml:space="preserve"> if you are interested in learning more about the accounts payable side of the module (P/T Card Module Accounts Payable Role Stage 3). This course is optional for the Approver/APA role. </t>
    </r>
  </si>
  <si>
    <t>APA &amp; Applicant: Complete SF54700 &amp; SF55784</t>
  </si>
  <si>
    <t>APA: Complete spreadsheet tabs 1A, 1B, 2A, 2B, 2C</t>
  </si>
  <si>
    <t>APA: Collect training Certificates of Completion &amp; keep on file with Agency for documentation purposes.  Credit Card Services receives weekly reports of training completions, however, please maintain the certificates as a record of completion in case of discrepencies.</t>
  </si>
  <si>
    <t>New Travel Card Applications</t>
  </si>
  <si>
    <t>New Procurement Card Applications</t>
  </si>
  <si>
    <t>APA &amp; Applicant: Complete SF54699 &amp; SF55784</t>
  </si>
  <si>
    <t>APA: Complete spreadsheet tabs 1A, 1B, 2D, 2E, 2F</t>
  </si>
  <si>
    <t xml:space="preserve">IDOA: Receives cards and enters into PeopleSoft.  IDOA emails the APA/Approved Personnel with instructions regarding pickup or delivery per 1B. </t>
  </si>
  <si>
    <r>
      <t xml:space="preserve">APA: Complete spreadsheet tab 3A. ACCOUNT UPDATES. Email completed spreadsheet  to CreditCardServices@idoa.in.gov with subject line: </t>
    </r>
    <r>
      <rPr>
        <i/>
        <sz val="9"/>
        <rFont val="Arial"/>
        <family val="2"/>
      </rPr>
      <t>"Agency's Acronym</t>
    </r>
    <r>
      <rPr>
        <sz val="9"/>
        <rFont val="Arial"/>
        <family val="2"/>
      </rPr>
      <t xml:space="preserve"> - Chartfield Update" </t>
    </r>
  </si>
  <si>
    <r>
      <t xml:space="preserve">APA: Complete spreadsheet tab 3A. ACCOUNT UPDATES. Email completed spreadsheet  to CreditCardServices@idoa.in.gov with subject line: </t>
    </r>
    <r>
      <rPr>
        <i/>
        <sz val="9"/>
        <rFont val="Arial"/>
        <family val="2"/>
      </rPr>
      <t>"Agency's Acronym</t>
    </r>
    <r>
      <rPr>
        <sz val="9"/>
        <rFont val="Arial"/>
        <family val="2"/>
      </rPr>
      <t xml:space="preserve"> - Delete Proxy" </t>
    </r>
  </si>
  <si>
    <r>
      <t xml:space="preserve">APA: Complete spreadsheet tab 3A. ACCOUNT UPDATES. Email completed spreadsheet  to CreditCardServices@idoa.in.gov with subject line: </t>
    </r>
    <r>
      <rPr>
        <i/>
        <sz val="9"/>
        <rFont val="Arial"/>
        <family val="2"/>
      </rPr>
      <t>"Agency's Acronym</t>
    </r>
    <r>
      <rPr>
        <sz val="9"/>
        <rFont val="Arial"/>
        <family val="2"/>
      </rPr>
      <t xml:space="preserve"> - Add Proxy" </t>
    </r>
  </si>
  <si>
    <t xml:space="preserve"> IDOA: Add Proxy to account in PeopleSoft &amp; email APA email confirmation.  Proxies can access PeopleSoft the next business day. </t>
  </si>
  <si>
    <t>IDOA: Delete Proxy in PeopleSoft  &amp; email APA email confirmation.</t>
  </si>
  <si>
    <t>IDOA: Update Chartfields in PeopleSoft &amp; email APA email confirmation. Chartfields will be updated in the system immediately.</t>
  </si>
  <si>
    <t xml:space="preserve">IDOA: Inactivates account in PeopleSoft.  IDOA will email APA with confirmation the card can be shredded. </t>
  </si>
  <si>
    <t>APA: Close card in PaymentNet (indicate Lost/Stolen or Fraud).  PCard: APA completes tabs 1A, 3A, 2B &amp; 2C. TCard: APA completes tabs 1A, 3A,  2E &amp; 2F</t>
  </si>
  <si>
    <r>
      <t>APA: Email spreadsheet to CreditCardServices@idoa.in.gov with the subject line: "</t>
    </r>
    <r>
      <rPr>
        <i/>
        <sz val="9"/>
        <rFont val="Arial"/>
        <family val="2"/>
      </rPr>
      <t>Agency's Acronym</t>
    </r>
    <r>
      <rPr>
        <sz val="9"/>
        <rFont val="Arial"/>
        <family val="2"/>
      </rPr>
      <t xml:space="preserve"> - Card Lost/Stolen or Fraud" </t>
    </r>
  </si>
  <si>
    <t>APA: Complete spreadsheet. Pcard = Tabs 1A, 2B, 2C, 3A or TCard = Tabs 1A, 2E, 2F, 3A</t>
  </si>
  <si>
    <r>
      <rPr>
        <b/>
        <sz val="8"/>
        <rFont val="Arial"/>
        <family val="2"/>
      </rPr>
      <t xml:space="preserve">INSTRUCTIONS:  </t>
    </r>
    <r>
      <rPr>
        <sz val="8"/>
        <rFont val="Arial"/>
        <family val="2"/>
      </rPr>
      <t xml:space="preserve"> If your Agency is using Proxies, complete this tab.  Proxies are known as "Reconcilers" in the PS Module, another name is "Verifier".  This role can add comments, receipts, and paperwork to transaction lines, while also changing chartfields and marking the transaction as VERIFIED. </t>
    </r>
    <r>
      <rPr>
        <sz val="11"/>
        <rFont val="Arial"/>
        <family val="2"/>
      </rPr>
      <t xml:space="preserve"> </t>
    </r>
    <r>
      <rPr>
        <b/>
        <sz val="11"/>
        <color indexed="10"/>
        <rFont val="Arial"/>
        <family val="2"/>
      </rPr>
      <t xml:space="preserve">DO NOT ENTER APA'S ON THIS TAB! </t>
    </r>
    <r>
      <rPr>
        <b/>
        <sz val="8"/>
        <color indexed="10"/>
        <rFont val="Arial"/>
        <family val="2"/>
      </rPr>
      <t>APA's are entered on 1A.</t>
    </r>
  </si>
  <si>
    <t xml:space="preserve">IDOA: Submits approved applications to Credit Card Vendor ~15th of every month. </t>
  </si>
  <si>
    <r>
      <t>APA: Email completed spreadsheet &amp; all forms to CreditCardServices@idoa.in.gov with subject line: "</t>
    </r>
    <r>
      <rPr>
        <i/>
        <sz val="10"/>
        <rFont val="Ariel"/>
        <family val="0"/>
      </rPr>
      <t>Agency's Acronym</t>
    </r>
    <r>
      <rPr>
        <sz val="10"/>
        <rFont val="Ariel"/>
        <family val="0"/>
      </rPr>
      <t xml:space="preserve"> - New Card Application." If a RUSH request is needed, please indicate in the request. Credit Card Vendor charges $25 per RUSH request.  </t>
    </r>
  </si>
  <si>
    <r>
      <rPr>
        <b/>
        <sz val="9"/>
        <rFont val="Arial"/>
        <family val="2"/>
      </rPr>
      <t>New</t>
    </r>
    <r>
      <rPr>
        <sz val="9"/>
        <rFont val="Arial"/>
        <family val="2"/>
      </rPr>
      <t xml:space="preserve"> Proxy: Complete the training requirements per TRAINING Tab.  Training must be completed before the APA submits the request.  
</t>
    </r>
    <r>
      <rPr>
        <b/>
        <sz val="9"/>
        <rFont val="Arial"/>
        <family val="2"/>
      </rPr>
      <t xml:space="preserve">Existing </t>
    </r>
    <r>
      <rPr>
        <sz val="9"/>
        <rFont val="Arial"/>
        <family val="2"/>
      </rPr>
      <t>Proxy: skip to Step 3.</t>
    </r>
  </si>
  <si>
    <t>Applicant: Complete the training requirements per TRAINING Tab. Training must be completed before the APA submits the application.</t>
  </si>
  <si>
    <r>
      <t>APA: Close card in PaymentNet &amp; complete spreadsheet tab 3A. Email completed spreadsheet  to CreditCardServices@idoa.in.gov with subject line: "</t>
    </r>
    <r>
      <rPr>
        <i/>
        <sz val="9"/>
        <rFont val="Arial"/>
        <family val="2"/>
      </rPr>
      <t>Agency's Acronym</t>
    </r>
    <r>
      <rPr>
        <sz val="9"/>
        <rFont val="Arial"/>
        <family val="2"/>
      </rPr>
      <t xml:space="preserve"> - Card Closure" </t>
    </r>
  </si>
  <si>
    <t>Proxy</t>
  </si>
  <si>
    <t>APA or APA Back-up</t>
  </si>
  <si>
    <t>AP/Bill Payor</t>
  </si>
  <si>
    <t>Card Applicant</t>
  </si>
  <si>
    <t>This role is responsible for the verification of transaction amounts, chartfields, attachment of receipts and other special forms and running the Voucher Load Stage process to create an Accounts Payable Control Group.  This role cannot have a Proxy; only a backup Approver (APA) role can be designated.</t>
  </si>
  <si>
    <t xml:space="preserve">If you have any issues accessing the trainings, refer to the SF Tutorial Videos above and/or contact idoaelmtraining@idoa.in.gov.  </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</si>
</sst>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409]dddd\,\ mmmm\ dd\,\ yyyy"/>
    <numFmt numFmtId="169" formatCode="[$-409]h:mm:ss\ AM/PM"/>
    <numFmt numFmtId="170" formatCode="&quot;$&quot;#,##0.00"/>
    <numFmt numFmtId="171" formatCode="0.0"/>
    <numFmt numFmtId="172" formatCode="0.00000"/>
    <numFmt numFmtId="173" formatCode="mm/dd/yy"/>
    <numFmt numFmtId="174" formatCode="mm/dd/yyyy"/>
  </numFmts>
  <fonts count="123">
    <font>
      <sz val="10"/>
      <color indexed="9"/>
      <name val="ARIAL"/>
      <family val="0"/>
    </font>
    <font>
      <sz val="9"/>
      <color indexed="9"/>
      <name val="ARIAL"/>
      <family val="0"/>
    </font>
    <font>
      <sz val="10"/>
      <color indexed="9"/>
      <name val="Arial"/>
      <family val="2"/>
    </font>
    <font>
      <b/>
      <sz val="10"/>
      <name val="Arial"/>
      <family val="2"/>
    </font>
    <font>
      <sz val="9"/>
      <name val="Arial"/>
      <family val="2"/>
    </font>
    <font>
      <b/>
      <sz val="8"/>
      <name val="Arial"/>
      <family val="2"/>
    </font>
    <font>
      <sz val="10"/>
      <color indexed="8"/>
      <name val="Arial"/>
      <family val="2"/>
    </font>
    <font>
      <b/>
      <sz val="16"/>
      <name val="Arial"/>
      <family val="2"/>
    </font>
    <font>
      <sz val="8"/>
      <name val="Arial"/>
      <family val="2"/>
    </font>
    <font>
      <b/>
      <u val="single"/>
      <sz val="8"/>
      <color indexed="10"/>
      <name val="Arial"/>
      <family val="2"/>
    </font>
    <font>
      <b/>
      <sz val="8"/>
      <color indexed="10"/>
      <name val="Arial"/>
      <family val="2"/>
    </font>
    <font>
      <b/>
      <sz val="9"/>
      <name val="Tahoma"/>
      <family val="2"/>
    </font>
    <font>
      <sz val="9"/>
      <name val="Tahoma"/>
      <family val="2"/>
    </font>
    <font>
      <u val="single"/>
      <sz val="11"/>
      <name val="Calibri"/>
      <family val="2"/>
    </font>
    <font>
      <b/>
      <sz val="11"/>
      <name val="Calibri"/>
      <family val="2"/>
    </font>
    <font>
      <sz val="10"/>
      <name val="Arial"/>
      <family val="2"/>
    </font>
    <font>
      <b/>
      <sz val="9"/>
      <name val="Arial"/>
      <family val="2"/>
    </font>
    <font>
      <sz val="11"/>
      <name val="Arial"/>
      <family val="2"/>
    </font>
    <font>
      <u val="single"/>
      <sz val="11"/>
      <name val="ARIAL"/>
      <family val="2"/>
    </font>
    <font>
      <u val="single"/>
      <sz val="9"/>
      <name val="ARIAL"/>
      <family val="2"/>
    </font>
    <font>
      <b/>
      <sz val="10"/>
      <color indexed="9"/>
      <name val="Arial"/>
      <family val="2"/>
    </font>
    <font>
      <sz val="11"/>
      <name val="Calibri"/>
      <family val="2"/>
    </font>
    <font>
      <sz val="11"/>
      <color indexed="9"/>
      <name val="Calibri"/>
      <family val="2"/>
    </font>
    <font>
      <b/>
      <sz val="8"/>
      <color indexed="9"/>
      <name val="Arial"/>
      <family val="2"/>
    </font>
    <font>
      <sz val="8"/>
      <color indexed="9"/>
      <name val="Arial"/>
      <family val="2"/>
    </font>
    <font>
      <b/>
      <sz val="12"/>
      <name val="Arial"/>
      <family val="2"/>
    </font>
    <font>
      <sz val="8"/>
      <color indexed="10"/>
      <name val="Arial"/>
      <family val="2"/>
    </font>
    <font>
      <sz val="12"/>
      <name val="Arial"/>
      <family val="2"/>
    </font>
    <font>
      <u val="single"/>
      <sz val="8"/>
      <color indexed="10"/>
      <name val="Arial"/>
      <family val="2"/>
    </font>
    <font>
      <sz val="11"/>
      <color indexed="9"/>
      <name val="Arial"/>
      <family val="2"/>
    </font>
    <font>
      <b/>
      <sz val="12"/>
      <color indexed="9"/>
      <name val="Arial"/>
      <family val="2"/>
    </font>
    <font>
      <b/>
      <sz val="14"/>
      <color indexed="9"/>
      <name val="Arial"/>
      <family val="2"/>
    </font>
    <font>
      <b/>
      <sz val="11"/>
      <color indexed="9"/>
      <name val="Arial"/>
      <family val="2"/>
    </font>
    <font>
      <sz val="12"/>
      <color indexed="9"/>
      <name val="Arial"/>
      <family val="2"/>
    </font>
    <font>
      <b/>
      <sz val="11"/>
      <color indexed="10"/>
      <name val="Arial"/>
      <family val="2"/>
    </font>
    <font>
      <sz val="16"/>
      <color indexed="9"/>
      <name val="Arial"/>
      <family val="2"/>
    </font>
    <font>
      <b/>
      <sz val="16"/>
      <color indexed="9"/>
      <name val="Arial"/>
      <family val="2"/>
    </font>
    <font>
      <sz val="8"/>
      <name val="ARIAL"/>
      <family val="0"/>
    </font>
    <font>
      <b/>
      <sz val="14"/>
      <name val="Arial"/>
      <family val="2"/>
    </font>
    <font>
      <i/>
      <sz val="9"/>
      <name val="Arial"/>
      <family val="2"/>
    </font>
    <font>
      <b/>
      <sz val="10"/>
      <name val="Ariel"/>
      <family val="0"/>
    </font>
    <font>
      <sz val="10"/>
      <name val="Ariel"/>
      <family val="0"/>
    </font>
    <font>
      <sz val="10"/>
      <color indexed="9"/>
      <name val="Ariel"/>
      <family val="0"/>
    </font>
    <font>
      <i/>
      <sz val="10"/>
      <name val="Ariel"/>
      <family val="0"/>
    </font>
    <font>
      <sz val="11"/>
      <color indexed="47"/>
      <name val="Calibri"/>
      <family val="2"/>
    </font>
    <font>
      <sz val="11"/>
      <color indexed="20"/>
      <name val="Calibri"/>
      <family val="2"/>
    </font>
    <font>
      <b/>
      <sz val="11"/>
      <color indexed="51"/>
      <name val="Calibri"/>
      <family val="2"/>
    </font>
    <font>
      <b/>
      <sz val="11"/>
      <color indexed="47"/>
      <name val="Calibri"/>
      <family val="2"/>
    </font>
    <font>
      <i/>
      <sz val="11"/>
      <color indexed="23"/>
      <name val="Calibri"/>
      <family val="2"/>
    </font>
    <font>
      <u val="single"/>
      <sz val="10"/>
      <color indexed="25"/>
      <name val="Arial"/>
      <family val="2"/>
    </font>
    <font>
      <sz val="11"/>
      <color indexed="17"/>
      <name val="Calibri"/>
      <family val="2"/>
    </font>
    <font>
      <b/>
      <sz val="15"/>
      <color indexed="53"/>
      <name val="Calibri"/>
      <family val="2"/>
    </font>
    <font>
      <b/>
      <sz val="13"/>
      <color indexed="53"/>
      <name val="Calibri"/>
      <family val="2"/>
    </font>
    <font>
      <b/>
      <sz val="11"/>
      <color indexed="53"/>
      <name val="Calibri"/>
      <family val="2"/>
    </font>
    <font>
      <u val="single"/>
      <sz val="11"/>
      <color indexed="30"/>
      <name val="Calibri"/>
      <family val="2"/>
    </font>
    <font>
      <sz val="11"/>
      <color indexed="61"/>
      <name val="Calibri"/>
      <family val="2"/>
    </font>
    <font>
      <sz val="11"/>
      <color indexed="51"/>
      <name val="Calibri"/>
      <family val="2"/>
    </font>
    <font>
      <sz val="11"/>
      <color indexed="59"/>
      <name val="Calibri"/>
      <family val="2"/>
    </font>
    <font>
      <b/>
      <sz val="11"/>
      <color indexed="62"/>
      <name val="Calibri"/>
      <family val="2"/>
    </font>
    <font>
      <sz val="18"/>
      <color indexed="53"/>
      <name val="Calibri Light"/>
      <family val="2"/>
    </font>
    <font>
      <b/>
      <sz val="11"/>
      <color indexed="9"/>
      <name val="Calibri"/>
      <family val="2"/>
    </font>
    <font>
      <sz val="11"/>
      <color indexed="10"/>
      <name val="Calibri"/>
      <family val="2"/>
    </font>
    <font>
      <sz val="9"/>
      <color indexed="9"/>
      <name val="Arial"/>
      <family val="2"/>
    </font>
    <font>
      <b/>
      <sz val="9"/>
      <color indexed="9"/>
      <name val="Arial"/>
      <family val="2"/>
    </font>
    <font>
      <sz val="10"/>
      <color indexed="10"/>
      <name val="Arial"/>
      <family val="2"/>
    </font>
    <font>
      <sz val="9"/>
      <color indexed="10"/>
      <name val="Arial"/>
      <family val="2"/>
    </font>
    <font>
      <i/>
      <sz val="9"/>
      <color indexed="9"/>
      <name val="Arial"/>
      <family val="2"/>
    </font>
    <font>
      <b/>
      <sz val="8"/>
      <color indexed="30"/>
      <name val="Arial"/>
      <family val="2"/>
    </font>
    <font>
      <b/>
      <sz val="11"/>
      <color indexed="10"/>
      <name val="Calibri"/>
      <family val="2"/>
    </font>
    <font>
      <b/>
      <sz val="10"/>
      <color indexed="10"/>
      <name val="Arial"/>
      <family val="2"/>
    </font>
    <font>
      <u val="single"/>
      <sz val="10"/>
      <color indexed="30"/>
      <name val="Arial"/>
      <family val="2"/>
    </font>
    <font>
      <u val="single"/>
      <sz val="10"/>
      <color indexed="30"/>
      <name val="Ariel "/>
      <family val="0"/>
    </font>
    <font>
      <u val="single"/>
      <sz val="10"/>
      <color indexed="30"/>
      <name val="Ariel"/>
      <family val="0"/>
    </font>
    <font>
      <u val="single"/>
      <sz val="10"/>
      <color indexed="61"/>
      <name val="Ariel"/>
      <family val="0"/>
    </font>
    <font>
      <b/>
      <sz val="24"/>
      <color indexed="47"/>
      <name val="Arial"/>
      <family val="2"/>
    </font>
    <font>
      <sz val="22"/>
      <color indexed="9"/>
      <name val="Calibri"/>
      <family val="2"/>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11"/>
      <color theme="1"/>
      <name val="Arial"/>
      <family val="2"/>
    </font>
    <font>
      <sz val="10"/>
      <color theme="1"/>
      <name val="ARIAL"/>
      <family val="2"/>
    </font>
    <font>
      <b/>
      <sz val="10"/>
      <color theme="1"/>
      <name val="Arial"/>
      <family val="2"/>
    </font>
    <font>
      <sz val="9"/>
      <color theme="1"/>
      <name val="Arial"/>
      <family val="2"/>
    </font>
    <font>
      <b/>
      <sz val="9"/>
      <color theme="1"/>
      <name val="Arial"/>
      <family val="2"/>
    </font>
    <font>
      <b/>
      <sz val="8"/>
      <color theme="1"/>
      <name val="Arial"/>
      <family val="2"/>
    </font>
    <font>
      <sz val="10"/>
      <color rgb="FFFF0000"/>
      <name val="Arial"/>
      <family val="2"/>
    </font>
    <font>
      <sz val="9"/>
      <color rgb="FFFF0000"/>
      <name val="Arial"/>
      <family val="2"/>
    </font>
    <font>
      <i/>
      <sz val="9"/>
      <color theme="1"/>
      <name val="Arial"/>
      <family val="2"/>
    </font>
    <font>
      <sz val="8"/>
      <color theme="1"/>
      <name val="Arial"/>
      <family val="2"/>
    </font>
    <font>
      <b/>
      <sz val="8"/>
      <color rgb="FF0070C0"/>
      <name val="Arial"/>
      <family val="2"/>
    </font>
    <font>
      <b/>
      <sz val="11"/>
      <color rgb="FFFF0000"/>
      <name val="Calibri"/>
      <family val="2"/>
    </font>
    <font>
      <b/>
      <sz val="10"/>
      <color rgb="FFFF0000"/>
      <name val="Arial"/>
      <family val="2"/>
    </font>
    <font>
      <b/>
      <sz val="12"/>
      <color theme="1"/>
      <name val="Arial"/>
      <family val="2"/>
    </font>
    <font>
      <b/>
      <sz val="14"/>
      <color theme="1"/>
      <name val="Arial"/>
      <family val="2"/>
    </font>
    <font>
      <sz val="8"/>
      <color rgb="FFFF0000"/>
      <name val="Arial"/>
      <family val="2"/>
    </font>
    <font>
      <b/>
      <sz val="11"/>
      <color rgb="FFFFFFFF"/>
      <name val="Calibri"/>
      <family val="2"/>
    </font>
    <font>
      <b/>
      <sz val="11"/>
      <color rgb="FF000000"/>
      <name val="Calibri"/>
      <family val="2"/>
    </font>
    <font>
      <sz val="11"/>
      <color rgb="FF000000"/>
      <name val="Calibri"/>
      <family val="2"/>
    </font>
    <font>
      <u val="single"/>
      <sz val="10"/>
      <color theme="10"/>
      <name val="Arial"/>
      <family val="2"/>
    </font>
    <font>
      <u val="single"/>
      <sz val="10"/>
      <color theme="10"/>
      <name val="Ariel "/>
      <family val="0"/>
    </font>
    <font>
      <u val="single"/>
      <sz val="10"/>
      <color theme="10"/>
      <name val="Ariel"/>
      <family val="0"/>
    </font>
    <font>
      <u val="single"/>
      <sz val="10"/>
      <color theme="4" tint="-0.4999699890613556"/>
      <name val="Ariel"/>
      <family val="0"/>
    </font>
    <font>
      <b/>
      <sz val="11"/>
      <color rgb="FFFF0000"/>
      <name val="Arial"/>
      <family val="2"/>
    </font>
    <font>
      <b/>
      <sz val="24"/>
      <color theme="0"/>
      <name val="Arial"/>
      <family val="2"/>
    </font>
    <font>
      <sz val="22"/>
      <color theme="1"/>
      <name val="Calibri"/>
      <family val="2"/>
    </font>
    <font>
      <b/>
      <sz val="8"/>
      <name val="ARIAL"/>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indexed="65"/>
        <bgColor indexed="64"/>
      </patternFill>
    </fill>
    <fill>
      <patternFill patternType="solid">
        <fgColor theme="1"/>
        <bgColor indexed="64"/>
      </patternFill>
    </fill>
    <fill>
      <patternFill patternType="solid">
        <fgColor rgb="FFFFFF00"/>
        <bgColor indexed="64"/>
      </patternFill>
    </fill>
    <fill>
      <patternFill patternType="solid">
        <fgColor theme="0" tint="-0.149959996342659"/>
        <bgColor indexed="64"/>
      </patternFill>
    </fill>
    <fill>
      <patternFill patternType="solid">
        <fgColor rgb="FFFFFFFF"/>
        <bgColor indexed="64"/>
      </patternFill>
    </fill>
    <fill>
      <patternFill patternType="solid">
        <fgColor rgb="FF000000"/>
        <bgColor indexed="64"/>
      </patternFill>
    </fill>
    <fill>
      <patternFill patternType="solid">
        <fgColor rgb="FFFFE1F9"/>
        <bgColor indexed="64"/>
      </patternFill>
    </fill>
    <fill>
      <patternFill patternType="solid">
        <fgColor theme="2" tint="-0.09994000196456909"/>
        <bgColor indexed="64"/>
      </patternFill>
    </fill>
    <fill>
      <patternFill patternType="solid">
        <fgColor theme="1" tint="0.24998000264167786"/>
        <bgColor indexed="64"/>
      </patternFill>
    </fill>
    <fill>
      <patternFill patternType="solid">
        <fgColor theme="2"/>
        <bgColor indexed="64"/>
      </patternFill>
    </fill>
    <fill>
      <patternFill patternType="solid">
        <fgColor rgb="FFD9D9D9"/>
        <bgColor indexed="64"/>
      </patternFill>
    </fill>
    <fill>
      <patternFill patternType="solid">
        <fgColor theme="0" tint="-0.1499900072813034"/>
        <bgColor indexed="64"/>
      </patternFill>
    </fill>
  </fills>
  <borders count="5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style="medium"/>
      <top>
        <color indexed="63"/>
      </top>
      <bottom style="medium"/>
    </border>
    <border>
      <left>
        <color indexed="63"/>
      </left>
      <right>
        <color indexed="63"/>
      </right>
      <top>
        <color indexed="63"/>
      </top>
      <bottom style="medium"/>
    </border>
    <border>
      <left>
        <color indexed="63"/>
      </left>
      <right style="medium"/>
      <top>
        <color indexed="63"/>
      </top>
      <bottom>
        <color indexed="63"/>
      </bottom>
    </border>
    <border>
      <left style="medium"/>
      <right>
        <color indexed="63"/>
      </right>
      <top>
        <color indexed="63"/>
      </top>
      <bottom>
        <color indexed="63"/>
      </bottom>
    </border>
    <border>
      <left>
        <color indexed="63"/>
      </left>
      <right style="medium"/>
      <top style="medium"/>
      <bottom>
        <color indexed="63"/>
      </bottom>
    </border>
    <border>
      <left>
        <color indexed="63"/>
      </left>
      <right>
        <color indexed="63"/>
      </right>
      <top style="medium"/>
      <bottom>
        <color indexed="63"/>
      </bottom>
    </border>
    <border>
      <left style="medium"/>
      <right>
        <color indexed="63"/>
      </right>
      <top style="medium"/>
      <bottom>
        <color indexed="63"/>
      </bottom>
    </border>
    <border>
      <left style="thin"/>
      <right style="thin"/>
      <top>
        <color indexed="63"/>
      </top>
      <bottom style="thin"/>
    </border>
    <border>
      <left style="medium"/>
      <right style="thin"/>
      <top style="thin"/>
      <bottom style="thin"/>
    </border>
    <border>
      <left style="thin"/>
      <right style="medium"/>
      <top style="thin"/>
      <bottom style="thin"/>
    </border>
    <border>
      <left style="thin"/>
      <right>
        <color indexed="63"/>
      </right>
      <top>
        <color indexed="63"/>
      </top>
      <bottom style="thin"/>
    </border>
    <border>
      <left style="thin"/>
      <right style="thin"/>
      <top style="thin"/>
      <bottom>
        <color indexed="63"/>
      </bottom>
    </border>
    <border>
      <left style="medium"/>
      <right style="medium"/>
      <top style="medium"/>
      <bottom style="medium"/>
    </border>
    <border>
      <left style="thin"/>
      <right style="thin"/>
      <top style="medium"/>
      <bottom style="thin"/>
    </border>
    <border>
      <left/>
      <right style="thin"/>
      <top style="medium"/>
      <bottom style="thin"/>
    </border>
    <border>
      <left style="thin"/>
      <right style="medium"/>
      <top style="medium"/>
      <bottom style="thin"/>
    </border>
    <border>
      <left style="medium"/>
      <right/>
      <top/>
      <bottom style="thin"/>
    </border>
    <border>
      <left style="medium"/>
      <right style="thin"/>
      <top style="thin"/>
      <bottom>
        <color indexed="63"/>
      </bottom>
    </border>
    <border>
      <left style="thin"/>
      <right style="medium"/>
      <top style="thin"/>
      <bottom>
        <color indexed="63"/>
      </bottom>
    </border>
    <border>
      <left>
        <color indexed="63"/>
      </left>
      <right style="thin"/>
      <top style="thin"/>
      <bottom>
        <color indexed="63"/>
      </bottom>
    </border>
    <border>
      <left>
        <color indexed="63"/>
      </left>
      <right>
        <color indexed="63"/>
      </right>
      <top style="thin"/>
      <bottom>
        <color indexed="63"/>
      </bottom>
    </border>
    <border>
      <left style="thin"/>
      <right>
        <color indexed="63"/>
      </right>
      <top style="thin"/>
      <bottom>
        <color indexed="63"/>
      </bottom>
    </border>
    <border>
      <left style="medium"/>
      <right style="medium"/>
      <top style="thin"/>
      <bottom>
        <color indexed="63"/>
      </bottom>
    </border>
    <border>
      <left/>
      <right style="medium"/>
      <top style="medium"/>
      <bottom style="medium"/>
    </border>
    <border>
      <left style="medium"/>
      <right style="medium"/>
      <top>
        <color indexed="63"/>
      </top>
      <bottom style="medium"/>
    </border>
    <border>
      <left style="medium"/>
      <right style="thin"/>
      <top style="medium"/>
      <bottom style="thin"/>
    </border>
    <border>
      <left style="thin"/>
      <right style="thin"/>
      <top/>
      <bottom/>
    </border>
    <border>
      <left style="thin"/>
      <right style="medium"/>
      <top style="medium"/>
      <bottom/>
    </border>
    <border>
      <left>
        <color indexed="63"/>
      </left>
      <right>
        <color indexed="63"/>
      </right>
      <top style="thin"/>
      <bottom style="thin"/>
    </border>
    <border>
      <left style="thin">
        <color theme="2"/>
      </left>
      <right>
        <color indexed="63"/>
      </right>
      <top>
        <color indexed="63"/>
      </top>
      <bottom style="thin">
        <color theme="2"/>
      </bottom>
    </border>
    <border>
      <left>
        <color indexed="63"/>
      </left>
      <right style="thin">
        <color theme="2"/>
      </right>
      <top>
        <color indexed="63"/>
      </top>
      <bottom style="thin">
        <color theme="2"/>
      </bottom>
    </border>
    <border>
      <left style="medium"/>
      <right>
        <color indexed="63"/>
      </right>
      <top>
        <color indexed="63"/>
      </top>
      <bottom style="medium"/>
    </border>
    <border>
      <left/>
      <right style="thin"/>
      <top/>
      <bottom/>
    </border>
    <border>
      <left style="medium"/>
      <right style="medium"/>
      <top/>
      <bottom style="thin"/>
    </border>
    <border>
      <left>
        <color indexed="63"/>
      </left>
      <right style="thin"/>
      <top style="thin"/>
      <bottom style="thin"/>
    </border>
    <border>
      <left style="medium"/>
      <right style="medium"/>
      <top style="medium"/>
      <bottom>
        <color indexed="63"/>
      </bottom>
    </border>
    <border>
      <left style="medium"/>
      <right style="medium"/>
      <top>
        <color indexed="63"/>
      </top>
      <bottom>
        <color indexed="63"/>
      </bottom>
    </border>
    <border>
      <left style="medium"/>
      <right/>
      <top style="medium"/>
      <bottom style="medium"/>
    </border>
    <border>
      <left/>
      <right/>
      <top style="medium"/>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right/>
      <top/>
      <bottom style="thin"/>
    </border>
    <border>
      <left>
        <color indexed="63"/>
      </left>
      <right style="thin"/>
      <top>
        <color indexed="63"/>
      </top>
      <bottom style="thin"/>
    </border>
  </borders>
  <cellStyleXfs count="66">
    <xf numFmtId="0" fontId="0" fillId="0" borderId="0">
      <alignment vertical="top"/>
      <protection/>
    </xf>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77" fillId="2" borderId="0" applyNumberFormat="0" applyBorder="0" applyAlignment="0" applyProtection="0"/>
    <xf numFmtId="0" fontId="77" fillId="3" borderId="0" applyNumberFormat="0" applyBorder="0" applyAlignment="0" applyProtection="0"/>
    <xf numFmtId="0" fontId="77" fillId="4" borderId="0" applyNumberFormat="0" applyBorder="0" applyAlignment="0" applyProtection="0"/>
    <xf numFmtId="0" fontId="77" fillId="5" borderId="0" applyNumberFormat="0" applyBorder="0" applyAlignment="0" applyProtection="0"/>
    <xf numFmtId="0" fontId="77" fillId="6" borderId="0" applyNumberFormat="0" applyBorder="0" applyAlignment="0" applyProtection="0"/>
    <xf numFmtId="0" fontId="77" fillId="7" borderId="0" applyNumberFormat="0" applyBorder="0" applyAlignment="0" applyProtection="0"/>
    <xf numFmtId="0" fontId="77" fillId="8" borderId="0" applyNumberFormat="0" applyBorder="0" applyAlignment="0" applyProtection="0"/>
    <xf numFmtId="0" fontId="77" fillId="9" borderId="0" applyNumberFormat="0" applyBorder="0" applyAlignment="0" applyProtection="0"/>
    <xf numFmtId="0" fontId="77" fillId="10" borderId="0" applyNumberFormat="0" applyBorder="0" applyAlignment="0" applyProtection="0"/>
    <xf numFmtId="0" fontId="77" fillId="11" borderId="0" applyNumberFormat="0" applyBorder="0" applyAlignment="0" applyProtection="0"/>
    <xf numFmtId="0" fontId="77" fillId="12" borderId="0" applyNumberFormat="0" applyBorder="0" applyAlignment="0" applyProtection="0"/>
    <xf numFmtId="0" fontId="77" fillId="13" borderId="0" applyNumberFormat="0" applyBorder="0" applyAlignment="0" applyProtection="0"/>
    <xf numFmtId="0" fontId="78" fillId="14" borderId="0" applyNumberFormat="0" applyBorder="0" applyAlignment="0" applyProtection="0"/>
    <xf numFmtId="0" fontId="78" fillId="15" borderId="0" applyNumberFormat="0" applyBorder="0" applyAlignment="0" applyProtection="0"/>
    <xf numFmtId="0" fontId="78" fillId="16" borderId="0" applyNumberFormat="0" applyBorder="0" applyAlignment="0" applyProtection="0"/>
    <xf numFmtId="0" fontId="78" fillId="17" borderId="0" applyNumberFormat="0" applyBorder="0" applyAlignment="0" applyProtection="0"/>
    <xf numFmtId="0" fontId="78" fillId="18" borderId="0" applyNumberFormat="0" applyBorder="0" applyAlignment="0" applyProtection="0"/>
    <xf numFmtId="0" fontId="78" fillId="19" borderId="0" applyNumberFormat="0" applyBorder="0" applyAlignment="0" applyProtection="0"/>
    <xf numFmtId="0" fontId="78" fillId="20" borderId="0" applyNumberFormat="0" applyBorder="0" applyAlignment="0" applyProtection="0"/>
    <xf numFmtId="0" fontId="78" fillId="21" borderId="0" applyNumberFormat="0" applyBorder="0" applyAlignment="0" applyProtection="0"/>
    <xf numFmtId="0" fontId="78" fillId="22" borderId="0" applyNumberFormat="0" applyBorder="0" applyAlignment="0" applyProtection="0"/>
    <xf numFmtId="0" fontId="78" fillId="23" borderId="0" applyNumberFormat="0" applyBorder="0" applyAlignment="0" applyProtection="0"/>
    <xf numFmtId="0" fontId="78" fillId="24" borderId="0" applyNumberFormat="0" applyBorder="0" applyAlignment="0" applyProtection="0"/>
    <xf numFmtId="0" fontId="78" fillId="25" borderId="0" applyNumberFormat="0" applyBorder="0" applyAlignment="0" applyProtection="0"/>
    <xf numFmtId="0" fontId="79" fillId="26" borderId="0" applyNumberFormat="0" applyBorder="0" applyAlignment="0" applyProtection="0"/>
    <xf numFmtId="0" fontId="80" fillId="27" borderId="1" applyNumberFormat="0" applyAlignment="0" applyProtection="0"/>
    <xf numFmtId="0" fontId="81" fillId="28" borderId="2" applyNumberFormat="0" applyAlignment="0" applyProtection="0"/>
    <xf numFmtId="43" fontId="2" fillId="0" borderId="0" applyFont="0" applyFill="0" applyBorder="0" applyAlignment="0" applyProtection="0"/>
    <xf numFmtId="41" fontId="2" fillId="0" borderId="0" applyFont="0" applyFill="0" applyBorder="0" applyAlignment="0" applyProtection="0"/>
    <xf numFmtId="44" fontId="2" fillId="0" borderId="0" applyFont="0" applyFill="0" applyBorder="0" applyAlignment="0" applyProtection="0"/>
    <xf numFmtId="42" fontId="2" fillId="0" borderId="0" applyFont="0" applyFill="0" applyBorder="0" applyAlignment="0" applyProtection="0"/>
    <xf numFmtId="0" fontId="82" fillId="0" borderId="0" applyNumberFormat="0" applyFill="0" applyBorder="0" applyAlignment="0" applyProtection="0"/>
    <xf numFmtId="0" fontId="83" fillId="0" borderId="0" applyNumberFormat="0" applyFill="0" applyBorder="0" applyAlignment="0" applyProtection="0"/>
    <xf numFmtId="0" fontId="84" fillId="29" borderId="0" applyNumberFormat="0" applyBorder="0" applyAlignment="0" applyProtection="0"/>
    <xf numFmtId="0" fontId="85" fillId="0" borderId="3" applyNumberFormat="0" applyFill="0" applyAlignment="0" applyProtection="0"/>
    <xf numFmtId="0" fontId="86" fillId="0" borderId="4" applyNumberFormat="0" applyFill="0" applyAlignment="0" applyProtection="0"/>
    <xf numFmtId="0" fontId="87" fillId="0" borderId="5" applyNumberFormat="0" applyFill="0" applyAlignment="0" applyProtection="0"/>
    <xf numFmtId="0" fontId="87" fillId="0" borderId="0" applyNumberFormat="0" applyFill="0" applyBorder="0" applyAlignment="0" applyProtection="0"/>
    <xf numFmtId="0" fontId="88" fillId="0" borderId="0" applyNumberFormat="0" applyFill="0" applyBorder="0" applyAlignment="0" applyProtection="0"/>
    <xf numFmtId="0" fontId="89" fillId="30" borderId="1" applyNumberFormat="0" applyAlignment="0" applyProtection="0"/>
    <xf numFmtId="0" fontId="90" fillId="0" borderId="6" applyNumberFormat="0" applyFill="0" applyAlignment="0" applyProtection="0"/>
    <xf numFmtId="0" fontId="91" fillId="31" borderId="0" applyNumberFormat="0" applyBorder="0" applyAlignment="0" applyProtection="0"/>
    <xf numFmtId="0" fontId="77" fillId="0" borderId="0">
      <alignment/>
      <protection/>
    </xf>
    <xf numFmtId="0" fontId="6" fillId="0" borderId="0">
      <alignment vertical="top"/>
      <protection/>
    </xf>
    <xf numFmtId="0" fontId="6" fillId="0" borderId="0">
      <alignment/>
      <protection/>
    </xf>
    <xf numFmtId="0" fontId="2" fillId="32" borderId="7" applyNumberFormat="0" applyFont="0" applyAlignment="0" applyProtection="0"/>
    <xf numFmtId="0" fontId="92" fillId="27" borderId="8" applyNumberFormat="0" applyAlignment="0" applyProtection="0"/>
    <xf numFmtId="9" fontId="2" fillId="0" borderId="0" applyFont="0" applyFill="0" applyBorder="0" applyAlignment="0" applyProtection="0"/>
    <xf numFmtId="0" fontId="93" fillId="0" borderId="0" applyNumberFormat="0" applyFill="0" applyBorder="0" applyAlignment="0" applyProtection="0"/>
    <xf numFmtId="0" fontId="94" fillId="0" borderId="9" applyNumberFormat="0" applyFill="0" applyAlignment="0" applyProtection="0"/>
    <xf numFmtId="0" fontId="95" fillId="0" borderId="0" applyNumberFormat="0" applyFill="0" applyBorder="0" applyAlignment="0" applyProtection="0"/>
  </cellStyleXfs>
  <cellXfs count="434">
    <xf numFmtId="0" fontId="0" fillId="0" borderId="0" xfId="0" applyAlignment="1">
      <alignment vertical="top"/>
    </xf>
    <xf numFmtId="0" fontId="96" fillId="33" borderId="0" xfId="57" applyFont="1" applyFill="1">
      <alignment/>
      <protection/>
    </xf>
    <xf numFmtId="0" fontId="97" fillId="33" borderId="0" xfId="57" applyFont="1" applyFill="1">
      <alignment/>
      <protection/>
    </xf>
    <xf numFmtId="0" fontId="3" fillId="33" borderId="0" xfId="57" applyFont="1" applyFill="1">
      <alignment/>
      <protection/>
    </xf>
    <xf numFmtId="0" fontId="98" fillId="33" borderId="0" xfId="57" applyFont="1" applyFill="1">
      <alignment/>
      <protection/>
    </xf>
    <xf numFmtId="0" fontId="99" fillId="33" borderId="0" xfId="57" applyFont="1" applyFill="1" applyBorder="1">
      <alignment/>
      <protection/>
    </xf>
    <xf numFmtId="0" fontId="99" fillId="33" borderId="10" xfId="57" applyFont="1" applyFill="1" applyBorder="1">
      <alignment/>
      <protection/>
    </xf>
    <xf numFmtId="0" fontId="4" fillId="33" borderId="0" xfId="57" applyFont="1" applyFill="1">
      <alignment/>
      <protection/>
    </xf>
    <xf numFmtId="0" fontId="96" fillId="34" borderId="0" xfId="57" applyFont="1" applyFill="1">
      <alignment/>
      <protection/>
    </xf>
    <xf numFmtId="0" fontId="97" fillId="34" borderId="0" xfId="57" applyFont="1" applyFill="1" applyBorder="1">
      <alignment/>
      <protection/>
    </xf>
    <xf numFmtId="0" fontId="100" fillId="33" borderId="0" xfId="57" applyFont="1" applyFill="1">
      <alignment/>
      <protection/>
    </xf>
    <xf numFmtId="0" fontId="97" fillId="33" borderId="0" xfId="57" applyFont="1" applyFill="1" applyBorder="1">
      <alignment/>
      <protection/>
    </xf>
    <xf numFmtId="0" fontId="101" fillId="33" borderId="0" xfId="57" applyFont="1" applyFill="1" applyBorder="1">
      <alignment/>
      <protection/>
    </xf>
    <xf numFmtId="0" fontId="101" fillId="34" borderId="11" xfId="57" applyFont="1" applyFill="1" applyBorder="1">
      <alignment/>
      <protection/>
    </xf>
    <xf numFmtId="0" fontId="97" fillId="34" borderId="0" xfId="57" applyFont="1" applyFill="1">
      <alignment/>
      <protection/>
    </xf>
    <xf numFmtId="0" fontId="97" fillId="33" borderId="12" xfId="57" applyFont="1" applyFill="1" applyBorder="1">
      <alignment/>
      <protection/>
    </xf>
    <xf numFmtId="0" fontId="97" fillId="33" borderId="13" xfId="57" applyFont="1" applyFill="1" applyBorder="1">
      <alignment/>
      <protection/>
    </xf>
    <xf numFmtId="0" fontId="97" fillId="33" borderId="14" xfId="57" applyFont="1" applyFill="1" applyBorder="1">
      <alignment/>
      <protection/>
    </xf>
    <xf numFmtId="0" fontId="98" fillId="33" borderId="15" xfId="57" applyFont="1" applyFill="1" applyBorder="1">
      <alignment/>
      <protection/>
    </xf>
    <xf numFmtId="0" fontId="97" fillId="33" borderId="15" xfId="57" applyFont="1" applyFill="1" applyBorder="1">
      <alignment/>
      <protection/>
    </xf>
    <xf numFmtId="0" fontId="97" fillId="33" borderId="16" xfId="57" applyFont="1" applyFill="1" applyBorder="1">
      <alignment/>
      <protection/>
    </xf>
    <xf numFmtId="0" fontId="97" fillId="33" borderId="17" xfId="57" applyFont="1" applyFill="1" applyBorder="1">
      <alignment/>
      <protection/>
    </xf>
    <xf numFmtId="0" fontId="98" fillId="33" borderId="18" xfId="57" applyFont="1" applyFill="1" applyBorder="1">
      <alignment/>
      <protection/>
    </xf>
    <xf numFmtId="0" fontId="98" fillId="33" borderId="17" xfId="57" applyFont="1" applyFill="1" applyBorder="1">
      <alignment/>
      <protection/>
    </xf>
    <xf numFmtId="0" fontId="98" fillId="33" borderId="0" xfId="57" applyFont="1" applyFill="1" applyBorder="1">
      <alignment/>
      <protection/>
    </xf>
    <xf numFmtId="0" fontId="98" fillId="33" borderId="0" xfId="57" applyFont="1" applyFill="1" applyBorder="1" applyAlignment="1">
      <alignment horizontal="right"/>
      <protection/>
    </xf>
    <xf numFmtId="0" fontId="98" fillId="33" borderId="0" xfId="57" applyFont="1" applyFill="1" applyAlignment="1">
      <alignment horizontal="right"/>
      <protection/>
    </xf>
    <xf numFmtId="0" fontId="97" fillId="34" borderId="10" xfId="57" applyFont="1" applyFill="1" applyBorder="1" applyAlignment="1">
      <alignment horizontal="left"/>
      <protection/>
    </xf>
    <xf numFmtId="0" fontId="97" fillId="34" borderId="10" xfId="57" applyFont="1" applyFill="1" applyBorder="1" applyAlignment="1">
      <alignment horizontal="left" wrapText="1"/>
      <protection/>
    </xf>
    <xf numFmtId="0" fontId="102" fillId="33" borderId="0" xfId="57" applyFont="1" applyFill="1" applyBorder="1">
      <alignment/>
      <protection/>
    </xf>
    <xf numFmtId="0" fontId="103" fillId="33" borderId="0" xfId="57" applyFont="1" applyFill="1" applyBorder="1">
      <alignment/>
      <protection/>
    </xf>
    <xf numFmtId="0" fontId="104" fillId="33" borderId="0" xfId="57" applyFont="1" applyFill="1" applyBorder="1">
      <alignment/>
      <protection/>
    </xf>
    <xf numFmtId="0" fontId="100" fillId="33" borderId="0" xfId="57" applyFont="1" applyFill="1" applyBorder="1">
      <alignment/>
      <protection/>
    </xf>
    <xf numFmtId="0" fontId="101" fillId="34" borderId="0" xfId="57" applyFont="1" applyFill="1">
      <alignment/>
      <protection/>
    </xf>
    <xf numFmtId="0" fontId="101" fillId="35" borderId="0" xfId="57" applyFont="1" applyFill="1">
      <alignment/>
      <protection/>
    </xf>
    <xf numFmtId="0" fontId="101" fillId="33" borderId="0" xfId="57" applyFont="1" applyFill="1">
      <alignment/>
      <protection/>
    </xf>
    <xf numFmtId="0" fontId="96" fillId="33" borderId="0" xfId="57" applyFont="1" applyFill="1" applyBorder="1" applyAlignment="1">
      <alignment horizontal="left" vertical="top" wrapText="1"/>
      <protection/>
    </xf>
    <xf numFmtId="0" fontId="77" fillId="0" borderId="0" xfId="57">
      <alignment/>
      <protection/>
    </xf>
    <xf numFmtId="0" fontId="101" fillId="34" borderId="10" xfId="57" applyFont="1" applyFill="1" applyBorder="1" applyAlignment="1">
      <alignment wrapText="1"/>
      <protection/>
    </xf>
    <xf numFmtId="0" fontId="105" fillId="34" borderId="0" xfId="57" applyFont="1" applyFill="1" applyBorder="1">
      <alignment/>
      <protection/>
    </xf>
    <xf numFmtId="0" fontId="98" fillId="34" borderId="0" xfId="57" applyFont="1" applyFill="1" applyBorder="1">
      <alignment/>
      <protection/>
    </xf>
    <xf numFmtId="0" fontId="98" fillId="34" borderId="10" xfId="57" applyFont="1" applyFill="1" applyBorder="1">
      <alignment/>
      <protection/>
    </xf>
    <xf numFmtId="0" fontId="98" fillId="34" borderId="0" xfId="57" applyFont="1" applyFill="1">
      <alignment/>
      <protection/>
    </xf>
    <xf numFmtId="0" fontId="101" fillId="34" borderId="0" xfId="57" applyFont="1" applyFill="1" applyBorder="1">
      <alignment/>
      <protection/>
    </xf>
    <xf numFmtId="0" fontId="105" fillId="0" borderId="10" xfId="57" applyFont="1" applyBorder="1">
      <alignment/>
      <protection/>
    </xf>
    <xf numFmtId="0" fontId="77" fillId="0" borderId="0" xfId="57" applyFill="1">
      <alignment/>
      <protection/>
    </xf>
    <xf numFmtId="0" fontId="21" fillId="0" borderId="0" xfId="57" applyFont="1">
      <alignment/>
      <protection/>
    </xf>
    <xf numFmtId="0" fontId="77" fillId="34" borderId="0" xfId="57" applyFill="1">
      <alignment/>
      <protection/>
    </xf>
    <xf numFmtId="0" fontId="105" fillId="34" borderId="0" xfId="57" applyFont="1" applyFill="1">
      <alignment/>
      <protection/>
    </xf>
    <xf numFmtId="0" fontId="5" fillId="34" borderId="0" xfId="57" applyFont="1" applyFill="1">
      <alignment/>
      <protection/>
    </xf>
    <xf numFmtId="0" fontId="105" fillId="34" borderId="0" xfId="57" applyFont="1" applyFill="1" applyAlignment="1">
      <alignment wrapText="1"/>
      <protection/>
    </xf>
    <xf numFmtId="1" fontId="105" fillId="34" borderId="0" xfId="57" applyNumberFormat="1" applyFont="1" applyFill="1">
      <alignment/>
      <protection/>
    </xf>
    <xf numFmtId="0" fontId="106" fillId="34" borderId="0" xfId="57" applyFont="1" applyFill="1" applyBorder="1">
      <alignment/>
      <protection/>
    </xf>
    <xf numFmtId="0" fontId="105" fillId="35" borderId="0" xfId="57" applyFont="1" applyFill="1">
      <alignment/>
      <protection/>
    </xf>
    <xf numFmtId="14" fontId="105" fillId="34" borderId="0" xfId="57" applyNumberFormat="1" applyFont="1" applyFill="1" applyBorder="1">
      <alignment/>
      <protection/>
    </xf>
    <xf numFmtId="0" fontId="77" fillId="0" borderId="0" xfId="57" applyBorder="1">
      <alignment/>
      <protection/>
    </xf>
    <xf numFmtId="0" fontId="105" fillId="0" borderId="0" xfId="57" applyFont="1">
      <alignment/>
      <protection/>
    </xf>
    <xf numFmtId="0" fontId="5" fillId="0" borderId="0" xfId="57" applyFont="1">
      <alignment/>
      <protection/>
    </xf>
    <xf numFmtId="0" fontId="105" fillId="0" borderId="0" xfId="57" applyFont="1" applyAlignment="1">
      <alignment wrapText="1"/>
      <protection/>
    </xf>
    <xf numFmtId="1" fontId="105" fillId="0" borderId="0" xfId="57" applyNumberFormat="1" applyFont="1">
      <alignment/>
      <protection/>
    </xf>
    <xf numFmtId="0" fontId="105" fillId="0" borderId="0" xfId="57" applyFont="1" applyBorder="1">
      <alignment/>
      <protection/>
    </xf>
    <xf numFmtId="0" fontId="5" fillId="0" borderId="0" xfId="57" applyFont="1" applyBorder="1">
      <alignment/>
      <protection/>
    </xf>
    <xf numFmtId="0" fontId="105" fillId="0" borderId="0" xfId="57" applyFont="1" applyBorder="1" applyAlignment="1">
      <alignment wrapText="1"/>
      <protection/>
    </xf>
    <xf numFmtId="1" fontId="105" fillId="0" borderId="0" xfId="57" applyNumberFormat="1" applyFont="1" applyBorder="1">
      <alignment/>
      <protection/>
    </xf>
    <xf numFmtId="0" fontId="77" fillId="34" borderId="0" xfId="57" applyFill="1" applyBorder="1" applyAlignment="1">
      <alignment horizontal="center"/>
      <protection/>
    </xf>
    <xf numFmtId="0" fontId="77" fillId="34" borderId="0" xfId="57" applyFill="1" applyBorder="1" applyAlignment="1">
      <alignment horizontal="left"/>
      <protection/>
    </xf>
    <xf numFmtId="0" fontId="107" fillId="34" borderId="0" xfId="57" applyFont="1" applyFill="1" applyAlignment="1">
      <alignment horizontal="left"/>
      <protection/>
    </xf>
    <xf numFmtId="0" fontId="21" fillId="34" borderId="0" xfId="57" applyFont="1" applyFill="1">
      <alignment/>
      <protection/>
    </xf>
    <xf numFmtId="0" fontId="15" fillId="33" borderId="15" xfId="57" applyFont="1" applyFill="1" applyBorder="1" applyAlignment="1">
      <alignment horizontal="left" indent="5"/>
      <protection/>
    </xf>
    <xf numFmtId="0" fontId="15" fillId="33" borderId="0" xfId="57" applyFont="1" applyFill="1" applyBorder="1">
      <alignment/>
      <protection/>
    </xf>
    <xf numFmtId="0" fontId="15" fillId="33" borderId="14" xfId="57" applyFont="1" applyFill="1" applyBorder="1">
      <alignment/>
      <protection/>
    </xf>
    <xf numFmtId="0" fontId="15" fillId="33" borderId="0" xfId="57" applyFont="1" applyFill="1">
      <alignment/>
      <protection/>
    </xf>
    <xf numFmtId="0" fontId="5" fillId="33" borderId="0" xfId="57" applyFont="1" applyFill="1" applyBorder="1">
      <alignment/>
      <protection/>
    </xf>
    <xf numFmtId="0" fontId="3" fillId="33" borderId="0" xfId="57" applyFont="1" applyFill="1" applyAlignment="1">
      <alignment horizontal="center"/>
      <protection/>
    </xf>
    <xf numFmtId="0" fontId="17" fillId="33" borderId="0" xfId="57" applyFont="1" applyFill="1">
      <alignment/>
      <protection/>
    </xf>
    <xf numFmtId="0" fontId="3" fillId="33" borderId="0" xfId="57" applyFont="1" applyFill="1" applyBorder="1" applyAlignment="1">
      <alignment horizontal="right" vertical="top"/>
      <protection/>
    </xf>
    <xf numFmtId="0" fontId="4" fillId="33" borderId="0" xfId="57" applyFont="1" applyFill="1" applyBorder="1">
      <alignment/>
      <protection/>
    </xf>
    <xf numFmtId="0" fontId="15" fillId="33" borderId="0" xfId="57" applyFont="1" applyFill="1" applyBorder="1" applyAlignment="1">
      <alignment/>
      <protection/>
    </xf>
    <xf numFmtId="0" fontId="18" fillId="33" borderId="0" xfId="57" applyFont="1" applyFill="1">
      <alignment/>
      <protection/>
    </xf>
    <xf numFmtId="0" fontId="19" fillId="33" borderId="0" xfId="57" applyFont="1" applyFill="1">
      <alignment/>
      <protection/>
    </xf>
    <xf numFmtId="0" fontId="15" fillId="33" borderId="10" xfId="57" applyFont="1" applyFill="1" applyBorder="1">
      <alignment/>
      <protection/>
    </xf>
    <xf numFmtId="0" fontId="101" fillId="0" borderId="10" xfId="57" applyFont="1" applyFill="1" applyBorder="1" applyAlignment="1">
      <alignment vertical="center"/>
      <protection/>
    </xf>
    <xf numFmtId="0" fontId="101" fillId="0" borderId="19" xfId="57" applyFont="1" applyFill="1" applyBorder="1" applyAlignment="1">
      <alignment vertical="center"/>
      <protection/>
    </xf>
    <xf numFmtId="0" fontId="101" fillId="0" borderId="20" xfId="57" applyFont="1" applyFill="1" applyBorder="1" applyAlignment="1">
      <alignment vertical="center"/>
      <protection/>
    </xf>
    <xf numFmtId="0" fontId="101" fillId="0" borderId="21" xfId="57" applyFont="1" applyFill="1" applyBorder="1" applyAlignment="1">
      <alignment vertical="center"/>
      <protection/>
    </xf>
    <xf numFmtId="0" fontId="105" fillId="0" borderId="10" xfId="57" applyFont="1" applyFill="1" applyBorder="1" applyAlignment="1">
      <alignment horizontal="left"/>
      <protection/>
    </xf>
    <xf numFmtId="0" fontId="101" fillId="0" borderId="22" xfId="57" applyFont="1" applyFill="1" applyBorder="1" applyAlignment="1">
      <alignment horizontal="left" vertical="center"/>
      <protection/>
    </xf>
    <xf numFmtId="0" fontId="5" fillId="0" borderId="23" xfId="58" applyFont="1" applyFill="1" applyBorder="1" applyAlignment="1">
      <alignment horizontal="center" vertical="top" wrapText="1" readingOrder="1"/>
      <protection/>
    </xf>
    <xf numFmtId="0" fontId="5" fillId="0" borderId="23" xfId="58" applyFont="1" applyFill="1" applyBorder="1" applyAlignment="1">
      <alignment horizontal="center" vertical="top" readingOrder="1"/>
      <protection/>
    </xf>
    <xf numFmtId="0" fontId="21" fillId="0" borderId="0" xfId="57" applyFont="1" applyFill="1">
      <alignment/>
      <protection/>
    </xf>
    <xf numFmtId="0" fontId="5" fillId="0" borderId="23" xfId="58" applyFont="1" applyFill="1" applyBorder="1" applyAlignment="1">
      <alignment horizontal="center" vertical="center" wrapText="1" readingOrder="1"/>
      <protection/>
    </xf>
    <xf numFmtId="0" fontId="16" fillId="0" borderId="10" xfId="57" applyFont="1" applyFill="1" applyBorder="1">
      <alignment/>
      <protection/>
    </xf>
    <xf numFmtId="0" fontId="3" fillId="0" borderId="10" xfId="57" applyFont="1" applyFill="1" applyBorder="1" applyAlignment="1">
      <alignment horizontal="center" vertical="center" wrapText="1"/>
      <protection/>
    </xf>
    <xf numFmtId="0" fontId="98" fillId="0" borderId="10" xfId="57" applyFont="1" applyFill="1" applyBorder="1" applyAlignment="1">
      <alignment horizontal="center" vertical="center"/>
      <protection/>
    </xf>
    <xf numFmtId="0" fontId="3" fillId="0" borderId="10" xfId="57" applyFont="1" applyFill="1" applyBorder="1">
      <alignment/>
      <protection/>
    </xf>
    <xf numFmtId="0" fontId="3" fillId="0" borderId="10" xfId="57" applyFont="1" applyFill="1" applyBorder="1" applyAlignment="1">
      <alignment wrapText="1"/>
      <protection/>
    </xf>
    <xf numFmtId="0" fontId="105" fillId="34" borderId="0" xfId="57" applyFont="1" applyFill="1" applyBorder="1" applyAlignment="1">
      <alignment vertical="center"/>
      <protection/>
    </xf>
    <xf numFmtId="0" fontId="8" fillId="34" borderId="0" xfId="57" applyFont="1" applyFill="1" applyBorder="1" applyAlignment="1">
      <alignment wrapText="1"/>
      <protection/>
    </xf>
    <xf numFmtId="0" fontId="99" fillId="33" borderId="10" xfId="57" applyFont="1" applyFill="1" applyBorder="1" applyAlignment="1">
      <alignment wrapText="1"/>
      <protection/>
    </xf>
    <xf numFmtId="0" fontId="99" fillId="33" borderId="10" xfId="57" applyFont="1" applyFill="1" applyBorder="1" applyAlignment="1">
      <alignment vertical="center" wrapText="1"/>
      <protection/>
    </xf>
    <xf numFmtId="0" fontId="8" fillId="2" borderId="10" xfId="57" applyFont="1" applyFill="1" applyBorder="1" applyAlignment="1" applyProtection="1">
      <alignment horizontal="left"/>
      <protection locked="0"/>
    </xf>
    <xf numFmtId="0" fontId="97" fillId="2" borderId="10" xfId="57" applyFont="1" applyFill="1" applyBorder="1" applyProtection="1">
      <alignment/>
      <protection locked="0"/>
    </xf>
    <xf numFmtId="0" fontId="105" fillId="2" borderId="10" xfId="57" applyFont="1" applyFill="1" applyBorder="1" applyProtection="1">
      <alignment/>
      <protection locked="0"/>
    </xf>
    <xf numFmtId="0" fontId="105" fillId="2" borderId="10" xfId="57" applyFont="1" applyFill="1" applyBorder="1" applyAlignment="1" applyProtection="1">
      <alignment horizontal="left"/>
      <protection locked="0"/>
    </xf>
    <xf numFmtId="49" fontId="105" fillId="2" borderId="10" xfId="57" applyNumberFormat="1" applyFont="1" applyFill="1" applyBorder="1" applyAlignment="1" applyProtection="1">
      <alignment horizontal="left"/>
      <protection locked="0"/>
    </xf>
    <xf numFmtId="0" fontId="88" fillId="2" borderId="10" xfId="53" applyFill="1" applyBorder="1" applyAlignment="1" applyProtection="1">
      <alignment/>
      <protection locked="0"/>
    </xf>
    <xf numFmtId="0" fontId="14" fillId="0" borderId="10" xfId="59" applyFont="1" applyFill="1" applyBorder="1" applyAlignment="1">
      <alignment horizontal="center" wrapText="1"/>
      <protection/>
    </xf>
    <xf numFmtId="0" fontId="21" fillId="0" borderId="10" xfId="59" applyFont="1" applyFill="1" applyBorder="1" applyAlignment="1">
      <alignment horizontal="center" wrapText="1"/>
      <protection/>
    </xf>
    <xf numFmtId="0" fontId="21" fillId="0" borderId="10" xfId="59" applyFont="1" applyFill="1" applyBorder="1" applyAlignment="1">
      <alignment wrapText="1"/>
      <protection/>
    </xf>
    <xf numFmtId="0" fontId="0" fillId="0" borderId="0" xfId="0" applyAlignment="1">
      <alignment horizontal="center"/>
    </xf>
    <xf numFmtId="0" fontId="21" fillId="36" borderId="10" xfId="59" applyFont="1" applyFill="1" applyBorder="1" applyAlignment="1">
      <alignment horizontal="center" wrapText="1"/>
      <protection/>
    </xf>
    <xf numFmtId="0" fontId="0" fillId="36" borderId="0" xfId="0" applyFill="1" applyAlignment="1">
      <alignment horizontal="center" vertical="top"/>
    </xf>
    <xf numFmtId="0" fontId="25" fillId="37" borderId="24" xfId="0" applyFont="1" applyFill="1" applyBorder="1" applyAlignment="1" applyProtection="1">
      <alignment horizontal="center" vertical="center" wrapText="1"/>
      <protection/>
    </xf>
    <xf numFmtId="49" fontId="108" fillId="33" borderId="25" xfId="0" applyNumberFormat="1" applyFont="1" applyFill="1" applyBorder="1" applyAlignment="1" applyProtection="1">
      <alignment vertical="center" wrapText="1"/>
      <protection/>
    </xf>
    <xf numFmtId="0" fontId="3" fillId="38" borderId="26" xfId="0" applyFont="1" applyFill="1" applyBorder="1" applyAlignment="1" applyProtection="1">
      <alignment vertical="center" wrapText="1"/>
      <protection/>
    </xf>
    <xf numFmtId="0" fontId="3" fillId="38" borderId="25" xfId="0" applyFont="1" applyFill="1" applyBorder="1" applyAlignment="1" applyProtection="1">
      <alignment vertical="center" wrapText="1"/>
      <protection/>
    </xf>
    <xf numFmtId="0" fontId="3" fillId="38" borderId="27" xfId="0" applyFont="1" applyFill="1" applyBorder="1" applyAlignment="1" applyProtection="1">
      <alignment vertical="center" wrapText="1"/>
      <protection/>
    </xf>
    <xf numFmtId="0" fontId="3" fillId="0" borderId="26" xfId="0" applyFont="1" applyFill="1" applyBorder="1" applyAlignment="1" applyProtection="1">
      <alignment vertical="center" wrapText="1"/>
      <protection/>
    </xf>
    <xf numFmtId="0" fontId="3" fillId="0" borderId="27" xfId="0" applyFont="1" applyFill="1" applyBorder="1" applyAlignment="1" applyProtection="1">
      <alignment vertical="center" wrapText="1"/>
      <protection/>
    </xf>
    <xf numFmtId="0" fontId="3" fillId="0" borderId="25" xfId="0" applyFont="1" applyFill="1" applyBorder="1" applyAlignment="1" applyProtection="1">
      <alignment vertical="center" wrapText="1"/>
      <protection/>
    </xf>
    <xf numFmtId="0" fontId="109" fillId="37" borderId="24" xfId="0" applyFont="1" applyFill="1" applyBorder="1" applyAlignment="1" applyProtection="1">
      <alignment horizontal="center" vertical="center" wrapText="1"/>
      <protection/>
    </xf>
    <xf numFmtId="0" fontId="0" fillId="0" borderId="0" xfId="0" applyAlignment="1" applyProtection="1">
      <alignment horizontal="center" wrapText="1"/>
      <protection/>
    </xf>
    <xf numFmtId="0" fontId="3" fillId="38" borderId="28" xfId="0" applyFont="1" applyFill="1" applyBorder="1" applyAlignment="1" applyProtection="1">
      <alignment vertical="center" wrapText="1"/>
      <protection/>
    </xf>
    <xf numFmtId="0" fontId="0" fillId="0" borderId="0" xfId="0" applyAlignment="1" applyProtection="1">
      <alignment wrapText="1"/>
      <protection/>
    </xf>
    <xf numFmtId="0" fontId="110" fillId="0" borderId="0" xfId="0" applyFont="1" applyAlignment="1" applyProtection="1">
      <alignment wrapText="1"/>
      <protection/>
    </xf>
    <xf numFmtId="0" fontId="105" fillId="0" borderId="0" xfId="0" applyFont="1" applyAlignment="1" applyProtection="1">
      <alignment/>
      <protection/>
    </xf>
    <xf numFmtId="0" fontId="105" fillId="0" borderId="29" xfId="0" applyFont="1" applyBorder="1" applyAlignment="1" applyProtection="1">
      <alignment vertical="top" wrapText="1"/>
      <protection/>
    </xf>
    <xf numFmtId="0" fontId="105" fillId="0" borderId="23" xfId="0" applyFont="1" applyBorder="1" applyAlignment="1" applyProtection="1">
      <alignment horizontal="left" vertical="top" wrapText="1"/>
      <protection/>
    </xf>
    <xf numFmtId="0" fontId="105" fillId="0" borderId="23" xfId="0" applyFont="1" applyBorder="1" applyAlignment="1" applyProtection="1">
      <alignment vertical="top" wrapText="1"/>
      <protection/>
    </xf>
    <xf numFmtId="0" fontId="105" fillId="0" borderId="23" xfId="0" applyFont="1" applyFill="1" applyBorder="1" applyAlignment="1" applyProtection="1">
      <alignment vertical="top" wrapText="1"/>
      <protection/>
    </xf>
    <xf numFmtId="0" fontId="8" fillId="33" borderId="30" xfId="0" applyNumberFormat="1" applyFont="1" applyFill="1" applyBorder="1" applyAlignment="1" applyProtection="1">
      <alignment horizontal="left" vertical="top" wrapText="1"/>
      <protection/>
    </xf>
    <xf numFmtId="0" fontId="8" fillId="33" borderId="31" xfId="0" applyNumberFormat="1" applyFont="1" applyFill="1" applyBorder="1" applyAlignment="1" applyProtection="1">
      <alignment horizontal="left" vertical="top" wrapText="1"/>
      <protection/>
    </xf>
    <xf numFmtId="0" fontId="8" fillId="33" borderId="32" xfId="0" applyNumberFormat="1" applyFont="1" applyFill="1" applyBorder="1" applyAlignment="1" applyProtection="1">
      <alignment horizontal="left" vertical="top" wrapText="1"/>
      <protection/>
    </xf>
    <xf numFmtId="0" fontId="8" fillId="33" borderId="33" xfId="0" applyNumberFormat="1" applyFont="1" applyFill="1" applyBorder="1" applyAlignment="1" applyProtection="1">
      <alignment horizontal="left" vertical="top" wrapText="1"/>
      <protection/>
    </xf>
    <xf numFmtId="0" fontId="8" fillId="33" borderId="23" xfId="0" applyNumberFormat="1" applyFont="1" applyFill="1" applyBorder="1" applyAlignment="1" applyProtection="1">
      <alignment horizontal="left" vertical="top" wrapText="1"/>
      <protection/>
    </xf>
    <xf numFmtId="0" fontId="5" fillId="33" borderId="31" xfId="0" applyNumberFormat="1" applyFont="1" applyFill="1" applyBorder="1" applyAlignment="1" applyProtection="1">
      <alignment horizontal="left" vertical="top" wrapText="1"/>
      <protection/>
    </xf>
    <xf numFmtId="0" fontId="5" fillId="33" borderId="23" xfId="0" applyNumberFormat="1" applyFont="1" applyFill="1" applyBorder="1" applyAlignment="1" applyProtection="1">
      <alignment horizontal="left" vertical="top" wrapText="1"/>
      <protection/>
    </xf>
    <xf numFmtId="0" fontId="111" fillId="33" borderId="23" xfId="0" applyNumberFormat="1" applyFont="1" applyFill="1" applyBorder="1" applyAlignment="1" applyProtection="1">
      <alignment horizontal="left" vertical="top" wrapText="1"/>
      <protection/>
    </xf>
    <xf numFmtId="0" fontId="8" fillId="0" borderId="31" xfId="0" applyNumberFormat="1" applyFont="1" applyFill="1" applyBorder="1" applyAlignment="1" applyProtection="1">
      <alignment horizontal="left" vertical="top" wrapText="1"/>
      <protection/>
    </xf>
    <xf numFmtId="0" fontId="8" fillId="33" borderId="31" xfId="0" applyFont="1" applyFill="1" applyBorder="1" applyAlignment="1" applyProtection="1">
      <alignment vertical="top" wrapText="1"/>
      <protection/>
    </xf>
    <xf numFmtId="0" fontId="8" fillId="33" borderId="23" xfId="0" applyFont="1" applyFill="1" applyBorder="1" applyAlignment="1" applyProtection="1">
      <alignment vertical="top" wrapText="1"/>
      <protection/>
    </xf>
    <xf numFmtId="0" fontId="8" fillId="38" borderId="30" xfId="0" applyFont="1" applyFill="1" applyBorder="1" applyAlignment="1" applyProtection="1">
      <alignment vertical="top" wrapText="1"/>
      <protection/>
    </xf>
    <xf numFmtId="0" fontId="8" fillId="38" borderId="31" xfId="0" applyFont="1" applyFill="1" applyBorder="1" applyAlignment="1" applyProtection="1">
      <alignment vertical="top" wrapText="1"/>
      <protection/>
    </xf>
    <xf numFmtId="0" fontId="8" fillId="0" borderId="34" xfId="0" applyFont="1" applyFill="1" applyBorder="1" applyAlignment="1" applyProtection="1">
      <alignment vertical="top" wrapText="1"/>
      <protection/>
    </xf>
    <xf numFmtId="0" fontId="8" fillId="38" borderId="34" xfId="0" applyFont="1" applyFill="1" applyBorder="1" applyAlignment="1" applyProtection="1">
      <alignment vertical="top" wrapText="1"/>
      <protection/>
    </xf>
    <xf numFmtId="0" fontId="8" fillId="0" borderId="33" xfId="0" applyNumberFormat="1" applyFont="1" applyFill="1" applyBorder="1" applyAlignment="1" applyProtection="1">
      <alignment horizontal="left" vertical="top" wrapText="1"/>
      <protection/>
    </xf>
    <xf numFmtId="0" fontId="105" fillId="0" borderId="19" xfId="57" applyFont="1" applyBorder="1">
      <alignment/>
      <protection/>
    </xf>
    <xf numFmtId="0" fontId="105" fillId="2" borderId="10" xfId="57" applyFont="1" applyFill="1" applyBorder="1">
      <alignment/>
      <protection/>
    </xf>
    <xf numFmtId="1" fontId="105" fillId="2" borderId="10" xfId="57" applyNumberFormat="1" applyFont="1" applyFill="1" applyBorder="1">
      <alignment/>
      <protection/>
    </xf>
    <xf numFmtId="0" fontId="105" fillId="2" borderId="10" xfId="57" applyFont="1" applyFill="1" applyBorder="1" applyAlignment="1">
      <alignment wrapText="1"/>
      <protection/>
    </xf>
    <xf numFmtId="0" fontId="8" fillId="2" borderId="10" xfId="57" applyFont="1" applyFill="1" applyBorder="1">
      <alignment/>
      <protection/>
    </xf>
    <xf numFmtId="0" fontId="5" fillId="2" borderId="10" xfId="57" applyFont="1" applyFill="1" applyBorder="1">
      <alignment/>
      <protection/>
    </xf>
    <xf numFmtId="0" fontId="112" fillId="39" borderId="24" xfId="0" applyFont="1" applyFill="1" applyBorder="1" applyAlignment="1">
      <alignment vertical="center" wrapText="1"/>
    </xf>
    <xf numFmtId="0" fontId="112" fillId="39" borderId="35" xfId="0" applyFont="1" applyFill="1" applyBorder="1" applyAlignment="1">
      <alignment vertical="center" wrapText="1"/>
    </xf>
    <xf numFmtId="0" fontId="22" fillId="0" borderId="12" xfId="0" applyFont="1" applyBorder="1" applyAlignment="1">
      <alignment vertical="center" wrapText="1"/>
    </xf>
    <xf numFmtId="0" fontId="22" fillId="0" borderId="36" xfId="0" applyFont="1" applyBorder="1" applyAlignment="1">
      <alignment vertical="center" wrapText="1"/>
    </xf>
    <xf numFmtId="0" fontId="22" fillId="0" borderId="0" xfId="0" applyFont="1" applyFill="1" applyBorder="1" applyAlignment="1">
      <alignment vertical="center" wrapText="1"/>
    </xf>
    <xf numFmtId="0" fontId="22" fillId="0" borderId="0" xfId="0" applyFont="1" applyAlignment="1">
      <alignment vertical="top"/>
    </xf>
    <xf numFmtId="0" fontId="113" fillId="2" borderId="0" xfId="0" applyNumberFormat="1" applyFont="1" applyFill="1" applyBorder="1" applyAlignment="1" applyProtection="1">
      <alignment horizontal="left" vertical="top" wrapText="1"/>
      <protection/>
    </xf>
    <xf numFmtId="0" fontId="114" fillId="2" borderId="0" xfId="0" applyNumberFormat="1" applyFont="1" applyFill="1" applyBorder="1" applyAlignment="1" applyProtection="1">
      <alignment horizontal="left" vertical="top" wrapText="1"/>
      <protection/>
    </xf>
    <xf numFmtId="0" fontId="22" fillId="2" borderId="0" xfId="0" applyFont="1" applyFill="1" applyAlignment="1">
      <alignment/>
    </xf>
    <xf numFmtId="0" fontId="22" fillId="2" borderId="0" xfId="0" applyFont="1" applyFill="1" applyAlignment="1">
      <alignment vertical="top"/>
    </xf>
    <xf numFmtId="14" fontId="105" fillId="2" borderId="10" xfId="57" applyNumberFormat="1" applyFont="1" applyFill="1" applyBorder="1">
      <alignment/>
      <protection/>
    </xf>
    <xf numFmtId="0" fontId="88" fillId="2" borderId="10" xfId="53" applyFill="1" applyBorder="1" applyAlignment="1" applyProtection="1">
      <alignment/>
      <protection/>
    </xf>
    <xf numFmtId="0" fontId="77" fillId="34" borderId="0" xfId="57" applyFill="1" applyAlignment="1">
      <alignment horizontal="center"/>
      <protection/>
    </xf>
    <xf numFmtId="0" fontId="5" fillId="0" borderId="23" xfId="58" applyFont="1" applyFill="1" applyBorder="1" applyAlignment="1">
      <alignment horizontal="center" vertical="top" wrapText="1"/>
      <protection/>
    </xf>
    <xf numFmtId="0" fontId="77" fillId="0" borderId="0" xfId="57" applyAlignment="1">
      <alignment horizontal="center"/>
      <protection/>
    </xf>
    <xf numFmtId="49" fontId="108" fillId="33" borderId="37" xfId="0" applyNumberFormat="1" applyFont="1" applyFill="1" applyBorder="1" applyAlignment="1" applyProtection="1">
      <alignment vertical="center" wrapText="1"/>
      <protection/>
    </xf>
    <xf numFmtId="49" fontId="3" fillId="33" borderId="25" xfId="0" applyNumberFormat="1" applyFont="1" applyFill="1" applyBorder="1" applyAlignment="1" applyProtection="1">
      <alignment vertical="center" wrapText="1"/>
      <protection/>
    </xf>
    <xf numFmtId="49" fontId="108" fillId="33" borderId="27" xfId="0" applyNumberFormat="1" applyFont="1" applyFill="1" applyBorder="1" applyAlignment="1" applyProtection="1">
      <alignment vertical="center" wrapText="1"/>
      <protection/>
    </xf>
    <xf numFmtId="49" fontId="108" fillId="33" borderId="26" xfId="0" applyNumberFormat="1" applyFont="1" applyFill="1" applyBorder="1" applyAlignment="1" applyProtection="1">
      <alignment vertical="center" wrapText="1"/>
      <protection/>
    </xf>
    <xf numFmtId="0" fontId="108" fillId="0" borderId="27" xfId="0" applyFont="1" applyBorder="1" applyAlignment="1" applyProtection="1">
      <alignment vertical="center" wrapText="1"/>
      <protection/>
    </xf>
    <xf numFmtId="49" fontId="3" fillId="33" borderId="38" xfId="0" applyNumberFormat="1" applyFont="1" applyFill="1" applyBorder="1" applyAlignment="1" applyProtection="1">
      <alignment vertical="center" wrapText="1"/>
      <protection/>
    </xf>
    <xf numFmtId="49" fontId="3" fillId="33" borderId="39" xfId="0" applyNumberFormat="1" applyFont="1" applyFill="1" applyBorder="1" applyAlignment="1" applyProtection="1">
      <alignment vertical="center" wrapText="1"/>
      <protection/>
    </xf>
    <xf numFmtId="49" fontId="3" fillId="33" borderId="27" xfId="0" applyNumberFormat="1" applyFont="1" applyFill="1" applyBorder="1" applyAlignment="1" applyProtection="1">
      <alignment vertical="center" wrapText="1"/>
      <protection/>
    </xf>
    <xf numFmtId="49" fontId="3" fillId="33" borderId="26" xfId="0" applyNumberFormat="1" applyFont="1" applyFill="1" applyBorder="1" applyAlignment="1" applyProtection="1">
      <alignment vertical="center" wrapText="1"/>
      <protection/>
    </xf>
    <xf numFmtId="49" fontId="3" fillId="0" borderId="37" xfId="0" applyNumberFormat="1" applyFont="1" applyFill="1" applyBorder="1" applyAlignment="1" applyProtection="1">
      <alignment vertical="center" wrapText="1"/>
      <protection/>
    </xf>
    <xf numFmtId="49" fontId="3" fillId="0" borderId="25" xfId="0" applyNumberFormat="1" applyFont="1" applyFill="1" applyBorder="1" applyAlignment="1" applyProtection="1">
      <alignment vertical="center" wrapText="1"/>
      <protection/>
    </xf>
    <xf numFmtId="49" fontId="3" fillId="0" borderId="27" xfId="0" applyNumberFormat="1" applyFont="1" applyFill="1" applyBorder="1" applyAlignment="1" applyProtection="1">
      <alignment vertical="center" wrapText="1"/>
      <protection/>
    </xf>
    <xf numFmtId="0" fontId="8" fillId="0" borderId="10" xfId="57" applyFont="1" applyFill="1" applyBorder="1" applyAlignment="1">
      <alignment horizontal="left"/>
      <protection/>
    </xf>
    <xf numFmtId="0" fontId="101" fillId="0" borderId="22" xfId="57" applyFont="1" applyFill="1" applyBorder="1" applyAlignment="1">
      <alignment vertical="center"/>
      <protection/>
    </xf>
    <xf numFmtId="0" fontId="2" fillId="0" borderId="0" xfId="0" applyFont="1" applyAlignment="1">
      <alignment vertical="top"/>
    </xf>
    <xf numFmtId="0" fontId="25" fillId="0" borderId="10" xfId="0" applyFont="1" applyFill="1" applyBorder="1" applyAlignment="1">
      <alignment vertical="top"/>
    </xf>
    <xf numFmtId="0" fontId="25" fillId="0" borderId="0" xfId="0" applyFont="1" applyFill="1" applyAlignment="1">
      <alignment vertical="top"/>
    </xf>
    <xf numFmtId="0" fontId="27" fillId="0" borderId="0" xfId="0" applyFont="1" applyFill="1" applyAlignment="1">
      <alignment vertical="top"/>
    </xf>
    <xf numFmtId="0" fontId="24" fillId="0" borderId="10" xfId="0" applyFont="1" applyBorder="1" applyAlignment="1">
      <alignment vertical="top" wrapText="1"/>
    </xf>
    <xf numFmtId="0" fontId="8" fillId="0" borderId="10" xfId="58" applyFont="1" applyFill="1" applyBorder="1" applyAlignment="1">
      <alignment horizontal="center" vertical="top" wrapText="1" readingOrder="1"/>
      <protection/>
    </xf>
    <xf numFmtId="0" fontId="8" fillId="0" borderId="10" xfId="58" applyFont="1" applyFill="1" applyBorder="1" applyAlignment="1">
      <alignment horizontal="center" vertical="top" readingOrder="1"/>
      <protection/>
    </xf>
    <xf numFmtId="0" fontId="2" fillId="0" borderId="0" xfId="0" applyFont="1" applyAlignment="1">
      <alignment vertical="top" wrapText="1"/>
    </xf>
    <xf numFmtId="0" fontId="105" fillId="0" borderId="10" xfId="57" applyFont="1" applyFill="1" applyBorder="1">
      <alignment/>
      <protection/>
    </xf>
    <xf numFmtId="49" fontId="105" fillId="0" borderId="10" xfId="57" applyNumberFormat="1" applyFont="1" applyFill="1" applyBorder="1" applyAlignment="1">
      <alignment horizontal="left"/>
      <protection/>
    </xf>
    <xf numFmtId="0" fontId="77" fillId="0" borderId="10" xfId="57" applyBorder="1">
      <alignment/>
      <protection/>
    </xf>
    <xf numFmtId="0" fontId="77" fillId="2" borderId="10" xfId="57" applyFill="1" applyBorder="1">
      <alignment/>
      <protection/>
    </xf>
    <xf numFmtId="0" fontId="77" fillId="0" borderId="10" xfId="57" applyFill="1" applyBorder="1">
      <alignment/>
      <protection/>
    </xf>
    <xf numFmtId="0" fontId="101" fillId="0" borderId="23" xfId="57" applyFont="1" applyFill="1" applyBorder="1" applyAlignment="1">
      <alignment vertical="center"/>
      <protection/>
    </xf>
    <xf numFmtId="0" fontId="77" fillId="2" borderId="10" xfId="57" applyFill="1" applyBorder="1" applyAlignment="1">
      <alignment horizontal="center"/>
      <protection/>
    </xf>
    <xf numFmtId="0" fontId="105" fillId="2" borderId="10" xfId="57" applyFont="1" applyFill="1" applyBorder="1" applyAlignment="1">
      <alignment horizontal="left"/>
      <protection/>
    </xf>
    <xf numFmtId="1" fontId="105" fillId="2" borderId="10" xfId="57" applyNumberFormat="1" applyFont="1" applyFill="1" applyBorder="1" applyAlignment="1">
      <alignment horizontal="left"/>
      <protection/>
    </xf>
    <xf numFmtId="0" fontId="88" fillId="2" borderId="10" xfId="53" applyFill="1" applyBorder="1" applyAlignment="1" applyProtection="1">
      <alignment horizontal="left"/>
      <protection/>
    </xf>
    <xf numFmtId="0" fontId="105" fillId="2" borderId="10" xfId="57" applyFont="1" applyFill="1" applyBorder="1" applyAlignment="1">
      <alignment horizontal="left" wrapText="1"/>
      <protection/>
    </xf>
    <xf numFmtId="0" fontId="8" fillId="2" borderId="10" xfId="57" applyFont="1" applyFill="1" applyBorder="1" applyAlignment="1">
      <alignment horizontal="left"/>
      <protection/>
    </xf>
    <xf numFmtId="0" fontId="105" fillId="0" borderId="0" xfId="57" applyFont="1" applyBorder="1" applyAlignment="1">
      <alignment horizontal="left"/>
      <protection/>
    </xf>
    <xf numFmtId="0" fontId="5" fillId="2" borderId="10" xfId="57" applyFont="1" applyFill="1" applyBorder="1" applyAlignment="1">
      <alignment horizontal="left"/>
      <protection/>
    </xf>
    <xf numFmtId="0" fontId="0" fillId="0" borderId="0" xfId="0" applyAlignment="1">
      <alignment horizontal="left" vertical="top"/>
    </xf>
    <xf numFmtId="0" fontId="8" fillId="0" borderId="10" xfId="58" applyFont="1" applyFill="1" applyBorder="1" applyAlignment="1">
      <alignment horizontal="left" vertical="top" wrapText="1" readingOrder="1"/>
      <protection/>
    </xf>
    <xf numFmtId="0" fontId="21" fillId="0" borderId="19" xfId="59" applyFont="1" applyFill="1" applyBorder="1" applyAlignment="1">
      <alignment wrapText="1"/>
      <protection/>
    </xf>
    <xf numFmtId="0" fontId="0" fillId="0" borderId="10" xfId="0" applyBorder="1" applyAlignment="1">
      <alignment vertical="top"/>
    </xf>
    <xf numFmtId="0" fontId="0" fillId="0" borderId="0" xfId="0" applyAlignment="1">
      <alignment horizontal="center" vertical="top"/>
    </xf>
    <xf numFmtId="0" fontId="20" fillId="0" borderId="10" xfId="0" applyFont="1" applyBorder="1" applyAlignment="1">
      <alignment horizontal="center"/>
    </xf>
    <xf numFmtId="0" fontId="24" fillId="0" borderId="10" xfId="0" applyFont="1" applyBorder="1" applyAlignment="1">
      <alignment horizontal="left" vertical="top" wrapText="1"/>
    </xf>
    <xf numFmtId="0" fontId="25" fillId="0" borderId="10" xfId="0" applyFont="1" applyFill="1" applyBorder="1" applyAlignment="1">
      <alignment horizontal="left" vertical="top"/>
    </xf>
    <xf numFmtId="0" fontId="25" fillId="0" borderId="0" xfId="0" applyFont="1" applyFill="1" applyAlignment="1">
      <alignment horizontal="left" vertical="top"/>
    </xf>
    <xf numFmtId="0" fontId="27" fillId="0" borderId="0" xfId="0" applyFont="1" applyFill="1" applyAlignment="1">
      <alignment horizontal="left" vertical="top"/>
    </xf>
    <xf numFmtId="0" fontId="8" fillId="0" borderId="10" xfId="58" applyFont="1" applyFill="1" applyBorder="1" applyAlignment="1">
      <alignment horizontal="left" vertical="top" readingOrder="1"/>
      <protection/>
    </xf>
    <xf numFmtId="0" fontId="2" fillId="0" borderId="0" xfId="0" applyFont="1" applyAlignment="1">
      <alignment horizontal="left" vertical="top" wrapText="1"/>
    </xf>
    <xf numFmtId="0" fontId="2" fillId="0" borderId="0" xfId="0" applyFont="1" applyAlignment="1">
      <alignment horizontal="left" vertical="top"/>
    </xf>
    <xf numFmtId="0" fontId="77" fillId="2" borderId="10" xfId="57" applyFill="1" applyBorder="1" applyAlignment="1">
      <alignment horizontal="left"/>
      <protection/>
    </xf>
    <xf numFmtId="0" fontId="77" fillId="0" borderId="0" xfId="57" applyAlignment="1">
      <alignment horizontal="left"/>
      <protection/>
    </xf>
    <xf numFmtId="0" fontId="77" fillId="2" borderId="10" xfId="57" applyFill="1" applyBorder="1" applyAlignment="1">
      <alignment horizontal="right"/>
      <protection/>
    </xf>
    <xf numFmtId="1" fontId="105" fillId="34" borderId="22" xfId="57" applyNumberFormat="1" applyFont="1" applyFill="1" applyBorder="1">
      <alignment/>
      <protection/>
    </xf>
    <xf numFmtId="0" fontId="21" fillId="36" borderId="10" xfId="59" applyFont="1" applyFill="1" applyBorder="1" applyAlignment="1">
      <alignment horizontal="center" wrapText="1"/>
      <protection/>
    </xf>
    <xf numFmtId="0" fontId="21" fillId="0" borderId="10" xfId="59" applyFont="1" applyFill="1" applyBorder="1" applyAlignment="1">
      <alignment wrapText="1"/>
      <protection/>
    </xf>
    <xf numFmtId="0" fontId="21" fillId="0" borderId="10" xfId="59" applyFont="1" applyFill="1" applyBorder="1" applyAlignment="1">
      <alignment horizontal="center" wrapText="1"/>
      <protection/>
    </xf>
    <xf numFmtId="0" fontId="22" fillId="0" borderId="10" xfId="0" applyFont="1" applyBorder="1" applyAlignment="1">
      <alignment vertical="top"/>
    </xf>
    <xf numFmtId="0" fontId="22" fillId="36" borderId="10" xfId="0" applyFont="1" applyFill="1" applyBorder="1" applyAlignment="1">
      <alignment horizontal="center" vertical="top"/>
    </xf>
    <xf numFmtId="0" fontId="22" fillId="0" borderId="10" xfId="0" applyFont="1" applyBorder="1" applyAlignment="1">
      <alignment horizontal="center"/>
    </xf>
    <xf numFmtId="0" fontId="22" fillId="0" borderId="10" xfId="0" applyFont="1" applyBorder="1" applyAlignment="1">
      <alignment horizontal="left"/>
    </xf>
    <xf numFmtId="174" fontId="105" fillId="2" borderId="10" xfId="57" applyNumberFormat="1" applyFont="1" applyFill="1" applyBorder="1" applyAlignment="1">
      <alignment horizontal="left"/>
      <protection/>
    </xf>
    <xf numFmtId="174" fontId="105" fillId="2" borderId="10" xfId="57" applyNumberFormat="1" applyFont="1" applyFill="1" applyBorder="1" applyAlignment="1">
      <alignment horizontal="left" wrapText="1"/>
      <protection/>
    </xf>
    <xf numFmtId="174" fontId="105" fillId="2" borderId="10" xfId="57" applyNumberFormat="1" applyFont="1" applyFill="1" applyBorder="1">
      <alignment/>
      <protection/>
    </xf>
    <xf numFmtId="1" fontId="105" fillId="2" borderId="10" xfId="57" applyNumberFormat="1" applyFont="1" applyFill="1" applyBorder="1" applyAlignment="1">
      <alignment horizontal="left" wrapText="1"/>
      <protection/>
    </xf>
    <xf numFmtId="0" fontId="25" fillId="0" borderId="40" xfId="0" applyFont="1" applyFill="1" applyBorder="1" applyAlignment="1">
      <alignment horizontal="center" vertical="top"/>
    </xf>
    <xf numFmtId="0" fontId="32" fillId="0" borderId="10" xfId="0" applyFont="1" applyBorder="1" applyAlignment="1">
      <alignment vertical="top"/>
    </xf>
    <xf numFmtId="0" fontId="101" fillId="34" borderId="10" xfId="57" applyFont="1" applyFill="1" applyBorder="1">
      <alignment/>
      <protection/>
    </xf>
    <xf numFmtId="0" fontId="32" fillId="0" borderId="0" xfId="0" applyFont="1" applyBorder="1" applyAlignment="1">
      <alignment vertical="top"/>
    </xf>
    <xf numFmtId="49" fontId="29" fillId="0" borderId="0" xfId="0" applyNumberFormat="1" applyFont="1" applyBorder="1" applyAlignment="1">
      <alignment vertical="top"/>
    </xf>
    <xf numFmtId="14" fontId="29" fillId="0" borderId="10" xfId="0" applyNumberFormat="1" applyFont="1" applyBorder="1" applyAlignment="1">
      <alignment horizontal="left" vertical="top" indent="1"/>
    </xf>
    <xf numFmtId="0" fontId="0" fillId="0" borderId="41" xfId="0" applyBorder="1" applyAlignment="1">
      <alignment vertical="top"/>
    </xf>
    <xf numFmtId="0" fontId="24" fillId="40" borderId="10" xfId="0" applyFont="1" applyFill="1" applyBorder="1" applyAlignment="1">
      <alignment horizontal="left" vertical="top" wrapText="1"/>
    </xf>
    <xf numFmtId="0" fontId="24" fillId="40" borderId="10" xfId="0" applyFont="1" applyFill="1" applyBorder="1" applyAlignment="1">
      <alignment vertical="top" wrapText="1"/>
    </xf>
    <xf numFmtId="0" fontId="32" fillId="0" borderId="10" xfId="0" applyFont="1" applyBorder="1" applyAlignment="1">
      <alignment horizontal="right" vertical="top" indent="1"/>
    </xf>
    <xf numFmtId="0" fontId="0" fillId="0" borderId="0" xfId="0" applyBorder="1" applyAlignment="1">
      <alignment vertical="top"/>
    </xf>
    <xf numFmtId="0" fontId="0" fillId="33" borderId="0" xfId="0" applyFill="1" applyBorder="1" applyAlignment="1">
      <alignment vertical="top"/>
    </xf>
    <xf numFmtId="0" fontId="33" fillId="0" borderId="10" xfId="0" applyFont="1" applyBorder="1" applyAlignment="1">
      <alignment horizontal="right" vertical="top" indent="1"/>
    </xf>
    <xf numFmtId="0" fontId="36" fillId="0" borderId="10" xfId="0" applyFont="1" applyBorder="1" applyAlignment="1">
      <alignment vertical="top"/>
    </xf>
    <xf numFmtId="0" fontId="0" fillId="33" borderId="0" xfId="0" applyFill="1" applyAlignment="1">
      <alignment vertical="top"/>
    </xf>
    <xf numFmtId="0" fontId="88" fillId="0" borderId="10" xfId="53" applyBorder="1" applyAlignment="1" applyProtection="1">
      <alignment horizontal="left" vertical="top" indent="1"/>
      <protection/>
    </xf>
    <xf numFmtId="0" fontId="0" fillId="35" borderId="0" xfId="0" applyFill="1" applyBorder="1" applyAlignment="1">
      <alignment vertical="top"/>
    </xf>
    <xf numFmtId="0" fontId="0" fillId="33" borderId="42" xfId="0" applyFill="1" applyBorder="1" applyAlignment="1">
      <alignment vertical="top"/>
    </xf>
    <xf numFmtId="0" fontId="2" fillId="0" borderId="10" xfId="0" applyFont="1" applyBorder="1" applyAlignment="1">
      <alignment vertical="top"/>
    </xf>
    <xf numFmtId="0" fontId="0" fillId="35" borderId="10" xfId="0" applyFill="1" applyBorder="1" applyAlignment="1">
      <alignment vertical="top"/>
    </xf>
    <xf numFmtId="0" fontId="96" fillId="34" borderId="0" xfId="57" applyFont="1" applyFill="1" applyAlignment="1">
      <alignment wrapText="1"/>
      <protection/>
    </xf>
    <xf numFmtId="0" fontId="97" fillId="34" borderId="0" xfId="57" applyFont="1" applyFill="1" applyAlignment="1">
      <alignment wrapText="1"/>
      <protection/>
    </xf>
    <xf numFmtId="0" fontId="96" fillId="33" borderId="0" xfId="57" applyFont="1" applyFill="1" applyAlignment="1">
      <alignment wrapText="1"/>
      <protection/>
    </xf>
    <xf numFmtId="0" fontId="98" fillId="34" borderId="0" xfId="57" applyFont="1" applyFill="1" applyAlignment="1">
      <alignment wrapText="1"/>
      <protection/>
    </xf>
    <xf numFmtId="0" fontId="97" fillId="2" borderId="10" xfId="57" applyFont="1" applyFill="1" applyBorder="1" applyAlignment="1" applyProtection="1">
      <alignment wrapText="1"/>
      <protection locked="0"/>
    </xf>
    <xf numFmtId="0" fontId="3" fillId="0" borderId="0" xfId="57" applyFont="1" applyFill="1" applyBorder="1" applyAlignment="1">
      <alignment horizontal="center" vertical="center" wrapText="1"/>
      <protection/>
    </xf>
    <xf numFmtId="0" fontId="4" fillId="33" borderId="0" xfId="57" applyFont="1" applyFill="1" applyBorder="1" applyAlignment="1">
      <alignment horizontal="left" wrapText="1"/>
      <protection/>
    </xf>
    <xf numFmtId="0" fontId="29" fillId="2" borderId="10" xfId="0" applyFont="1" applyFill="1" applyBorder="1" applyAlignment="1">
      <alignment vertical="top"/>
    </xf>
    <xf numFmtId="0" fontId="2" fillId="2" borderId="10" xfId="0" applyFont="1" applyFill="1" applyBorder="1" applyAlignment="1">
      <alignment vertical="top" wrapText="1"/>
    </xf>
    <xf numFmtId="0" fontId="97" fillId="33" borderId="0" xfId="57" applyFont="1" applyFill="1" applyBorder="1" applyAlignment="1">
      <alignment wrapText="1"/>
      <protection/>
    </xf>
    <xf numFmtId="0" fontId="97" fillId="33" borderId="14" xfId="57" applyFont="1" applyFill="1" applyBorder="1" applyAlignment="1">
      <alignment wrapText="1"/>
      <protection/>
    </xf>
    <xf numFmtId="0" fontId="97" fillId="33" borderId="43" xfId="57" applyFont="1" applyFill="1" applyBorder="1">
      <alignment/>
      <protection/>
    </xf>
    <xf numFmtId="0" fontId="115" fillId="33" borderId="15" xfId="53" applyFont="1" applyFill="1" applyBorder="1" applyAlignment="1" applyProtection="1">
      <alignment horizontal="left"/>
      <protection/>
    </xf>
    <xf numFmtId="0" fontId="116" fillId="0" borderId="0" xfId="53" applyFont="1" applyAlignment="1" applyProtection="1">
      <alignment vertical="top"/>
      <protection/>
    </xf>
    <xf numFmtId="0" fontId="0" fillId="0" borderId="0" xfId="0" applyFill="1" applyAlignment="1">
      <alignment vertical="top"/>
    </xf>
    <xf numFmtId="0" fontId="116" fillId="33" borderId="15" xfId="53" applyFont="1" applyFill="1" applyBorder="1" applyAlignment="1" applyProtection="1">
      <alignment wrapText="1"/>
      <protection/>
    </xf>
    <xf numFmtId="0" fontId="117" fillId="33" borderId="15" xfId="53" applyFont="1" applyFill="1" applyBorder="1" applyAlignment="1" applyProtection="1">
      <alignment wrapText="1"/>
      <protection/>
    </xf>
    <xf numFmtId="0" fontId="3" fillId="34" borderId="11" xfId="57" applyFont="1" applyFill="1" applyBorder="1">
      <alignment/>
      <protection/>
    </xf>
    <xf numFmtId="0" fontId="15" fillId="33" borderId="0" xfId="57" applyFont="1" applyFill="1" applyAlignment="1">
      <alignment horizontal="center"/>
      <protection/>
    </xf>
    <xf numFmtId="0" fontId="3" fillId="33" borderId="0" xfId="57" applyFont="1" applyFill="1" applyAlignment="1">
      <alignment horizontal="center" vertical="center"/>
      <protection/>
    </xf>
    <xf numFmtId="49" fontId="3" fillId="33" borderId="37" xfId="0" applyNumberFormat="1" applyFont="1" applyFill="1" applyBorder="1" applyAlignment="1" applyProtection="1">
      <alignment vertical="center" wrapText="1"/>
      <protection/>
    </xf>
    <xf numFmtId="0" fontId="3" fillId="0" borderId="27" xfId="0" applyFont="1" applyBorder="1" applyAlignment="1" applyProtection="1">
      <alignment vertical="center" wrapText="1"/>
      <protection/>
    </xf>
    <xf numFmtId="49" fontId="3" fillId="33" borderId="44" xfId="0" applyNumberFormat="1" applyFont="1" applyFill="1" applyBorder="1" applyAlignment="1" applyProtection="1">
      <alignment vertical="center" wrapText="1"/>
      <protection/>
    </xf>
    <xf numFmtId="0" fontId="3" fillId="38" borderId="45" xfId="0" applyFont="1" applyFill="1" applyBorder="1" applyAlignment="1" applyProtection="1">
      <alignment vertical="center" wrapText="1"/>
      <protection/>
    </xf>
    <xf numFmtId="0" fontId="38" fillId="0" borderId="0" xfId="0" applyFont="1" applyAlignment="1" applyProtection="1">
      <alignment wrapText="1"/>
      <protection/>
    </xf>
    <xf numFmtId="0" fontId="15" fillId="0" borderId="0" xfId="0" applyFont="1" applyAlignment="1" applyProtection="1">
      <alignment wrapText="1"/>
      <protection/>
    </xf>
    <xf numFmtId="0" fontId="3" fillId="0" borderId="10" xfId="57" applyFont="1" applyBorder="1" applyAlignment="1">
      <alignment horizontal="center" vertical="center" wrapText="1"/>
      <protection/>
    </xf>
    <xf numFmtId="49" fontId="108" fillId="33" borderId="44" xfId="0" applyNumberFormat="1" applyFont="1" applyFill="1" applyBorder="1" applyAlignment="1">
      <alignment vertical="center" wrapText="1"/>
    </xf>
    <xf numFmtId="49" fontId="3" fillId="33" borderId="38" xfId="0" applyNumberFormat="1" applyFont="1" applyFill="1" applyBorder="1" applyAlignment="1">
      <alignment vertical="center" wrapText="1"/>
    </xf>
    <xf numFmtId="49" fontId="108" fillId="33" borderId="38" xfId="0" applyNumberFormat="1" applyFont="1" applyFill="1" applyBorder="1" applyAlignment="1">
      <alignment vertical="center" wrapText="1"/>
    </xf>
    <xf numFmtId="49" fontId="3" fillId="33" borderId="39" xfId="0" applyNumberFormat="1" applyFont="1" applyFill="1" applyBorder="1" applyAlignment="1">
      <alignment vertical="center" wrapText="1"/>
    </xf>
    <xf numFmtId="49" fontId="108" fillId="33" borderId="26" xfId="0" applyNumberFormat="1" applyFont="1" applyFill="1" applyBorder="1" applyAlignment="1">
      <alignment vertical="center" wrapText="1"/>
    </xf>
    <xf numFmtId="49" fontId="3" fillId="33" borderId="25" xfId="0" applyNumberFormat="1" applyFont="1" applyFill="1" applyBorder="1" applyAlignment="1">
      <alignment vertical="center" wrapText="1"/>
    </xf>
    <xf numFmtId="49" fontId="3" fillId="33" borderId="27" xfId="0" applyNumberFormat="1" applyFont="1" applyFill="1" applyBorder="1" applyAlignment="1">
      <alignment vertical="center" wrapText="1"/>
    </xf>
    <xf numFmtId="49" fontId="108" fillId="33" borderId="37" xfId="0" applyNumberFormat="1" applyFont="1" applyFill="1" applyBorder="1" applyAlignment="1">
      <alignment vertical="center" wrapText="1"/>
    </xf>
    <xf numFmtId="49" fontId="108" fillId="33" borderId="27" xfId="0" applyNumberFormat="1" applyFont="1" applyFill="1" applyBorder="1" applyAlignment="1">
      <alignment vertical="center" wrapText="1"/>
    </xf>
    <xf numFmtId="0" fontId="3" fillId="38" borderId="26" xfId="0" applyFont="1" applyFill="1" applyBorder="1" applyAlignment="1">
      <alignment vertical="center" wrapText="1"/>
    </xf>
    <xf numFmtId="0" fontId="3" fillId="38" borderId="25" xfId="0" applyFont="1" applyFill="1" applyBorder="1" applyAlignment="1">
      <alignment vertical="center" wrapText="1"/>
    </xf>
    <xf numFmtId="0" fontId="3" fillId="38" borderId="27" xfId="0" applyFont="1" applyFill="1" applyBorder="1" applyAlignment="1">
      <alignment vertical="center" wrapText="1"/>
    </xf>
    <xf numFmtId="49" fontId="3" fillId="33" borderId="26" xfId="0" applyNumberFormat="1" applyFont="1" applyFill="1" applyBorder="1" applyAlignment="1">
      <alignment vertical="center" wrapText="1"/>
    </xf>
    <xf numFmtId="0" fontId="3" fillId="0" borderId="26" xfId="0" applyFont="1" applyBorder="1" applyAlignment="1">
      <alignment vertical="center" wrapText="1"/>
    </xf>
    <xf numFmtId="0" fontId="3" fillId="0" borderId="27" xfId="0" applyFont="1" applyBorder="1" applyAlignment="1">
      <alignment vertical="center" wrapText="1"/>
    </xf>
    <xf numFmtId="0" fontId="3" fillId="0" borderId="25" xfId="0" applyFont="1" applyBorder="1" applyAlignment="1">
      <alignment vertical="center" wrapText="1"/>
    </xf>
    <xf numFmtId="0" fontId="108" fillId="38" borderId="45" xfId="0" applyFont="1" applyFill="1" applyBorder="1" applyAlignment="1">
      <alignment vertical="center" wrapText="1"/>
    </xf>
    <xf numFmtId="0" fontId="8" fillId="33" borderId="31" xfId="0" applyFont="1" applyFill="1" applyBorder="1" applyAlignment="1">
      <alignment horizontal="left" vertical="top" wrapText="1"/>
    </xf>
    <xf numFmtId="0" fontId="8" fillId="33" borderId="23" xfId="0" applyFont="1" applyFill="1" applyBorder="1" applyAlignment="1">
      <alignment horizontal="left" vertical="top" wrapText="1"/>
    </xf>
    <xf numFmtId="0" fontId="111" fillId="33" borderId="23" xfId="0" applyFont="1" applyFill="1" applyBorder="1" applyAlignment="1">
      <alignment horizontal="left" vertical="top" wrapText="1"/>
    </xf>
    <xf numFmtId="0" fontId="8" fillId="33" borderId="30" xfId="0" applyFont="1" applyFill="1" applyBorder="1" applyAlignment="1">
      <alignment horizontal="left" vertical="top" wrapText="1"/>
    </xf>
    <xf numFmtId="0" fontId="8" fillId="0" borderId="31" xfId="0" applyFont="1" applyBorder="1" applyAlignment="1">
      <alignment horizontal="left" vertical="top" wrapText="1"/>
    </xf>
    <xf numFmtId="0" fontId="8" fillId="33" borderId="31" xfId="0" applyFont="1" applyFill="1" applyBorder="1" applyAlignment="1">
      <alignment vertical="top" wrapText="1"/>
    </xf>
    <xf numFmtId="0" fontId="8" fillId="33" borderId="23" xfId="0" applyFont="1" applyFill="1" applyBorder="1" applyAlignment="1">
      <alignment vertical="top" wrapText="1"/>
    </xf>
    <xf numFmtId="0" fontId="8" fillId="38" borderId="30" xfId="0" applyFont="1" applyFill="1" applyBorder="1" applyAlignment="1">
      <alignment vertical="top" wrapText="1"/>
    </xf>
    <xf numFmtId="0" fontId="8" fillId="38" borderId="31" xfId="0" applyFont="1" applyFill="1" applyBorder="1" applyAlignment="1">
      <alignment vertical="top" wrapText="1"/>
    </xf>
    <xf numFmtId="0" fontId="8" fillId="0" borderId="34" xfId="0" applyFont="1" applyBorder="1" applyAlignment="1">
      <alignment vertical="top" wrapText="1"/>
    </xf>
    <xf numFmtId="0" fontId="40" fillId="0" borderId="10" xfId="57" applyFont="1" applyFill="1" applyBorder="1" applyAlignment="1">
      <alignment horizontal="center" vertical="center" wrapText="1"/>
      <protection/>
    </xf>
    <xf numFmtId="0" fontId="115" fillId="33" borderId="11" xfId="53" applyNumberFormat="1" applyFont="1" applyFill="1" applyBorder="1" applyAlignment="1" applyProtection="1">
      <alignment horizontal="left" wrapText="1"/>
      <protection/>
    </xf>
    <xf numFmtId="0" fontId="115" fillId="33" borderId="46" xfId="53" applyNumberFormat="1" applyFont="1" applyFill="1" applyBorder="1" applyAlignment="1" applyProtection="1">
      <alignment horizontal="left" wrapText="1"/>
      <protection/>
    </xf>
    <xf numFmtId="0" fontId="4" fillId="33" borderId="11" xfId="57" applyFont="1" applyFill="1" applyBorder="1" applyAlignment="1">
      <alignment horizontal="left" wrapText="1"/>
      <protection/>
    </xf>
    <xf numFmtId="0" fontId="4" fillId="33" borderId="46" xfId="57" applyFont="1" applyFill="1" applyBorder="1" applyAlignment="1">
      <alignment horizontal="left" wrapText="1"/>
      <protection/>
    </xf>
    <xf numFmtId="0" fontId="0" fillId="0" borderId="0" xfId="0" applyAlignment="1">
      <alignment vertical="top"/>
    </xf>
    <xf numFmtId="0" fontId="41" fillId="33" borderId="11" xfId="57" applyNumberFormat="1" applyFont="1" applyFill="1" applyBorder="1" applyAlignment="1">
      <alignment horizontal="left" wrapText="1"/>
      <protection/>
    </xf>
    <xf numFmtId="0" fontId="41" fillId="33" borderId="46" xfId="57" applyNumberFormat="1" applyFont="1" applyFill="1" applyBorder="1" applyAlignment="1">
      <alignment horizontal="left" wrapText="1"/>
      <protection/>
    </xf>
    <xf numFmtId="0" fontId="41" fillId="33" borderId="11" xfId="57" applyFont="1" applyFill="1" applyBorder="1" applyAlignment="1">
      <alignment wrapText="1"/>
      <protection/>
    </xf>
    <xf numFmtId="0" fontId="41" fillId="33" borderId="46" xfId="57" applyFont="1" applyFill="1" applyBorder="1" applyAlignment="1">
      <alignment wrapText="1"/>
      <protection/>
    </xf>
    <xf numFmtId="0" fontId="41" fillId="33" borderId="11" xfId="57" applyFont="1" applyFill="1" applyBorder="1" applyAlignment="1">
      <alignment horizontal="left" wrapText="1"/>
      <protection/>
    </xf>
    <xf numFmtId="0" fontId="41" fillId="33" borderId="46" xfId="57" applyFont="1" applyFill="1" applyBorder="1" applyAlignment="1">
      <alignment horizontal="left" wrapText="1"/>
      <protection/>
    </xf>
    <xf numFmtId="0" fontId="4" fillId="33" borderId="11" xfId="57" applyFont="1" applyFill="1" applyBorder="1" applyAlignment="1">
      <alignment horizontal="left" vertical="top" wrapText="1"/>
      <protection/>
    </xf>
    <xf numFmtId="0" fontId="4" fillId="33" borderId="46" xfId="57" applyFont="1" applyFill="1" applyBorder="1" applyAlignment="1">
      <alignment horizontal="left" vertical="top" wrapText="1"/>
      <protection/>
    </xf>
    <xf numFmtId="0" fontId="4" fillId="33" borderId="11" xfId="57" applyFont="1" applyFill="1" applyBorder="1" applyAlignment="1">
      <alignment horizontal="left"/>
      <protection/>
    </xf>
    <xf numFmtId="0" fontId="4" fillId="33" borderId="46" xfId="57" applyFont="1" applyFill="1" applyBorder="1" applyAlignment="1">
      <alignment horizontal="left"/>
      <protection/>
    </xf>
    <xf numFmtId="0" fontId="118" fillId="33" borderId="11" xfId="53" applyNumberFormat="1" applyFont="1" applyFill="1" applyBorder="1" applyAlignment="1" applyProtection="1">
      <alignment horizontal="left" wrapText="1"/>
      <protection/>
    </xf>
    <xf numFmtId="0" fontId="118" fillId="33" borderId="46" xfId="53" applyNumberFormat="1" applyFont="1" applyFill="1" applyBorder="1" applyAlignment="1" applyProtection="1">
      <alignment horizontal="left" wrapText="1"/>
      <protection/>
    </xf>
    <xf numFmtId="0" fontId="42" fillId="0" borderId="0" xfId="0" applyFont="1" applyFill="1" applyAlignment="1">
      <alignment vertical="top"/>
    </xf>
    <xf numFmtId="0" fontId="15" fillId="33" borderId="11" xfId="57" applyFont="1" applyFill="1" applyBorder="1" applyAlignment="1">
      <alignment wrapText="1"/>
      <protection/>
    </xf>
    <xf numFmtId="0" fontId="15" fillId="33" borderId="46" xfId="57" applyFont="1" applyFill="1" applyBorder="1" applyAlignment="1">
      <alignment wrapText="1"/>
      <protection/>
    </xf>
    <xf numFmtId="0" fontId="15" fillId="33" borderId="11" xfId="57" applyNumberFormat="1" applyFont="1" applyFill="1" applyBorder="1" applyAlignment="1">
      <alignment horizontal="left" wrapText="1"/>
      <protection/>
    </xf>
    <xf numFmtId="0" fontId="15" fillId="33" borderId="46" xfId="57" applyNumberFormat="1" applyFont="1" applyFill="1" applyBorder="1" applyAlignment="1">
      <alignment horizontal="left" wrapText="1"/>
      <protection/>
    </xf>
    <xf numFmtId="0" fontId="98" fillId="0" borderId="47" xfId="57" applyFont="1" applyFill="1" applyBorder="1" applyAlignment="1">
      <alignment horizontal="center" vertical="center" wrapText="1"/>
      <protection/>
    </xf>
    <xf numFmtId="0" fontId="98" fillId="0" borderId="48" xfId="57" applyFont="1" applyFill="1" applyBorder="1" applyAlignment="1">
      <alignment horizontal="center" vertical="center" wrapText="1"/>
      <protection/>
    </xf>
    <xf numFmtId="0" fontId="98" fillId="0" borderId="36" xfId="57" applyFont="1" applyFill="1" applyBorder="1" applyAlignment="1">
      <alignment horizontal="center" vertical="center" wrapText="1"/>
      <protection/>
    </xf>
    <xf numFmtId="0" fontId="97" fillId="33" borderId="15" xfId="57" applyFont="1" applyFill="1" applyBorder="1" applyAlignment="1">
      <alignment vertical="top" wrapText="1"/>
      <protection/>
    </xf>
    <xf numFmtId="0" fontId="97" fillId="33" borderId="0" xfId="57" applyFont="1" applyFill="1" applyBorder="1" applyAlignment="1">
      <alignment vertical="top" wrapText="1"/>
      <protection/>
    </xf>
    <xf numFmtId="0" fontId="97" fillId="33" borderId="14" xfId="57" applyFont="1" applyFill="1" applyBorder="1" applyAlignment="1">
      <alignment vertical="top" wrapText="1"/>
      <protection/>
    </xf>
    <xf numFmtId="0" fontId="15" fillId="0" borderId="18" xfId="57" applyFont="1" applyFill="1" applyBorder="1" applyAlignment="1">
      <alignment horizontal="left" vertical="top" wrapText="1"/>
      <protection/>
    </xf>
    <xf numFmtId="0" fontId="15" fillId="0" borderId="17" xfId="57" applyFont="1" applyFill="1" applyBorder="1" applyAlignment="1">
      <alignment horizontal="left" vertical="top" wrapText="1"/>
      <protection/>
    </xf>
    <xf numFmtId="0" fontId="15" fillId="0" borderId="16" xfId="57" applyFont="1" applyFill="1" applyBorder="1" applyAlignment="1">
      <alignment horizontal="left" vertical="top" wrapText="1"/>
      <protection/>
    </xf>
    <xf numFmtId="0" fontId="15" fillId="0" borderId="15" xfId="57" applyFont="1" applyFill="1" applyBorder="1" applyAlignment="1">
      <alignment horizontal="left" vertical="top" wrapText="1"/>
      <protection/>
    </xf>
    <xf numFmtId="0" fontId="15" fillId="0" borderId="0" xfId="57" applyFont="1" applyFill="1" applyBorder="1" applyAlignment="1">
      <alignment horizontal="left" vertical="top" wrapText="1"/>
      <protection/>
    </xf>
    <xf numFmtId="0" fontId="15" fillId="0" borderId="14" xfId="57" applyFont="1" applyFill="1" applyBorder="1" applyAlignment="1">
      <alignment horizontal="left" vertical="top" wrapText="1"/>
      <protection/>
    </xf>
    <xf numFmtId="0" fontId="15" fillId="0" borderId="43" xfId="57" applyFont="1" applyFill="1" applyBorder="1" applyAlignment="1">
      <alignment horizontal="left" vertical="top" wrapText="1"/>
      <protection/>
    </xf>
    <xf numFmtId="0" fontId="15" fillId="0" borderId="13" xfId="57" applyFont="1" applyFill="1" applyBorder="1" applyAlignment="1">
      <alignment horizontal="left" vertical="top" wrapText="1"/>
      <protection/>
    </xf>
    <xf numFmtId="0" fontId="15" fillId="0" borderId="12" xfId="57" applyFont="1" applyFill="1" applyBorder="1" applyAlignment="1">
      <alignment horizontal="left" vertical="top" wrapText="1"/>
      <protection/>
    </xf>
    <xf numFmtId="0" fontId="15" fillId="33" borderId="15" xfId="57" applyFont="1" applyFill="1" applyBorder="1" applyAlignment="1">
      <alignment wrapText="1"/>
      <protection/>
    </xf>
    <xf numFmtId="0" fontId="15" fillId="33" borderId="0" xfId="57" applyFont="1" applyFill="1" applyBorder="1" applyAlignment="1">
      <alignment wrapText="1"/>
      <protection/>
    </xf>
    <xf numFmtId="0" fontId="15" fillId="33" borderId="14" xfId="57" applyFont="1" applyFill="1" applyBorder="1" applyAlignment="1">
      <alignment wrapText="1"/>
      <protection/>
    </xf>
    <xf numFmtId="0" fontId="97" fillId="33" borderId="15" xfId="57" applyFont="1" applyFill="1" applyBorder="1" applyAlignment="1">
      <alignment wrapText="1"/>
      <protection/>
    </xf>
    <xf numFmtId="0" fontId="97" fillId="33" borderId="0" xfId="57" applyFont="1" applyFill="1" applyBorder="1" applyAlignment="1">
      <alignment wrapText="1"/>
      <protection/>
    </xf>
    <xf numFmtId="0" fontId="97" fillId="33" borderId="14" xfId="57" applyFont="1" applyFill="1" applyBorder="1" applyAlignment="1">
      <alignment wrapText="1"/>
      <protection/>
    </xf>
    <xf numFmtId="0" fontId="96" fillId="33" borderId="0" xfId="57" applyFont="1" applyFill="1" applyAlignment="1">
      <alignment horizontal="center" wrapText="1"/>
      <protection/>
    </xf>
    <xf numFmtId="0" fontId="29" fillId="33" borderId="0" xfId="57" applyFont="1" applyFill="1" applyAlignment="1">
      <alignment horizontal="center"/>
      <protection/>
    </xf>
    <xf numFmtId="0" fontId="96" fillId="33" borderId="0" xfId="57" applyFont="1" applyFill="1" applyAlignment="1">
      <alignment horizontal="center"/>
      <protection/>
    </xf>
    <xf numFmtId="0" fontId="101" fillId="0" borderId="11" xfId="57" applyFont="1" applyFill="1" applyBorder="1" applyAlignment="1">
      <alignment horizontal="center" wrapText="1"/>
      <protection/>
    </xf>
    <xf numFmtId="0" fontId="101" fillId="0" borderId="40" xfId="57" applyFont="1" applyFill="1" applyBorder="1" applyAlignment="1">
      <alignment horizontal="center" wrapText="1"/>
      <protection/>
    </xf>
    <xf numFmtId="0" fontId="119" fillId="34" borderId="0" xfId="57" applyFont="1" applyFill="1" applyAlignment="1">
      <alignment horizontal="center" wrapText="1"/>
      <protection/>
    </xf>
    <xf numFmtId="0" fontId="120" fillId="35" borderId="0" xfId="0" applyFont="1" applyFill="1" applyBorder="1" applyAlignment="1">
      <alignment horizontal="center" vertical="top"/>
    </xf>
    <xf numFmtId="0" fontId="29" fillId="0" borderId="11" xfId="0" applyFont="1" applyBorder="1" applyAlignment="1">
      <alignment horizontal="center" vertical="top"/>
    </xf>
    <xf numFmtId="0" fontId="29" fillId="0" borderId="40" xfId="0" applyFont="1" applyBorder="1" applyAlignment="1">
      <alignment horizontal="center" vertical="top"/>
    </xf>
    <xf numFmtId="0" fontId="29" fillId="0" borderId="46" xfId="0" applyFont="1" applyBorder="1" applyAlignment="1">
      <alignment horizontal="center" vertical="top"/>
    </xf>
    <xf numFmtId="0" fontId="31" fillId="41" borderId="10" xfId="0" applyFont="1" applyFill="1" applyBorder="1" applyAlignment="1">
      <alignment horizontal="center" vertical="top"/>
    </xf>
    <xf numFmtId="0" fontId="20" fillId="41" borderId="10" xfId="0" applyFont="1" applyFill="1" applyBorder="1" applyAlignment="1">
      <alignment horizontal="center" vertical="top"/>
    </xf>
    <xf numFmtId="49" fontId="35" fillId="0" borderId="10" xfId="0" applyNumberFormat="1" applyFont="1" applyBorder="1" applyAlignment="1">
      <alignment horizontal="center" vertical="top"/>
    </xf>
    <xf numFmtId="0" fontId="35" fillId="0" borderId="10" xfId="0" applyNumberFormat="1" applyFont="1" applyBorder="1" applyAlignment="1">
      <alignment horizontal="center" vertical="top"/>
    </xf>
    <xf numFmtId="0" fontId="29" fillId="2" borderId="10" xfId="0" applyFont="1" applyFill="1" applyBorder="1" applyAlignment="1">
      <alignment horizontal="center" vertical="top"/>
    </xf>
    <xf numFmtId="0" fontId="120" fillId="42" borderId="0" xfId="0" applyFont="1" applyFill="1" applyBorder="1" applyAlignment="1">
      <alignment horizontal="center" vertical="top"/>
    </xf>
    <xf numFmtId="0" fontId="35" fillId="0" borderId="10" xfId="0" applyFont="1" applyBorder="1" applyAlignment="1">
      <alignment horizontal="center" vertical="top"/>
    </xf>
    <xf numFmtId="0" fontId="32" fillId="0" borderId="10" xfId="0" applyFont="1" applyFill="1" applyBorder="1" applyAlignment="1">
      <alignment horizontal="left" vertical="top"/>
    </xf>
    <xf numFmtId="0" fontId="31" fillId="43" borderId="10" xfId="0" applyFont="1" applyFill="1" applyBorder="1" applyAlignment="1">
      <alignment horizontal="center" vertical="top"/>
    </xf>
    <xf numFmtId="49" fontId="25" fillId="37" borderId="49" xfId="0" applyNumberFormat="1" applyFont="1" applyFill="1" applyBorder="1" applyAlignment="1" applyProtection="1">
      <alignment horizontal="center" vertical="center" wrapText="1"/>
      <protection/>
    </xf>
    <xf numFmtId="49" fontId="25" fillId="37" borderId="50" xfId="0" applyNumberFormat="1" applyFont="1" applyFill="1" applyBorder="1" applyAlignment="1" applyProtection="1">
      <alignment horizontal="center" vertical="center" wrapText="1"/>
      <protection/>
    </xf>
    <xf numFmtId="49" fontId="25" fillId="37" borderId="35" xfId="0" applyNumberFormat="1" applyFont="1" applyFill="1" applyBorder="1" applyAlignment="1" applyProtection="1">
      <alignment horizontal="center" vertical="center" wrapText="1"/>
      <protection/>
    </xf>
    <xf numFmtId="0" fontId="109" fillId="37" borderId="18" xfId="0" applyFont="1" applyFill="1" applyBorder="1" applyAlignment="1" applyProtection="1">
      <alignment horizontal="center" vertical="center" wrapText="1"/>
      <protection/>
    </xf>
    <xf numFmtId="0" fontId="109" fillId="37" borderId="17" xfId="0" applyFont="1" applyFill="1" applyBorder="1" applyAlignment="1" applyProtection="1">
      <alignment horizontal="center" vertical="center" wrapText="1"/>
      <protection/>
    </xf>
    <xf numFmtId="0" fontId="109" fillId="37" borderId="16" xfId="0" applyFont="1" applyFill="1" applyBorder="1" applyAlignment="1" applyProtection="1">
      <alignment horizontal="center" vertical="center" wrapText="1"/>
      <protection/>
    </xf>
    <xf numFmtId="0" fontId="109" fillId="37" borderId="49" xfId="0" applyFont="1" applyFill="1" applyBorder="1" applyAlignment="1" applyProtection="1">
      <alignment horizontal="center" vertical="center" wrapText="1"/>
      <protection/>
    </xf>
    <xf numFmtId="0" fontId="109" fillId="37" borderId="50" xfId="0" applyFont="1" applyFill="1" applyBorder="1" applyAlignment="1" applyProtection="1">
      <alignment horizontal="center" vertical="center" wrapText="1"/>
      <protection/>
    </xf>
    <xf numFmtId="0" fontId="109" fillId="37" borderId="35" xfId="0" applyFont="1" applyFill="1" applyBorder="1" applyAlignment="1" applyProtection="1">
      <alignment horizontal="center" vertical="center" wrapText="1"/>
      <protection/>
    </xf>
    <xf numFmtId="49" fontId="109" fillId="37" borderId="49" xfId="0" applyNumberFormat="1" applyFont="1" applyFill="1" applyBorder="1" applyAlignment="1" applyProtection="1">
      <alignment horizontal="center" vertical="center" wrapText="1"/>
      <protection/>
    </xf>
    <xf numFmtId="49" fontId="109" fillId="37" borderId="50" xfId="0" applyNumberFormat="1" applyFont="1" applyFill="1" applyBorder="1" applyAlignment="1" applyProtection="1">
      <alignment horizontal="center" vertical="center" wrapText="1"/>
      <protection/>
    </xf>
    <xf numFmtId="49" fontId="109" fillId="37" borderId="35" xfId="0" applyNumberFormat="1" applyFont="1" applyFill="1" applyBorder="1" applyAlignment="1" applyProtection="1">
      <alignment horizontal="center" vertical="center" wrapText="1"/>
      <protection/>
    </xf>
    <xf numFmtId="0" fontId="25" fillId="37" borderId="49" xfId="0" applyFont="1" applyFill="1" applyBorder="1" applyAlignment="1" applyProtection="1">
      <alignment horizontal="center" vertical="center" wrapText="1"/>
      <protection/>
    </xf>
    <xf numFmtId="0" fontId="25" fillId="37" borderId="50" xfId="0" applyFont="1" applyFill="1" applyBorder="1" applyAlignment="1" applyProtection="1">
      <alignment horizontal="center" vertical="center" wrapText="1"/>
      <protection/>
    </xf>
    <xf numFmtId="0" fontId="25" fillId="37" borderId="35" xfId="0" applyFont="1" applyFill="1" applyBorder="1" applyAlignment="1" applyProtection="1">
      <alignment horizontal="center" vertical="center" wrapText="1"/>
      <protection/>
    </xf>
    <xf numFmtId="49" fontId="25" fillId="44" borderId="49" xfId="0" applyNumberFormat="1" applyFont="1" applyFill="1" applyBorder="1" applyAlignment="1" applyProtection="1">
      <alignment horizontal="center" vertical="center" wrapText="1"/>
      <protection/>
    </xf>
    <xf numFmtId="49" fontId="25" fillId="44" borderId="35" xfId="0" applyNumberFormat="1" applyFont="1" applyFill="1" applyBorder="1" applyAlignment="1" applyProtection="1">
      <alignment horizontal="center" vertical="center" wrapText="1"/>
      <protection/>
    </xf>
    <xf numFmtId="0" fontId="25" fillId="44" borderId="49" xfId="0" applyFont="1" applyFill="1" applyBorder="1" applyAlignment="1" applyProtection="1">
      <alignment horizontal="center" vertical="center" wrapText="1"/>
      <protection/>
    </xf>
    <xf numFmtId="0" fontId="25" fillId="44" borderId="50" xfId="0" applyFont="1" applyFill="1" applyBorder="1" applyAlignment="1" applyProtection="1">
      <alignment horizontal="center" vertical="center" wrapText="1"/>
      <protection/>
    </xf>
    <xf numFmtId="0" fontId="25" fillId="44" borderId="35" xfId="0" applyFont="1" applyFill="1" applyBorder="1" applyAlignment="1" applyProtection="1">
      <alignment horizontal="center" vertical="center" wrapText="1"/>
      <protection/>
    </xf>
    <xf numFmtId="0" fontId="25" fillId="45" borderId="18" xfId="0" applyFont="1" applyFill="1" applyBorder="1" applyAlignment="1" applyProtection="1">
      <alignment horizontal="center" vertical="center" wrapText="1"/>
      <protection/>
    </xf>
    <xf numFmtId="0" fontId="25" fillId="45" borderId="17" xfId="0" applyFont="1" applyFill="1" applyBorder="1" applyAlignment="1" applyProtection="1">
      <alignment horizontal="center" vertical="center" wrapText="1"/>
      <protection/>
    </xf>
    <xf numFmtId="0" fontId="25" fillId="45" borderId="16" xfId="0" applyFont="1" applyFill="1" applyBorder="1" applyAlignment="1" applyProtection="1">
      <alignment horizontal="center" vertical="center" wrapText="1"/>
      <protection/>
    </xf>
    <xf numFmtId="0" fontId="7" fillId="0" borderId="51" xfId="57" applyFont="1" applyFill="1" applyBorder="1" applyAlignment="1">
      <alignment horizontal="center" vertical="center" wrapText="1"/>
      <protection/>
    </xf>
    <xf numFmtId="0" fontId="7" fillId="0" borderId="52" xfId="57" applyFont="1" applyFill="1" applyBorder="1" applyAlignment="1">
      <alignment horizontal="center" vertical="center" wrapText="1"/>
      <protection/>
    </xf>
    <xf numFmtId="0" fontId="7" fillId="0" borderId="53" xfId="57" applyFont="1" applyFill="1" applyBorder="1" applyAlignment="1">
      <alignment horizontal="center" vertical="center" wrapText="1"/>
      <protection/>
    </xf>
    <xf numFmtId="0" fontId="8" fillId="34" borderId="10" xfId="57" applyFont="1" applyFill="1" applyBorder="1" applyAlignment="1">
      <alignment horizontal="left" vertical="center" wrapText="1"/>
      <protection/>
    </xf>
    <xf numFmtId="0" fontId="8" fillId="34" borderId="11" xfId="57" applyFont="1" applyFill="1" applyBorder="1" applyAlignment="1">
      <alignment horizontal="left" vertical="center" wrapText="1"/>
      <protection/>
    </xf>
    <xf numFmtId="0" fontId="94" fillId="0" borderId="0" xfId="57" applyFont="1" applyFill="1" applyAlignment="1">
      <alignment horizontal="left"/>
      <protection/>
    </xf>
    <xf numFmtId="0" fontId="14" fillId="0" borderId="0" xfId="57" applyFont="1" applyFill="1" applyAlignment="1">
      <alignment horizontal="left"/>
      <protection/>
    </xf>
    <xf numFmtId="0" fontId="13" fillId="0" borderId="0" xfId="53" applyFont="1" applyFill="1" applyAlignment="1" applyProtection="1">
      <alignment horizontal="left"/>
      <protection/>
    </xf>
    <xf numFmtId="0" fontId="21" fillId="0" borderId="0" xfId="57" applyFont="1" applyFill="1" applyAlignment="1">
      <alignment horizontal="center"/>
      <protection/>
    </xf>
    <xf numFmtId="0" fontId="121" fillId="34" borderId="10" xfId="57" applyFont="1" applyFill="1" applyBorder="1" applyAlignment="1">
      <alignment horizontal="center" vertical="center"/>
      <protection/>
    </xf>
    <xf numFmtId="0" fontId="94" fillId="34" borderId="10" xfId="57" applyFont="1" applyFill="1" applyBorder="1" applyAlignment="1">
      <alignment horizontal="left"/>
      <protection/>
    </xf>
    <xf numFmtId="0" fontId="77" fillId="2" borderId="10" xfId="57" applyFill="1" applyBorder="1" applyAlignment="1" applyProtection="1">
      <alignment horizontal="center"/>
      <protection locked="0"/>
    </xf>
    <xf numFmtId="0" fontId="77" fillId="34" borderId="54" xfId="57" applyFill="1" applyBorder="1" applyAlignment="1">
      <alignment horizontal="center"/>
      <protection/>
    </xf>
    <xf numFmtId="0" fontId="94" fillId="34" borderId="33" xfId="57" applyFont="1" applyFill="1" applyBorder="1" applyAlignment="1">
      <alignment horizontal="left" vertical="center" wrapText="1"/>
      <protection/>
    </xf>
    <xf numFmtId="0" fontId="94" fillId="34" borderId="32" xfId="57" applyFont="1" applyFill="1" applyBorder="1" applyAlignment="1">
      <alignment horizontal="left" vertical="center" wrapText="1"/>
      <protection/>
    </xf>
    <xf numFmtId="0" fontId="94" fillId="34" borderId="31" xfId="57" applyFont="1" applyFill="1" applyBorder="1" applyAlignment="1">
      <alignment horizontal="left" vertical="center" wrapText="1"/>
      <protection/>
    </xf>
    <xf numFmtId="0" fontId="94" fillId="34" borderId="22" xfId="57" applyFont="1" applyFill="1" applyBorder="1" applyAlignment="1">
      <alignment horizontal="left" vertical="center" wrapText="1"/>
      <protection/>
    </xf>
    <xf numFmtId="0" fontId="94" fillId="34" borderId="54" xfId="57" applyFont="1" applyFill="1" applyBorder="1" applyAlignment="1">
      <alignment horizontal="left" vertical="center" wrapText="1"/>
      <protection/>
    </xf>
    <xf numFmtId="0" fontId="94" fillId="34" borderId="55" xfId="57" applyFont="1" applyFill="1" applyBorder="1" applyAlignment="1">
      <alignment horizontal="left" vertical="center" wrapText="1"/>
      <protection/>
    </xf>
    <xf numFmtId="0" fontId="94" fillId="34" borderId="33" xfId="57" applyFont="1" applyFill="1" applyBorder="1" applyAlignment="1">
      <alignment horizontal="center" vertical="center" wrapText="1"/>
      <protection/>
    </xf>
    <xf numFmtId="0" fontId="94" fillId="34" borderId="32" xfId="57" applyFont="1" applyFill="1" applyBorder="1" applyAlignment="1">
      <alignment horizontal="center" vertical="center" wrapText="1"/>
      <protection/>
    </xf>
    <xf numFmtId="0" fontId="94" fillId="34" borderId="31" xfId="57" applyFont="1" applyFill="1" applyBorder="1" applyAlignment="1">
      <alignment horizontal="center" vertical="center" wrapText="1"/>
      <protection/>
    </xf>
    <xf numFmtId="0" fontId="94" fillId="34" borderId="22" xfId="57" applyFont="1" applyFill="1" applyBorder="1" applyAlignment="1">
      <alignment horizontal="center" vertical="center" wrapText="1"/>
      <protection/>
    </xf>
    <xf numFmtId="0" fontId="94" fillId="34" borderId="54" xfId="57" applyFont="1" applyFill="1" applyBorder="1" applyAlignment="1">
      <alignment horizontal="center" vertical="center" wrapText="1"/>
      <protection/>
    </xf>
    <xf numFmtId="0" fontId="94" fillId="34" borderId="55" xfId="57" applyFont="1" applyFill="1" applyBorder="1" applyAlignment="1">
      <alignment horizontal="center" vertical="center" wrapText="1"/>
      <protection/>
    </xf>
    <xf numFmtId="0" fontId="77" fillId="2" borderId="11" xfId="57" applyFill="1" applyBorder="1" applyAlignment="1" applyProtection="1">
      <alignment horizontal="left"/>
      <protection locked="0"/>
    </xf>
    <xf numFmtId="0" fontId="77" fillId="2" borderId="40" xfId="57" applyFill="1" applyBorder="1" applyAlignment="1" applyProtection="1">
      <alignment horizontal="left"/>
      <protection locked="0"/>
    </xf>
    <xf numFmtId="0" fontId="77" fillId="2" borderId="46" xfId="57" applyFill="1" applyBorder="1" applyAlignment="1" applyProtection="1">
      <alignment horizontal="left"/>
      <protection locked="0"/>
    </xf>
    <xf numFmtId="0" fontId="77" fillId="2" borderId="11" xfId="57" applyFill="1" applyBorder="1" applyAlignment="1" applyProtection="1">
      <alignment horizontal="center"/>
      <protection locked="0"/>
    </xf>
    <xf numFmtId="0" fontId="77" fillId="2" borderId="40" xfId="57" applyFill="1" applyBorder="1" applyAlignment="1" applyProtection="1">
      <alignment horizontal="center"/>
      <protection locked="0"/>
    </xf>
    <xf numFmtId="0" fontId="77" fillId="2" borderId="46" xfId="57" applyFill="1" applyBorder="1" applyAlignment="1" applyProtection="1">
      <alignment horizontal="center"/>
      <protection locked="0"/>
    </xf>
    <xf numFmtId="0" fontId="77" fillId="2" borderId="10" xfId="57" applyFill="1" applyBorder="1" applyAlignment="1" applyProtection="1">
      <alignment horizontal="left"/>
      <protection locked="0"/>
    </xf>
    <xf numFmtId="0" fontId="20" fillId="0" borderId="54" xfId="0" applyFont="1" applyFill="1" applyBorder="1" applyAlignment="1">
      <alignment horizontal="center" vertical="top"/>
    </xf>
    <xf numFmtId="0" fontId="20" fillId="0" borderId="0" xfId="0" applyFont="1" applyFill="1" applyBorder="1" applyAlignment="1">
      <alignment horizontal="center" vertical="top"/>
    </xf>
    <xf numFmtId="0" fontId="22" fillId="0" borderId="47" xfId="0" applyFont="1" applyBorder="1" applyAlignment="1">
      <alignment vertical="center" wrapText="1"/>
    </xf>
    <xf numFmtId="0" fontId="22" fillId="0" borderId="36" xfId="0" applyFont="1" applyBorder="1" applyAlignment="1">
      <alignment vertical="center" wrapText="1"/>
    </xf>
    <xf numFmtId="0" fontId="25" fillId="0" borderId="22" xfId="0" applyFont="1" applyFill="1" applyBorder="1" applyAlignment="1">
      <alignment horizontal="center" vertical="top"/>
    </xf>
    <xf numFmtId="0" fontId="25" fillId="0" borderId="54" xfId="0" applyFont="1" applyFill="1" applyBorder="1" applyAlignment="1">
      <alignment horizontal="center" vertical="top"/>
    </xf>
    <xf numFmtId="0" fontId="25" fillId="0" borderId="11" xfId="0" applyFont="1" applyFill="1" applyBorder="1" applyAlignment="1">
      <alignment horizontal="center" vertical="top"/>
    </xf>
    <xf numFmtId="0" fontId="25" fillId="0" borderId="40" xfId="0" applyFont="1" applyFill="1" applyBorder="1" applyAlignment="1">
      <alignment horizontal="center" vertical="top"/>
    </xf>
    <xf numFmtId="0" fontId="25" fillId="0" borderId="46" xfId="0" applyFont="1" applyFill="1" applyBorder="1" applyAlignment="1">
      <alignment horizontal="center" vertical="top"/>
    </xf>
    <xf numFmtId="0" fontId="25" fillId="0" borderId="11" xfId="0" applyFont="1" applyFill="1" applyBorder="1" applyAlignment="1">
      <alignment horizontal="left" vertical="top"/>
    </xf>
    <xf numFmtId="0" fontId="25" fillId="0" borderId="40" xfId="0" applyFont="1" applyFill="1" applyBorder="1" applyAlignment="1">
      <alignment horizontal="left" vertical="top"/>
    </xf>
  </cellXfs>
  <cellStyles count="66">
    <cellStyle name="Normal" xfId="0"/>
    <cellStyle name="RowLevel_0" xfId="1"/>
    <cellStyle name="ColLevel_0" xfId="2"/>
    <cellStyle name="RowLevel_1" xfId="3"/>
    <cellStyle name="ColLevel_1" xfId="4"/>
    <cellStyle name="RowLevel_2" xfId="5"/>
    <cellStyle name="ColLevel_2" xfId="6"/>
    <cellStyle name="RowLevel_3" xfId="7"/>
    <cellStyle name="ColLevel_3" xfId="8"/>
    <cellStyle name="RowLevel_4" xfId="9"/>
    <cellStyle name="ColLevel_4" xfId="10"/>
    <cellStyle name="RowLevel_5" xfId="11"/>
    <cellStyle name="ColLevel_5" xfId="12"/>
    <cellStyle name="RowLevel_6" xfId="13"/>
    <cellStyle name="ColLevel_6" xfId="14"/>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2 2" xfId="58"/>
    <cellStyle name="Normal_Sheet1" xfId="59"/>
    <cellStyle name="Note" xfId="60"/>
    <cellStyle name="Output" xfId="61"/>
    <cellStyle name="Percent" xfId="62"/>
    <cellStyle name="Title" xfId="63"/>
    <cellStyle name="Total" xfId="64"/>
    <cellStyle name="Warning Text"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81"/>
      <rgbColor rgb="00000000"/>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rgbColor rgb="00999999"/>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externalLink" Target="externalLinks/externalLink1.xml" /><Relationship Id="rId2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Vendor_Management\PT%20Card%20SOP\Copy%20of%20U.S.%20Commercial%20Card%20Bulk%20Application%20-%202017-10-26.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mpany Info"/>
      <sheetName val="Cardholder Request"/>
      <sheetName val="Administrator Certification"/>
      <sheetName val="Encryption Instructions"/>
      <sheetName val="PaymentNet User Request"/>
      <sheetName val="Validation Results"/>
      <sheetName val="PNET Imports"/>
      <sheetName val="State Codes"/>
      <sheetName val="Drop Down Values"/>
      <sheetName val="Tool Data"/>
    </sheetNames>
    <sheetDataSet>
      <sheetData sheetId="7">
        <row r="1">
          <cell r="B1" t="str">
            <v>AA</v>
          </cell>
          <cell r="E1" t="str">
            <v>AA</v>
          </cell>
        </row>
        <row r="2">
          <cell r="B2" t="str">
            <v>AE</v>
          </cell>
          <cell r="E2" t="str">
            <v>AE</v>
          </cell>
        </row>
        <row r="3">
          <cell r="B3" t="str">
            <v>AK</v>
          </cell>
          <cell r="E3" t="str">
            <v>AK</v>
          </cell>
        </row>
        <row r="4">
          <cell r="B4" t="str">
            <v>AL</v>
          </cell>
          <cell r="E4" t="str">
            <v>AL</v>
          </cell>
        </row>
        <row r="5">
          <cell r="B5" t="str">
            <v>AP</v>
          </cell>
          <cell r="E5" t="str">
            <v>AP</v>
          </cell>
        </row>
        <row r="6">
          <cell r="B6" t="str">
            <v>AR</v>
          </cell>
          <cell r="E6" t="str">
            <v>AR</v>
          </cell>
        </row>
        <row r="7">
          <cell r="B7" t="str">
            <v>AZ</v>
          </cell>
          <cell r="E7" t="str">
            <v>AZ</v>
          </cell>
        </row>
        <row r="8">
          <cell r="B8" t="str">
            <v>CA</v>
          </cell>
          <cell r="E8" t="str">
            <v>CA</v>
          </cell>
        </row>
        <row r="9">
          <cell r="B9" t="str">
            <v>CO</v>
          </cell>
          <cell r="E9" t="str">
            <v>CO</v>
          </cell>
        </row>
        <row r="10">
          <cell r="B10" t="str">
            <v>CT</v>
          </cell>
          <cell r="E10" t="str">
            <v>CT</v>
          </cell>
        </row>
        <row r="11">
          <cell r="B11" t="str">
            <v>DC</v>
          </cell>
          <cell r="E11" t="str">
            <v>DC</v>
          </cell>
        </row>
        <row r="12">
          <cell r="B12" t="str">
            <v>DE</v>
          </cell>
          <cell r="E12" t="str">
            <v>DE</v>
          </cell>
        </row>
        <row r="13">
          <cell r="B13" t="str">
            <v>FL</v>
          </cell>
          <cell r="E13" t="str">
            <v>FL</v>
          </cell>
        </row>
        <row r="14">
          <cell r="B14" t="str">
            <v>GA</v>
          </cell>
          <cell r="E14" t="str">
            <v>GA</v>
          </cell>
        </row>
        <row r="15">
          <cell r="B15" t="str">
            <v>HI</v>
          </cell>
          <cell r="E15" t="str">
            <v>HI</v>
          </cell>
        </row>
        <row r="16">
          <cell r="B16" t="str">
            <v>IA</v>
          </cell>
          <cell r="E16" t="str">
            <v>IA</v>
          </cell>
        </row>
        <row r="17">
          <cell r="B17" t="str">
            <v>ID</v>
          </cell>
          <cell r="E17" t="str">
            <v>ID</v>
          </cell>
        </row>
        <row r="18">
          <cell r="B18" t="str">
            <v>IL</v>
          </cell>
          <cell r="E18" t="str">
            <v>IL</v>
          </cell>
        </row>
        <row r="19">
          <cell r="B19" t="str">
            <v>IN</v>
          </cell>
          <cell r="E19" t="str">
            <v>IN</v>
          </cell>
        </row>
        <row r="20">
          <cell r="B20" t="str">
            <v>KS</v>
          </cell>
          <cell r="E20" t="str">
            <v>KS</v>
          </cell>
        </row>
        <row r="21">
          <cell r="B21" t="str">
            <v>KY</v>
          </cell>
          <cell r="E21" t="str">
            <v>KY</v>
          </cell>
        </row>
        <row r="22">
          <cell r="B22" t="str">
            <v>LA</v>
          </cell>
          <cell r="E22" t="str">
            <v>LA</v>
          </cell>
        </row>
        <row r="23">
          <cell r="B23" t="str">
            <v>MA</v>
          </cell>
          <cell r="E23" t="str">
            <v>MA</v>
          </cell>
        </row>
        <row r="24">
          <cell r="B24" t="str">
            <v>MD</v>
          </cell>
          <cell r="E24" t="str">
            <v>MD</v>
          </cell>
        </row>
        <row r="25">
          <cell r="B25" t="str">
            <v>ME</v>
          </cell>
          <cell r="E25" t="str">
            <v>ME</v>
          </cell>
        </row>
        <row r="26">
          <cell r="B26" t="str">
            <v>MI</v>
          </cell>
          <cell r="E26" t="str">
            <v>MI</v>
          </cell>
        </row>
        <row r="27">
          <cell r="B27" t="str">
            <v>MN</v>
          </cell>
          <cell r="E27" t="str">
            <v>MN</v>
          </cell>
        </row>
        <row r="28">
          <cell r="B28" t="str">
            <v>MO</v>
          </cell>
          <cell r="E28" t="str">
            <v>MO</v>
          </cell>
        </row>
        <row r="29">
          <cell r="B29" t="str">
            <v>MS</v>
          </cell>
          <cell r="E29" t="str">
            <v>MS</v>
          </cell>
        </row>
        <row r="30">
          <cell r="B30" t="str">
            <v>MT</v>
          </cell>
          <cell r="E30" t="str">
            <v>MT</v>
          </cell>
        </row>
        <row r="31">
          <cell r="B31" t="str">
            <v>NC</v>
          </cell>
          <cell r="E31" t="str">
            <v>NC</v>
          </cell>
        </row>
        <row r="32">
          <cell r="B32" t="str">
            <v>ND</v>
          </cell>
          <cell r="E32" t="str">
            <v>ND</v>
          </cell>
        </row>
        <row r="33">
          <cell r="B33" t="str">
            <v>NE</v>
          </cell>
          <cell r="E33" t="str">
            <v>NE</v>
          </cell>
        </row>
        <row r="34">
          <cell r="B34" t="str">
            <v>NH</v>
          </cell>
          <cell r="E34" t="str">
            <v>NH</v>
          </cell>
        </row>
        <row r="35">
          <cell r="B35" t="str">
            <v>NJ</v>
          </cell>
          <cell r="E35" t="str">
            <v>NJ</v>
          </cell>
        </row>
        <row r="36">
          <cell r="B36" t="str">
            <v>NM</v>
          </cell>
          <cell r="E36" t="str">
            <v>NM</v>
          </cell>
        </row>
        <row r="37">
          <cell r="B37" t="str">
            <v>NV</v>
          </cell>
          <cell r="E37" t="str">
            <v>NV</v>
          </cell>
        </row>
        <row r="38">
          <cell r="B38" t="str">
            <v>NY</v>
          </cell>
          <cell r="E38" t="str">
            <v>NY</v>
          </cell>
        </row>
        <row r="39">
          <cell r="B39" t="str">
            <v>OH</v>
          </cell>
          <cell r="E39" t="str">
            <v>OH</v>
          </cell>
        </row>
        <row r="40">
          <cell r="B40" t="str">
            <v>OK</v>
          </cell>
          <cell r="E40" t="str">
            <v>OK</v>
          </cell>
        </row>
        <row r="41">
          <cell r="B41" t="str">
            <v>OR</v>
          </cell>
          <cell r="E41" t="str">
            <v>OR</v>
          </cell>
        </row>
        <row r="42">
          <cell r="B42" t="str">
            <v>PA</v>
          </cell>
          <cell r="E42" t="str">
            <v>PA</v>
          </cell>
        </row>
        <row r="43">
          <cell r="B43" t="str">
            <v>PR</v>
          </cell>
          <cell r="E43" t="str">
            <v>RI</v>
          </cell>
        </row>
        <row r="44">
          <cell r="B44" t="str">
            <v>RI</v>
          </cell>
          <cell r="E44" t="str">
            <v>SC</v>
          </cell>
        </row>
        <row r="45">
          <cell r="B45" t="str">
            <v>SC</v>
          </cell>
          <cell r="E45" t="str">
            <v>SD</v>
          </cell>
        </row>
        <row r="46">
          <cell r="B46" t="str">
            <v>SD</v>
          </cell>
          <cell r="E46" t="str">
            <v>TN</v>
          </cell>
        </row>
        <row r="47">
          <cell r="B47" t="str">
            <v>TN</v>
          </cell>
          <cell r="E47" t="str">
            <v>TX</v>
          </cell>
        </row>
        <row r="48">
          <cell r="B48" t="str">
            <v>TX</v>
          </cell>
          <cell r="E48" t="str">
            <v>UT</v>
          </cell>
        </row>
        <row r="49">
          <cell r="B49" t="str">
            <v>UT</v>
          </cell>
          <cell r="E49" t="str">
            <v>VA</v>
          </cell>
        </row>
        <row r="50">
          <cell r="B50" t="str">
            <v>VA</v>
          </cell>
          <cell r="E50" t="str">
            <v>VT</v>
          </cell>
        </row>
        <row r="51">
          <cell r="B51" t="str">
            <v>VT</v>
          </cell>
          <cell r="E51" t="str">
            <v>WA</v>
          </cell>
        </row>
        <row r="52">
          <cell r="B52" t="str">
            <v>WA</v>
          </cell>
          <cell r="E52" t="str">
            <v>WI</v>
          </cell>
        </row>
        <row r="53">
          <cell r="B53" t="str">
            <v>WI</v>
          </cell>
          <cell r="E53" t="str">
            <v>WV</v>
          </cell>
        </row>
        <row r="54">
          <cell r="B54" t="str">
            <v>WV</v>
          </cell>
          <cell r="E54" t="str">
            <v>WY</v>
          </cell>
        </row>
        <row r="55">
          <cell r="B55" t="str">
            <v>WY</v>
          </cell>
        </row>
      </sheetData>
      <sheetData sheetId="8">
        <row r="2">
          <cell r="A2" t="str">
            <v>Include</v>
          </cell>
        </row>
        <row r="3">
          <cell r="A3" t="str">
            <v>Exclude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in.gov/idoa/state-purchasing/purchasing-and-travel-card-program/" TargetMode="External" /><Relationship Id="rId2" Type="http://schemas.openxmlformats.org/officeDocument/2006/relationships/hyperlink" Target="https://www.in.gov/idoa/state-purchasing/purchasing-and-travel-card-program/" TargetMode="Externa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hyperlink" Target="mailto:creditcardservices@idoa.in.gov" TargetMode="External" /><Relationship Id="rId2" Type="http://schemas.openxmlformats.org/officeDocument/2006/relationships/comments" Target="../comments11.xml" /><Relationship Id="rId3" Type="http://schemas.openxmlformats.org/officeDocument/2006/relationships/vmlDrawing" Target="../drawings/vmlDrawing4.vml" /><Relationship Id="rId4"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5.vml" /><Relationship Id="rId3"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hyperlink" Target="https://ingov.sharepoint.com/sites/PSEnterprisePortal/Shared%20Documents/Forms/AllItems.aspx?RootFolder=%2Fsites%2FPSEnterprisePortal%2FShared%20Documents%2FTraining%20Documents%2FPCard%20Module%20Training&amp;FolderCTID=0x012000A38734551A32D445AAF9B454133C81" TargetMode="External" /><Relationship Id="rId2" Type="http://schemas.openxmlformats.org/officeDocument/2006/relationships/hyperlink" Target="https://www.in.gov/idoa/state-purchasing/purchasing-and-travel-card-program/" TargetMode="External" /><Relationship Id="rId3" Type="http://schemas.openxmlformats.org/officeDocument/2006/relationships/hyperlink" Target="https://ingov.sharepoint.com/sites/PSEnterprisePortal/Shared%20Documents/Forms/AllItems.aspx?RootFolder=%2Fsites%2FPSEnterprisePortal%2FShared%20Documents%2FTraining%20Documents%2FPCard%20Module%20Training&amp;FolderCTID=0x012000A38734551A32D445AAF9B454133C81" TargetMode="External" /><Relationship Id="rId4" Type="http://schemas.openxmlformats.org/officeDocument/2006/relationships/hyperlink" Target="https://www.in.gov/idoa/state-purchasing/purchasing-and-travel-card-program/" TargetMode="External" /><Relationship Id="rId5" Type="http://schemas.openxmlformats.org/officeDocument/2006/relationships/hyperlink" Target="https://ingov.sharepoint.com/sites/PSEnterprisePortal/Shared%20Documents/Forms/AllItems.aspx?RootFolder=%2Fsites%2FPSEnterprisePortal%2FShared%20Documents%2FTraining%20Documents%2FPCard%20Module%20Training&amp;FolderCTID=0x012000A38734551A32D445AAF9B454133C81" TargetMode="External" /><Relationship Id="rId6" Type="http://schemas.openxmlformats.org/officeDocument/2006/relationships/hyperlink" Target="https://www.in.gov/idoa/state-purchasing/purchasing-and-travel-card-program/" TargetMode="External" /><Relationship Id="rId7" Type="http://schemas.openxmlformats.org/officeDocument/2006/relationships/hyperlink" Target="https://www.in.gov/spd/employee-resources/successfactors/" TargetMode="External" /><Relationship Id="rId8" Type="http://schemas.openxmlformats.org/officeDocument/2006/relationships/hyperlink" Target="https://www.in.gov/spd/employee-resources/successfactors/" TargetMode="External" /><Relationship Id="rId9" Type="http://schemas.openxmlformats.org/officeDocument/2006/relationships/hyperlink" Target="https://www.in.gov/spd/employee-resources/successfactors/" TargetMode="External" /><Relationship Id="rId10"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mailto:CreditCardServices@idoa.IN.gov" TargetMode="External" /><Relationship Id="rId2" Type="http://schemas.openxmlformats.org/officeDocument/2006/relationships/comments" Target="../comments4.xml" /><Relationship Id="rId3" Type="http://schemas.openxmlformats.org/officeDocument/2006/relationships/vmlDrawing" Target="../drawings/vmlDrawing1.v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3.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0" tint="-0.1499900072813034"/>
    <pageSetUpPr fitToPage="1"/>
  </sheetPr>
  <dimension ref="A1:D47"/>
  <sheetViews>
    <sheetView zoomScalePageLayoutView="0" workbookViewId="0" topLeftCell="A1">
      <selection activeCell="D4" sqref="D4"/>
    </sheetView>
  </sheetViews>
  <sheetFormatPr defaultColWidth="9.140625" defaultRowHeight="12.75"/>
  <cols>
    <col min="1" max="1" width="3.57421875" style="269" customWidth="1"/>
    <col min="2" max="2" width="17.00390625" style="74" customWidth="1"/>
    <col min="3" max="3" width="33.8515625" style="74" customWidth="1"/>
    <col min="4" max="4" width="106.00390625" style="74" customWidth="1"/>
    <col min="5" max="5" width="9.140625" style="74" customWidth="1"/>
    <col min="6" max="6" width="14.00390625" style="74" customWidth="1"/>
    <col min="7" max="16384" width="9.140625" style="74" customWidth="1"/>
  </cols>
  <sheetData>
    <row r="1" spans="1:4" s="71" customFormat="1" ht="12.75">
      <c r="A1" s="269"/>
      <c r="D1" s="69"/>
    </row>
    <row r="2" spans="1:4" s="71" customFormat="1" ht="12.75">
      <c r="A2" s="270"/>
      <c r="B2" s="268" t="s">
        <v>1</v>
      </c>
      <c r="C2" s="100"/>
      <c r="D2" s="69"/>
    </row>
    <row r="3" spans="1:4" s="71" customFormat="1" ht="12.75">
      <c r="A3" s="269"/>
      <c r="B3" s="268" t="s">
        <v>0</v>
      </c>
      <c r="C3" s="100"/>
      <c r="D3" s="72"/>
    </row>
    <row r="4" spans="1:4" s="71" customFormat="1" ht="12.75">
      <c r="A4" s="270"/>
      <c r="B4" s="69"/>
      <c r="C4" s="3"/>
      <c r="D4" s="69"/>
    </row>
    <row r="5" spans="1:2" ht="13.5" customHeight="1">
      <c r="A5" s="73"/>
      <c r="B5" s="3" t="s">
        <v>1603</v>
      </c>
    </row>
    <row r="6" spans="1:2" ht="13.5" customHeight="1">
      <c r="A6" s="73"/>
      <c r="B6" s="3"/>
    </row>
    <row r="7" spans="1:3" ht="13.5" customHeight="1">
      <c r="A7" s="73"/>
      <c r="B7" s="3" t="s">
        <v>1648</v>
      </c>
      <c r="C7" s="78"/>
    </row>
    <row r="8" spans="1:4" ht="14.25">
      <c r="A8" s="73"/>
      <c r="B8" s="305">
        <v>1</v>
      </c>
      <c r="C8" s="313" t="s">
        <v>1666</v>
      </c>
      <c r="D8" s="314"/>
    </row>
    <row r="9" spans="1:4" ht="30" customHeight="1">
      <c r="A9" s="73"/>
      <c r="B9" s="305">
        <v>2</v>
      </c>
      <c r="C9" s="311" t="s">
        <v>1646</v>
      </c>
      <c r="D9" s="312"/>
    </row>
    <row r="10" spans="1:4" ht="14.25">
      <c r="A10" s="73"/>
      <c r="B10" s="305">
        <v>3</v>
      </c>
      <c r="C10" s="321" t="s">
        <v>1644</v>
      </c>
      <c r="D10" s="322"/>
    </row>
    <row r="11" spans="1:4" ht="14.25">
      <c r="A11" s="73"/>
      <c r="B11" s="305">
        <v>4</v>
      </c>
      <c r="C11" s="323" t="s">
        <v>1645</v>
      </c>
      <c r="D11" s="323"/>
    </row>
    <row r="12" spans="1:4" ht="30" customHeight="1">
      <c r="A12" s="73"/>
      <c r="B12" s="305">
        <v>5</v>
      </c>
      <c r="C12" s="311" t="s">
        <v>1664</v>
      </c>
      <c r="D12" s="312"/>
    </row>
    <row r="13" spans="1:4" ht="14.25">
      <c r="A13" s="73"/>
      <c r="B13" s="305">
        <v>6</v>
      </c>
      <c r="C13" s="313" t="s">
        <v>1663</v>
      </c>
      <c r="D13" s="314"/>
    </row>
    <row r="14" spans="1:4" ht="14.25">
      <c r="A14" s="73"/>
      <c r="B14" s="305">
        <v>7</v>
      </c>
      <c r="C14" s="315" t="s">
        <v>1651</v>
      </c>
      <c r="D14" s="316"/>
    </row>
    <row r="15" spans="1:4" ht="13.5" customHeight="1">
      <c r="A15" s="73"/>
      <c r="B15" s="256"/>
      <c r="C15" s="257"/>
      <c r="D15" s="257"/>
    </row>
    <row r="16" spans="1:3" ht="13.5" customHeight="1">
      <c r="A16" s="73"/>
      <c r="B16" s="3" t="s">
        <v>1647</v>
      </c>
      <c r="C16" s="78"/>
    </row>
    <row r="17" spans="1:4" ht="14.25">
      <c r="A17" s="73"/>
      <c r="B17" s="92">
        <v>1</v>
      </c>
      <c r="C17" s="324" t="s">
        <v>1666</v>
      </c>
      <c r="D17" s="325"/>
    </row>
    <row r="18" spans="1:4" ht="30" customHeight="1">
      <c r="A18" s="73"/>
      <c r="B18" s="92">
        <v>2</v>
      </c>
      <c r="C18" s="326" t="s">
        <v>1646</v>
      </c>
      <c r="D18" s="327"/>
    </row>
    <row r="19" spans="1:4" ht="14.25">
      <c r="A19" s="73"/>
      <c r="B19" s="92">
        <v>3</v>
      </c>
      <c r="C19" s="306" t="s">
        <v>1649</v>
      </c>
      <c r="D19" s="307"/>
    </row>
    <row r="20" spans="1:4" ht="14.25">
      <c r="A20" s="73"/>
      <c r="B20" s="92">
        <v>4</v>
      </c>
      <c r="C20" s="310" t="s">
        <v>1650</v>
      </c>
      <c r="D20" s="310"/>
    </row>
    <row r="21" spans="1:4" ht="26.25" customHeight="1">
      <c r="A21" s="73"/>
      <c r="B21" s="92">
        <v>5</v>
      </c>
      <c r="C21" s="311" t="s">
        <v>1664</v>
      </c>
      <c r="D21" s="312"/>
    </row>
    <row r="22" spans="1:4" ht="14.25" customHeight="1">
      <c r="A22" s="73"/>
      <c r="B22" s="92">
        <v>6</v>
      </c>
      <c r="C22" s="313" t="s">
        <v>1663</v>
      </c>
      <c r="D22" s="314"/>
    </row>
    <row r="23" spans="1:4" ht="14.25" customHeight="1">
      <c r="A23" s="73"/>
      <c r="B23" s="92">
        <v>7</v>
      </c>
      <c r="C23" s="315" t="s">
        <v>1651</v>
      </c>
      <c r="D23" s="316"/>
    </row>
    <row r="24" spans="1:4" ht="14.25">
      <c r="A24" s="73"/>
      <c r="B24" s="75"/>
      <c r="C24" s="76"/>
      <c r="D24" s="77"/>
    </row>
    <row r="25" spans="1:4" s="71" customFormat="1" ht="12.75">
      <c r="A25" s="269"/>
      <c r="B25" s="3" t="s">
        <v>1601</v>
      </c>
      <c r="C25" s="79"/>
      <c r="D25" s="7"/>
    </row>
    <row r="26" spans="1:4" s="71" customFormat="1" ht="25.5" customHeight="1">
      <c r="A26" s="269"/>
      <c r="B26" s="92">
        <v>1</v>
      </c>
      <c r="C26" s="308" t="s">
        <v>1665</v>
      </c>
      <c r="D26" s="309"/>
    </row>
    <row r="27" spans="1:4" s="71" customFormat="1" ht="27" customHeight="1">
      <c r="A27" s="269"/>
      <c r="B27" s="92">
        <v>2</v>
      </c>
      <c r="C27" s="326" t="s">
        <v>1646</v>
      </c>
      <c r="D27" s="327"/>
    </row>
    <row r="28" spans="1:4" s="71" customFormat="1" ht="12.75">
      <c r="A28" s="269"/>
      <c r="B28" s="92">
        <v>3</v>
      </c>
      <c r="C28" s="317" t="s">
        <v>1654</v>
      </c>
      <c r="D28" s="318"/>
    </row>
    <row r="29" spans="1:4" s="71" customFormat="1" ht="12.75" customHeight="1">
      <c r="A29" s="269"/>
      <c r="B29" s="92">
        <v>4</v>
      </c>
      <c r="C29" s="308" t="s">
        <v>1655</v>
      </c>
      <c r="D29" s="309"/>
    </row>
    <row r="30" spans="1:4" s="71" customFormat="1" ht="12.75">
      <c r="A30" s="269"/>
      <c r="B30" s="256"/>
      <c r="C30" s="257"/>
      <c r="D30" s="257"/>
    </row>
    <row r="31" spans="1:4" s="71" customFormat="1" ht="12.75">
      <c r="A31" s="269"/>
      <c r="B31" s="3" t="s">
        <v>1590</v>
      </c>
      <c r="C31" s="79"/>
      <c r="D31" s="7"/>
    </row>
    <row r="32" spans="1:4" s="71" customFormat="1" ht="12.75" customHeight="1">
      <c r="A32" s="269"/>
      <c r="B32" s="92">
        <v>1</v>
      </c>
      <c r="C32" s="317" t="s">
        <v>1653</v>
      </c>
      <c r="D32" s="318"/>
    </row>
    <row r="33" spans="1:4" s="71" customFormat="1" ht="12.75" customHeight="1">
      <c r="A33" s="269"/>
      <c r="B33" s="92">
        <v>2</v>
      </c>
      <c r="C33" s="308" t="s">
        <v>1656</v>
      </c>
      <c r="D33" s="309"/>
    </row>
    <row r="34" spans="2:4" ht="14.25">
      <c r="B34" s="256"/>
      <c r="C34" s="257"/>
      <c r="D34" s="257"/>
    </row>
    <row r="35" spans="2:3" ht="14.25">
      <c r="B35" s="3" t="s">
        <v>1599</v>
      </c>
      <c r="C35" s="78"/>
    </row>
    <row r="36" spans="2:4" ht="24" customHeight="1">
      <c r="B36" s="277">
        <v>1</v>
      </c>
      <c r="C36" s="317" t="s">
        <v>1652</v>
      </c>
      <c r="D36" s="318"/>
    </row>
    <row r="37" spans="2:4" ht="14.25">
      <c r="B37" s="277">
        <v>2</v>
      </c>
      <c r="C37" s="308" t="s">
        <v>1657</v>
      </c>
      <c r="D37" s="309"/>
    </row>
    <row r="39" spans="2:3" ht="14.25">
      <c r="B39" s="3" t="s">
        <v>1600</v>
      </c>
      <c r="C39" s="78"/>
    </row>
    <row r="40" spans="2:4" ht="27.75" customHeight="1">
      <c r="B40" s="277">
        <v>1</v>
      </c>
      <c r="C40" s="308" t="s">
        <v>1667</v>
      </c>
      <c r="D40" s="309"/>
    </row>
    <row r="41" spans="2:4" ht="14.25">
      <c r="B41" s="277">
        <v>3</v>
      </c>
      <c r="C41" s="80" t="s">
        <v>1658</v>
      </c>
      <c r="D41" s="80"/>
    </row>
    <row r="43" spans="2:3" ht="14.25">
      <c r="B43" s="3" t="s">
        <v>1602</v>
      </c>
      <c r="C43" s="78"/>
    </row>
    <row r="44" spans="2:4" ht="14.25">
      <c r="B44" s="277">
        <v>1</v>
      </c>
      <c r="C44" s="319" t="s">
        <v>1659</v>
      </c>
      <c r="D44" s="320"/>
    </row>
    <row r="45" spans="2:4" ht="14.25">
      <c r="B45" s="277">
        <v>2</v>
      </c>
      <c r="C45" s="319" t="s">
        <v>1661</v>
      </c>
      <c r="D45" s="320"/>
    </row>
    <row r="46" spans="2:4" ht="14.25" customHeight="1">
      <c r="B46" s="277">
        <v>3</v>
      </c>
      <c r="C46" s="308" t="s">
        <v>1660</v>
      </c>
      <c r="D46" s="309"/>
    </row>
    <row r="47" spans="2:4" ht="14.25">
      <c r="B47" s="277">
        <v>4</v>
      </c>
      <c r="C47" s="80" t="s">
        <v>1640</v>
      </c>
      <c r="D47" s="80"/>
    </row>
  </sheetData>
  <sheetProtection/>
  <mergeCells count="26">
    <mergeCell ref="C46:D46"/>
    <mergeCell ref="C14:D14"/>
    <mergeCell ref="C9:D9"/>
    <mergeCell ref="C29:D29"/>
    <mergeCell ref="C28:D28"/>
    <mergeCell ref="C40:D40"/>
    <mergeCell ref="C45:D45"/>
    <mergeCell ref="C36:D36"/>
    <mergeCell ref="C26:D26"/>
    <mergeCell ref="C27:D27"/>
    <mergeCell ref="C8:D8"/>
    <mergeCell ref="C12:D12"/>
    <mergeCell ref="C13:D13"/>
    <mergeCell ref="C32:D32"/>
    <mergeCell ref="C33:D33"/>
    <mergeCell ref="C44:D44"/>
    <mergeCell ref="C10:D10"/>
    <mergeCell ref="C11:D11"/>
    <mergeCell ref="C17:D17"/>
    <mergeCell ref="C18:D18"/>
    <mergeCell ref="C19:D19"/>
    <mergeCell ref="C37:D37"/>
    <mergeCell ref="C20:D20"/>
    <mergeCell ref="C21:D21"/>
    <mergeCell ref="C22:D22"/>
    <mergeCell ref="C23:D23"/>
  </mergeCells>
  <hyperlinks>
    <hyperlink ref="C19:D19" r:id="rId1" display="APA &amp; Applicant: Complete SF54699 &amp; SF55784"/>
    <hyperlink ref="C10:D10" r:id="rId2" display="APA &amp; Applicant: Complete SF54700 &amp; SF55784"/>
  </hyperlinks>
  <printOptions/>
  <pageMargins left="0.31" right="0.17" top="0.35" bottom="0.28" header="0.3" footer="0.3"/>
  <pageSetup fitToHeight="1" fitToWidth="1" horizontalDpi="600" verticalDpi="600" orientation="landscape" paperSize="17" scale="93" r:id="rId3"/>
</worksheet>
</file>

<file path=xl/worksheets/sheet10.xml><?xml version="1.0" encoding="utf-8"?>
<worksheet xmlns="http://schemas.openxmlformats.org/spreadsheetml/2006/main" xmlns:r="http://schemas.openxmlformats.org/officeDocument/2006/relationships">
  <sheetPr>
    <tabColor theme="9" tint="-0.4999699890613556"/>
  </sheetPr>
  <dimension ref="A6:V40"/>
  <sheetViews>
    <sheetView zoomScalePageLayoutView="0" workbookViewId="0" topLeftCell="A8">
      <selection activeCell="I11" sqref="I11:I40"/>
    </sheetView>
  </sheetViews>
  <sheetFormatPr defaultColWidth="9.140625" defaultRowHeight="12.75"/>
  <cols>
    <col min="1" max="2" width="25.7109375" style="37" customWidth="1"/>
    <col min="3" max="3" width="19.00390625" style="37" customWidth="1"/>
    <col min="4" max="4" width="13.140625" style="37" customWidth="1"/>
    <col min="5" max="5" width="10.421875" style="166" customWidth="1"/>
    <col min="6" max="6" width="13.00390625" style="37" customWidth="1"/>
    <col min="7" max="7" width="17.421875" style="37" customWidth="1"/>
    <col min="8" max="8" width="14.57421875" style="37" bestFit="1" customWidth="1"/>
    <col min="9" max="9" width="26.28125" style="37" customWidth="1"/>
    <col min="10" max="10" width="19.00390625" style="37" customWidth="1"/>
    <col min="11" max="11" width="16.00390625" style="37" customWidth="1"/>
    <col min="12" max="12" width="18.8515625" style="37" customWidth="1"/>
    <col min="13" max="13" width="21.00390625" style="37" customWidth="1"/>
    <col min="14" max="14" width="16.7109375" style="37" customWidth="1"/>
    <col min="15" max="15" width="28.28125" style="37" customWidth="1"/>
    <col min="16" max="16" width="21.140625" style="37" customWidth="1"/>
    <col min="17" max="17" width="22.7109375" style="37" customWidth="1"/>
    <col min="18" max="18" width="14.421875" style="37" customWidth="1"/>
    <col min="19" max="19" width="13.421875" style="37" customWidth="1"/>
    <col min="20" max="20" width="11.28125" style="37" customWidth="1"/>
    <col min="21" max="16384" width="9.140625" style="37" customWidth="1"/>
  </cols>
  <sheetData>
    <row r="1" ht="15" hidden="1"/>
    <row r="2" ht="15" hidden="1"/>
    <row r="3" ht="15" hidden="1"/>
    <row r="4" ht="15" hidden="1"/>
    <row r="5" ht="15" hidden="1"/>
    <row r="6" spans="1:7" s="47" customFormat="1" ht="15" hidden="1">
      <c r="A6" s="43"/>
      <c r="B6" s="48"/>
      <c r="E6" s="164"/>
      <c r="F6" s="48"/>
      <c r="G6" s="48"/>
    </row>
    <row r="7" spans="1:7" s="47" customFormat="1" ht="15" hidden="1">
      <c r="A7" s="43"/>
      <c r="B7" s="48"/>
      <c r="E7" s="164"/>
      <c r="F7" s="48"/>
      <c r="G7" s="48"/>
    </row>
    <row r="8" spans="1:7" s="47" customFormat="1" ht="15">
      <c r="A8" s="13" t="s">
        <v>1</v>
      </c>
      <c r="B8" s="85">
        <f>'1A. Program Roles'!B2</f>
        <v>0</v>
      </c>
      <c r="E8" s="164"/>
      <c r="F8" s="48"/>
      <c r="G8" s="48"/>
    </row>
    <row r="9" spans="1:22" s="89" customFormat="1" ht="56.25">
      <c r="A9" s="194" t="s">
        <v>43</v>
      </c>
      <c r="B9" s="194" t="s">
        <v>44</v>
      </c>
      <c r="C9" s="90" t="s">
        <v>1530</v>
      </c>
      <c r="D9" s="87" t="s">
        <v>69</v>
      </c>
      <c r="E9" s="87" t="s">
        <v>70</v>
      </c>
      <c r="F9" s="165" t="s">
        <v>71</v>
      </c>
      <c r="G9" s="87" t="s">
        <v>72</v>
      </c>
      <c r="H9" s="87" t="s">
        <v>73</v>
      </c>
      <c r="I9" s="87" t="s">
        <v>74</v>
      </c>
      <c r="J9" s="88" t="s">
        <v>39</v>
      </c>
      <c r="K9" s="88" t="s">
        <v>38</v>
      </c>
      <c r="L9" s="88" t="s">
        <v>37</v>
      </c>
      <c r="M9" s="88" t="s">
        <v>36</v>
      </c>
      <c r="N9" s="88" t="s">
        <v>35</v>
      </c>
      <c r="O9" s="88" t="s">
        <v>34</v>
      </c>
      <c r="P9" s="88" t="s">
        <v>33</v>
      </c>
      <c r="Q9" s="88" t="s">
        <v>32</v>
      </c>
      <c r="R9" s="88" t="s">
        <v>31</v>
      </c>
      <c r="S9" s="88" t="s">
        <v>30</v>
      </c>
      <c r="T9" s="88" t="s">
        <v>29</v>
      </c>
      <c r="U9" s="88" t="s">
        <v>28</v>
      </c>
      <c r="V9" s="88" t="s">
        <v>27</v>
      </c>
    </row>
    <row r="10" spans="1:22" s="55" customFormat="1" ht="15">
      <c r="A10" s="191">
        <f>'2D. TCARD APP'!A10</f>
        <v>0</v>
      </c>
      <c r="B10" s="191">
        <f>'2D. TCARD APP'!C10</f>
        <v>0</v>
      </c>
      <c r="C10" s="192"/>
      <c r="D10" s="192"/>
      <c r="E10" s="195"/>
      <c r="F10" s="192"/>
      <c r="G10" s="192"/>
      <c r="H10" s="192"/>
      <c r="I10" s="192">
        <v>2022</v>
      </c>
      <c r="J10" s="192"/>
      <c r="K10" s="192"/>
      <c r="L10" s="192"/>
      <c r="M10" s="192"/>
      <c r="N10" s="192"/>
      <c r="O10" s="192"/>
      <c r="P10" s="192"/>
      <c r="Q10" s="192"/>
      <c r="R10" s="192"/>
      <c r="S10" s="192"/>
      <c r="T10" s="192"/>
      <c r="U10" s="192"/>
      <c r="V10" s="192"/>
    </row>
    <row r="11" spans="1:22" s="55" customFormat="1" ht="15">
      <c r="A11" s="191">
        <f>'2D. TCARD APP'!A11</f>
        <v>0</v>
      </c>
      <c r="B11" s="191">
        <f>'2D. TCARD APP'!C11</f>
        <v>0</v>
      </c>
      <c r="C11" s="192"/>
      <c r="D11" s="192"/>
      <c r="E11" s="195"/>
      <c r="F11" s="192"/>
      <c r="G11" s="192"/>
      <c r="H11" s="192"/>
      <c r="I11" s="192">
        <v>2022</v>
      </c>
      <c r="J11" s="192"/>
      <c r="K11" s="192"/>
      <c r="L11" s="192"/>
      <c r="M11" s="192"/>
      <c r="N11" s="192"/>
      <c r="O11" s="192"/>
      <c r="P11" s="192"/>
      <c r="Q11" s="192"/>
      <c r="R11" s="192"/>
      <c r="S11" s="192"/>
      <c r="T11" s="192"/>
      <c r="U11" s="192"/>
      <c r="V11" s="192"/>
    </row>
    <row r="12" spans="1:22" s="55" customFormat="1" ht="15">
      <c r="A12" s="191">
        <f>'2D. TCARD APP'!A12</f>
        <v>0</v>
      </c>
      <c r="B12" s="191">
        <f>'2D. TCARD APP'!C12</f>
        <v>0</v>
      </c>
      <c r="C12" s="192"/>
      <c r="D12" s="192"/>
      <c r="E12" s="195"/>
      <c r="F12" s="192"/>
      <c r="G12" s="192"/>
      <c r="H12" s="192"/>
      <c r="I12" s="192">
        <v>2022</v>
      </c>
      <c r="J12" s="192"/>
      <c r="K12" s="192"/>
      <c r="L12" s="192"/>
      <c r="M12" s="192"/>
      <c r="N12" s="192"/>
      <c r="O12" s="192"/>
      <c r="P12" s="192"/>
      <c r="Q12" s="192"/>
      <c r="R12" s="192"/>
      <c r="S12" s="192"/>
      <c r="T12" s="192"/>
      <c r="U12" s="192"/>
      <c r="V12" s="192"/>
    </row>
    <row r="13" spans="1:22" s="55" customFormat="1" ht="15">
      <c r="A13" s="191">
        <f>'2D. TCARD APP'!A13</f>
        <v>0</v>
      </c>
      <c r="B13" s="191">
        <f>'2D. TCARD APP'!C13</f>
        <v>0</v>
      </c>
      <c r="C13" s="192"/>
      <c r="D13" s="192"/>
      <c r="E13" s="195"/>
      <c r="F13" s="192"/>
      <c r="G13" s="192"/>
      <c r="H13" s="192"/>
      <c r="I13" s="192">
        <v>2022</v>
      </c>
      <c r="J13" s="192"/>
      <c r="K13" s="192"/>
      <c r="L13" s="192"/>
      <c r="M13" s="192"/>
      <c r="N13" s="192"/>
      <c r="O13" s="192"/>
      <c r="P13" s="192"/>
      <c r="Q13" s="192"/>
      <c r="R13" s="192"/>
      <c r="S13" s="192"/>
      <c r="T13" s="192"/>
      <c r="U13" s="192"/>
      <c r="V13" s="192"/>
    </row>
    <row r="14" spans="1:22" s="55" customFormat="1" ht="15">
      <c r="A14" s="191">
        <f>'2D. TCARD APP'!A14</f>
        <v>0</v>
      </c>
      <c r="B14" s="191">
        <f>'2D. TCARD APP'!C14</f>
        <v>0</v>
      </c>
      <c r="C14" s="192"/>
      <c r="D14" s="192"/>
      <c r="E14" s="195"/>
      <c r="F14" s="192"/>
      <c r="G14" s="192"/>
      <c r="H14" s="192"/>
      <c r="I14" s="192">
        <v>2022</v>
      </c>
      <c r="J14" s="192"/>
      <c r="K14" s="192"/>
      <c r="L14" s="192"/>
      <c r="M14" s="192"/>
      <c r="N14" s="192"/>
      <c r="O14" s="192"/>
      <c r="P14" s="192"/>
      <c r="Q14" s="192"/>
      <c r="R14" s="192"/>
      <c r="S14" s="192"/>
      <c r="T14" s="192"/>
      <c r="U14" s="192"/>
      <c r="V14" s="192"/>
    </row>
    <row r="15" spans="1:22" s="55" customFormat="1" ht="15">
      <c r="A15" s="191">
        <f>'2D. TCARD APP'!A15</f>
        <v>0</v>
      </c>
      <c r="B15" s="191">
        <f>'2D. TCARD APP'!C15</f>
        <v>0</v>
      </c>
      <c r="C15" s="192"/>
      <c r="D15" s="192"/>
      <c r="E15" s="195"/>
      <c r="F15" s="192"/>
      <c r="G15" s="192"/>
      <c r="H15" s="192"/>
      <c r="I15" s="192">
        <v>2022</v>
      </c>
      <c r="J15" s="192"/>
      <c r="K15" s="192"/>
      <c r="L15" s="192"/>
      <c r="M15" s="192"/>
      <c r="N15" s="192"/>
      <c r="O15" s="192"/>
      <c r="P15" s="192"/>
      <c r="Q15" s="192"/>
      <c r="R15" s="192"/>
      <c r="S15" s="192"/>
      <c r="T15" s="192"/>
      <c r="U15" s="192"/>
      <c r="V15" s="192"/>
    </row>
    <row r="16" spans="1:22" s="55" customFormat="1" ht="15">
      <c r="A16" s="191">
        <f>'2D. TCARD APP'!A16</f>
        <v>0</v>
      </c>
      <c r="B16" s="191">
        <f>'2D. TCARD APP'!C16</f>
        <v>0</v>
      </c>
      <c r="C16" s="192"/>
      <c r="D16" s="192"/>
      <c r="E16" s="195"/>
      <c r="F16" s="192"/>
      <c r="G16" s="192"/>
      <c r="H16" s="192"/>
      <c r="I16" s="192">
        <v>2022</v>
      </c>
      <c r="J16" s="192"/>
      <c r="K16" s="192"/>
      <c r="L16" s="192"/>
      <c r="M16" s="192"/>
      <c r="N16" s="192"/>
      <c r="O16" s="192"/>
      <c r="P16" s="192"/>
      <c r="Q16" s="192"/>
      <c r="R16" s="192"/>
      <c r="S16" s="192"/>
      <c r="T16" s="192"/>
      <c r="U16" s="192"/>
      <c r="V16" s="192"/>
    </row>
    <row r="17" spans="1:22" s="55" customFormat="1" ht="15">
      <c r="A17" s="191">
        <f>'2D. TCARD APP'!A17</f>
        <v>0</v>
      </c>
      <c r="B17" s="191">
        <f>'2D. TCARD APP'!C17</f>
        <v>0</v>
      </c>
      <c r="C17" s="192"/>
      <c r="D17" s="192"/>
      <c r="E17" s="195"/>
      <c r="F17" s="192"/>
      <c r="G17" s="192"/>
      <c r="H17" s="192"/>
      <c r="I17" s="192">
        <v>2022</v>
      </c>
      <c r="J17" s="192"/>
      <c r="K17" s="192"/>
      <c r="L17" s="192"/>
      <c r="M17" s="192"/>
      <c r="N17" s="192"/>
      <c r="O17" s="192"/>
      <c r="P17" s="192"/>
      <c r="Q17" s="192"/>
      <c r="R17" s="192"/>
      <c r="S17" s="192"/>
      <c r="T17" s="192"/>
      <c r="U17" s="192"/>
      <c r="V17" s="192"/>
    </row>
    <row r="18" spans="1:22" s="55" customFormat="1" ht="15">
      <c r="A18" s="191">
        <f>'2D. TCARD APP'!A18</f>
        <v>0</v>
      </c>
      <c r="B18" s="191">
        <f>'2D. TCARD APP'!C18</f>
        <v>0</v>
      </c>
      <c r="C18" s="192"/>
      <c r="D18" s="192"/>
      <c r="E18" s="195"/>
      <c r="F18" s="192"/>
      <c r="G18" s="192"/>
      <c r="H18" s="192"/>
      <c r="I18" s="192">
        <v>2022</v>
      </c>
      <c r="J18" s="192"/>
      <c r="K18" s="192"/>
      <c r="L18" s="192"/>
      <c r="M18" s="192"/>
      <c r="N18" s="192"/>
      <c r="O18" s="192"/>
      <c r="P18" s="192"/>
      <c r="Q18" s="192"/>
      <c r="R18" s="192"/>
      <c r="S18" s="192"/>
      <c r="T18" s="192"/>
      <c r="U18" s="192"/>
      <c r="V18" s="192"/>
    </row>
    <row r="19" spans="1:22" s="55" customFormat="1" ht="15">
      <c r="A19" s="191">
        <f>'2D. TCARD APP'!A19</f>
        <v>0</v>
      </c>
      <c r="B19" s="191">
        <f>'2D. TCARD APP'!C19</f>
        <v>0</v>
      </c>
      <c r="C19" s="192"/>
      <c r="D19" s="192"/>
      <c r="E19" s="195"/>
      <c r="F19" s="192"/>
      <c r="G19" s="192"/>
      <c r="H19" s="192"/>
      <c r="I19" s="192">
        <v>2022</v>
      </c>
      <c r="J19" s="192"/>
      <c r="K19" s="192"/>
      <c r="L19" s="192"/>
      <c r="M19" s="192"/>
      <c r="N19" s="192"/>
      <c r="O19" s="192"/>
      <c r="P19" s="192"/>
      <c r="Q19" s="192"/>
      <c r="R19" s="192"/>
      <c r="S19" s="192"/>
      <c r="T19" s="192"/>
      <c r="U19" s="192"/>
      <c r="V19" s="192"/>
    </row>
    <row r="20" spans="1:22" s="55" customFormat="1" ht="15">
      <c r="A20" s="191">
        <f>'2D. TCARD APP'!A20</f>
        <v>0</v>
      </c>
      <c r="B20" s="191">
        <f>'2D. TCARD APP'!C20</f>
        <v>0</v>
      </c>
      <c r="C20" s="192"/>
      <c r="D20" s="192"/>
      <c r="E20" s="195"/>
      <c r="F20" s="192"/>
      <c r="G20" s="192"/>
      <c r="H20" s="192"/>
      <c r="I20" s="192">
        <v>2022</v>
      </c>
      <c r="J20" s="192"/>
      <c r="K20" s="192"/>
      <c r="L20" s="192"/>
      <c r="M20" s="192"/>
      <c r="N20" s="192"/>
      <c r="O20" s="192"/>
      <c r="P20" s="192"/>
      <c r="Q20" s="192"/>
      <c r="R20" s="192"/>
      <c r="S20" s="192"/>
      <c r="T20" s="192"/>
      <c r="U20" s="192"/>
      <c r="V20" s="192"/>
    </row>
    <row r="21" spans="1:22" s="55" customFormat="1" ht="15">
      <c r="A21" s="191">
        <f>'2D. TCARD APP'!A21</f>
        <v>0</v>
      </c>
      <c r="B21" s="191">
        <f>'2D. TCARD APP'!C21</f>
        <v>0</v>
      </c>
      <c r="C21" s="192"/>
      <c r="D21" s="192"/>
      <c r="E21" s="195"/>
      <c r="F21" s="192"/>
      <c r="G21" s="192"/>
      <c r="H21" s="192"/>
      <c r="I21" s="192">
        <v>2022</v>
      </c>
      <c r="J21" s="192"/>
      <c r="K21" s="192"/>
      <c r="L21" s="192"/>
      <c r="M21" s="192"/>
      <c r="N21" s="192"/>
      <c r="O21" s="192"/>
      <c r="P21" s="192"/>
      <c r="Q21" s="192"/>
      <c r="R21" s="192"/>
      <c r="S21" s="192"/>
      <c r="T21" s="192"/>
      <c r="U21" s="192"/>
      <c r="V21" s="192"/>
    </row>
    <row r="22" spans="1:22" s="55" customFormat="1" ht="15">
      <c r="A22" s="191">
        <f>'2D. TCARD APP'!A22</f>
        <v>0</v>
      </c>
      <c r="B22" s="191">
        <f>'2D. TCARD APP'!C22</f>
        <v>0</v>
      </c>
      <c r="C22" s="192"/>
      <c r="D22" s="192"/>
      <c r="E22" s="195"/>
      <c r="F22" s="192"/>
      <c r="G22" s="192"/>
      <c r="H22" s="192"/>
      <c r="I22" s="192">
        <v>2022</v>
      </c>
      <c r="J22" s="192"/>
      <c r="K22" s="192"/>
      <c r="L22" s="192"/>
      <c r="M22" s="192"/>
      <c r="N22" s="192"/>
      <c r="O22" s="192"/>
      <c r="P22" s="192"/>
      <c r="Q22" s="192"/>
      <c r="R22" s="192"/>
      <c r="S22" s="192"/>
      <c r="T22" s="192"/>
      <c r="U22" s="192"/>
      <c r="V22" s="192"/>
    </row>
    <row r="23" spans="1:22" s="55" customFormat="1" ht="15">
      <c r="A23" s="191">
        <f>'2D. TCARD APP'!A23</f>
        <v>0</v>
      </c>
      <c r="B23" s="191">
        <f>'2D. TCARD APP'!C23</f>
        <v>0</v>
      </c>
      <c r="C23" s="192"/>
      <c r="D23" s="192"/>
      <c r="E23" s="195"/>
      <c r="F23" s="192"/>
      <c r="G23" s="192"/>
      <c r="H23" s="192"/>
      <c r="I23" s="192">
        <v>2022</v>
      </c>
      <c r="J23" s="192"/>
      <c r="K23" s="192"/>
      <c r="L23" s="192"/>
      <c r="M23" s="192"/>
      <c r="N23" s="192"/>
      <c r="O23" s="192"/>
      <c r="P23" s="192"/>
      <c r="Q23" s="192"/>
      <c r="R23" s="192"/>
      <c r="S23" s="192"/>
      <c r="T23" s="192"/>
      <c r="U23" s="192"/>
      <c r="V23" s="192"/>
    </row>
    <row r="24" spans="1:22" s="55" customFormat="1" ht="15">
      <c r="A24" s="191">
        <f>'2D. TCARD APP'!A24</f>
        <v>0</v>
      </c>
      <c r="B24" s="191">
        <f>'2D. TCARD APP'!C24</f>
        <v>0</v>
      </c>
      <c r="C24" s="192"/>
      <c r="D24" s="192"/>
      <c r="E24" s="195"/>
      <c r="F24" s="192"/>
      <c r="G24" s="192"/>
      <c r="H24" s="192"/>
      <c r="I24" s="192">
        <v>2022</v>
      </c>
      <c r="J24" s="192"/>
      <c r="K24" s="192"/>
      <c r="L24" s="192"/>
      <c r="M24" s="192"/>
      <c r="N24" s="192"/>
      <c r="O24" s="192"/>
      <c r="P24" s="192"/>
      <c r="Q24" s="192"/>
      <c r="R24" s="192"/>
      <c r="S24" s="192"/>
      <c r="T24" s="192"/>
      <c r="U24" s="192"/>
      <c r="V24" s="192"/>
    </row>
    <row r="25" spans="1:22" s="55" customFormat="1" ht="15">
      <c r="A25" s="191">
        <f>'2D. TCARD APP'!A25</f>
        <v>0</v>
      </c>
      <c r="B25" s="191">
        <f>'2D. TCARD APP'!C25</f>
        <v>0</v>
      </c>
      <c r="C25" s="192"/>
      <c r="D25" s="192"/>
      <c r="E25" s="195"/>
      <c r="F25" s="192"/>
      <c r="G25" s="192"/>
      <c r="H25" s="192"/>
      <c r="I25" s="192">
        <v>2022</v>
      </c>
      <c r="J25" s="192"/>
      <c r="K25" s="192"/>
      <c r="L25" s="192"/>
      <c r="M25" s="192"/>
      <c r="N25" s="192"/>
      <c r="O25" s="192"/>
      <c r="P25" s="192"/>
      <c r="Q25" s="192"/>
      <c r="R25" s="192"/>
      <c r="S25" s="192"/>
      <c r="T25" s="192"/>
      <c r="U25" s="192"/>
      <c r="V25" s="192"/>
    </row>
    <row r="26" spans="1:22" ht="15">
      <c r="A26" s="191">
        <f>'2D. TCARD APP'!A26</f>
        <v>0</v>
      </c>
      <c r="B26" s="191">
        <f>'2D. TCARD APP'!C26</f>
        <v>0</v>
      </c>
      <c r="C26" s="192"/>
      <c r="D26" s="192"/>
      <c r="E26" s="195"/>
      <c r="F26" s="192"/>
      <c r="G26" s="192"/>
      <c r="H26" s="192"/>
      <c r="I26" s="192">
        <v>2022</v>
      </c>
      <c r="J26" s="192"/>
      <c r="K26" s="192"/>
      <c r="L26" s="192"/>
      <c r="M26" s="192"/>
      <c r="N26" s="192"/>
      <c r="O26" s="192"/>
      <c r="P26" s="192"/>
      <c r="Q26" s="192"/>
      <c r="R26" s="192"/>
      <c r="S26" s="192"/>
      <c r="T26" s="192"/>
      <c r="U26" s="192"/>
      <c r="V26" s="192"/>
    </row>
    <row r="27" spans="1:22" ht="15">
      <c r="A27" s="191">
        <f>'2D. TCARD APP'!A27</f>
        <v>0</v>
      </c>
      <c r="B27" s="191">
        <f>'2D. TCARD APP'!C27</f>
        <v>0</v>
      </c>
      <c r="C27" s="192"/>
      <c r="D27" s="192"/>
      <c r="E27" s="195"/>
      <c r="F27" s="192"/>
      <c r="G27" s="192"/>
      <c r="H27" s="192"/>
      <c r="I27" s="192">
        <v>2022</v>
      </c>
      <c r="J27" s="192"/>
      <c r="K27" s="192"/>
      <c r="L27" s="192"/>
      <c r="M27" s="192"/>
      <c r="N27" s="192"/>
      <c r="O27" s="192"/>
      <c r="P27" s="192"/>
      <c r="Q27" s="192"/>
      <c r="R27" s="192"/>
      <c r="S27" s="192"/>
      <c r="T27" s="192"/>
      <c r="U27" s="192"/>
      <c r="V27" s="192"/>
    </row>
    <row r="28" spans="1:22" ht="15">
      <c r="A28" s="191">
        <f>'2D. TCARD APP'!A28</f>
        <v>0</v>
      </c>
      <c r="B28" s="191">
        <f>'2D. TCARD APP'!C28</f>
        <v>0</v>
      </c>
      <c r="C28" s="192"/>
      <c r="D28" s="192"/>
      <c r="E28" s="195"/>
      <c r="F28" s="192"/>
      <c r="G28" s="192"/>
      <c r="H28" s="192"/>
      <c r="I28" s="192">
        <v>2022</v>
      </c>
      <c r="J28" s="192"/>
      <c r="K28" s="192"/>
      <c r="L28" s="192"/>
      <c r="M28" s="192"/>
      <c r="N28" s="192"/>
      <c r="O28" s="192"/>
      <c r="P28" s="192"/>
      <c r="Q28" s="192"/>
      <c r="R28" s="192"/>
      <c r="S28" s="192"/>
      <c r="T28" s="192"/>
      <c r="U28" s="192"/>
      <c r="V28" s="192"/>
    </row>
    <row r="29" spans="1:22" ht="15">
      <c r="A29" s="191">
        <f>'2D. TCARD APP'!A29</f>
        <v>0</v>
      </c>
      <c r="B29" s="191">
        <f>'2D. TCARD APP'!C29</f>
        <v>0</v>
      </c>
      <c r="C29" s="192"/>
      <c r="D29" s="192"/>
      <c r="E29" s="195"/>
      <c r="F29" s="192"/>
      <c r="G29" s="192"/>
      <c r="H29" s="192"/>
      <c r="I29" s="192">
        <v>2022</v>
      </c>
      <c r="J29" s="192"/>
      <c r="K29" s="192"/>
      <c r="L29" s="192"/>
      <c r="M29" s="192"/>
      <c r="N29" s="192"/>
      <c r="O29" s="192"/>
      <c r="P29" s="192"/>
      <c r="Q29" s="192"/>
      <c r="R29" s="192"/>
      <c r="S29" s="192"/>
      <c r="T29" s="192"/>
      <c r="U29" s="192"/>
      <c r="V29" s="192"/>
    </row>
    <row r="30" spans="1:22" ht="15">
      <c r="A30" s="191">
        <f>'2D. TCARD APP'!A30</f>
        <v>0</v>
      </c>
      <c r="B30" s="191">
        <f>'2D. TCARD APP'!C30</f>
        <v>0</v>
      </c>
      <c r="C30" s="192"/>
      <c r="D30" s="192"/>
      <c r="E30" s="195"/>
      <c r="F30" s="192"/>
      <c r="G30" s="192"/>
      <c r="H30" s="192"/>
      <c r="I30" s="192">
        <v>2022</v>
      </c>
      <c r="J30" s="192"/>
      <c r="K30" s="192"/>
      <c r="L30" s="192"/>
      <c r="M30" s="192"/>
      <c r="N30" s="192"/>
      <c r="O30" s="192"/>
      <c r="P30" s="192"/>
      <c r="Q30" s="192"/>
      <c r="R30" s="192"/>
      <c r="S30" s="192"/>
      <c r="T30" s="192"/>
      <c r="U30" s="192"/>
      <c r="V30" s="192"/>
    </row>
    <row r="31" spans="1:22" ht="15">
      <c r="A31" s="191">
        <f>'2D. TCARD APP'!A31</f>
        <v>0</v>
      </c>
      <c r="B31" s="191">
        <f>'2D. TCARD APP'!C31</f>
        <v>0</v>
      </c>
      <c r="C31" s="192"/>
      <c r="D31" s="192"/>
      <c r="E31" s="195"/>
      <c r="F31" s="192"/>
      <c r="G31" s="192"/>
      <c r="H31" s="192"/>
      <c r="I31" s="192">
        <v>2022</v>
      </c>
      <c r="J31" s="192"/>
      <c r="K31" s="192"/>
      <c r="L31" s="192"/>
      <c r="M31" s="192"/>
      <c r="N31" s="192"/>
      <c r="O31" s="192"/>
      <c r="P31" s="192"/>
      <c r="Q31" s="192"/>
      <c r="R31" s="192"/>
      <c r="S31" s="192"/>
      <c r="T31" s="192"/>
      <c r="U31" s="192"/>
      <c r="V31" s="192"/>
    </row>
    <row r="32" spans="1:22" ht="15">
      <c r="A32" s="191">
        <f>'2D. TCARD APP'!A32</f>
        <v>0</v>
      </c>
      <c r="B32" s="191">
        <f>'2D. TCARD APP'!C32</f>
        <v>0</v>
      </c>
      <c r="C32" s="192"/>
      <c r="D32" s="192"/>
      <c r="E32" s="195"/>
      <c r="F32" s="192"/>
      <c r="G32" s="192"/>
      <c r="H32" s="192"/>
      <c r="I32" s="192">
        <v>2022</v>
      </c>
      <c r="J32" s="192"/>
      <c r="K32" s="192"/>
      <c r="L32" s="192"/>
      <c r="M32" s="192"/>
      <c r="N32" s="192"/>
      <c r="O32" s="192"/>
      <c r="P32" s="192"/>
      <c r="Q32" s="192"/>
      <c r="R32" s="192"/>
      <c r="S32" s="192"/>
      <c r="T32" s="192"/>
      <c r="U32" s="192"/>
      <c r="V32" s="192"/>
    </row>
    <row r="33" spans="1:22" ht="15">
      <c r="A33" s="191">
        <f>'2D. TCARD APP'!A33</f>
        <v>0</v>
      </c>
      <c r="B33" s="191">
        <f>'2D. TCARD APP'!C33</f>
        <v>0</v>
      </c>
      <c r="C33" s="192"/>
      <c r="D33" s="192"/>
      <c r="E33" s="195"/>
      <c r="F33" s="195"/>
      <c r="G33" s="195"/>
      <c r="H33" s="195"/>
      <c r="I33" s="192">
        <v>2022</v>
      </c>
      <c r="J33" s="195"/>
      <c r="K33" s="195"/>
      <c r="L33" s="195"/>
      <c r="M33" s="195"/>
      <c r="N33" s="195"/>
      <c r="O33" s="195"/>
      <c r="P33" s="195"/>
      <c r="Q33" s="195"/>
      <c r="R33" s="195"/>
      <c r="S33" s="195"/>
      <c r="T33" s="195"/>
      <c r="U33" s="195"/>
      <c r="V33" s="195"/>
    </row>
    <row r="34" spans="1:22" ht="15">
      <c r="A34" s="191">
        <f>'2D. TCARD APP'!A34</f>
        <v>0</v>
      </c>
      <c r="B34" s="191">
        <f>'2D. TCARD APP'!C34</f>
        <v>0</v>
      </c>
      <c r="C34" s="192"/>
      <c r="D34" s="192"/>
      <c r="E34" s="195"/>
      <c r="F34" s="192"/>
      <c r="G34" s="192"/>
      <c r="H34" s="192"/>
      <c r="I34" s="192">
        <v>2022</v>
      </c>
      <c r="J34" s="192"/>
      <c r="K34" s="192"/>
      <c r="L34" s="192"/>
      <c r="M34" s="192"/>
      <c r="N34" s="192"/>
      <c r="O34" s="192"/>
      <c r="P34" s="192"/>
      <c r="Q34" s="192"/>
      <c r="R34" s="192"/>
      <c r="S34" s="192"/>
      <c r="T34" s="192"/>
      <c r="U34" s="192"/>
      <c r="V34" s="192"/>
    </row>
    <row r="35" spans="1:22" ht="15">
      <c r="A35" s="191">
        <f>'2D. TCARD APP'!A35</f>
        <v>0</v>
      </c>
      <c r="B35" s="191">
        <f>'2D. TCARD APP'!C35</f>
        <v>0</v>
      </c>
      <c r="C35" s="192"/>
      <c r="D35" s="192"/>
      <c r="E35" s="195"/>
      <c r="F35" s="192"/>
      <c r="G35" s="192"/>
      <c r="H35" s="192"/>
      <c r="I35" s="192">
        <v>2022</v>
      </c>
      <c r="J35" s="192"/>
      <c r="K35" s="192"/>
      <c r="L35" s="192"/>
      <c r="M35" s="192"/>
      <c r="N35" s="192"/>
      <c r="O35" s="192"/>
      <c r="P35" s="192"/>
      <c r="Q35" s="192"/>
      <c r="R35" s="192"/>
      <c r="S35" s="192"/>
      <c r="T35" s="192"/>
      <c r="U35" s="192"/>
      <c r="V35" s="192"/>
    </row>
    <row r="36" spans="1:22" ht="15">
      <c r="A36" s="191">
        <f>'2D. TCARD APP'!A36</f>
        <v>0</v>
      </c>
      <c r="B36" s="191">
        <f>'2D. TCARD APP'!C36</f>
        <v>0</v>
      </c>
      <c r="C36" s="192"/>
      <c r="D36" s="192"/>
      <c r="E36" s="195"/>
      <c r="F36" s="192"/>
      <c r="G36" s="192"/>
      <c r="H36" s="192"/>
      <c r="I36" s="192">
        <v>2022</v>
      </c>
      <c r="J36" s="192"/>
      <c r="K36" s="192"/>
      <c r="L36" s="192"/>
      <c r="M36" s="192"/>
      <c r="N36" s="192"/>
      <c r="O36" s="192"/>
      <c r="P36" s="192"/>
      <c r="Q36" s="192"/>
      <c r="R36" s="192"/>
      <c r="S36" s="192"/>
      <c r="T36" s="192"/>
      <c r="U36" s="192"/>
      <c r="V36" s="192"/>
    </row>
    <row r="37" spans="1:22" ht="15">
      <c r="A37" s="191">
        <f>'2D. TCARD APP'!A37</f>
        <v>0</v>
      </c>
      <c r="B37" s="191">
        <f>'2D. TCARD APP'!C37</f>
        <v>0</v>
      </c>
      <c r="C37" s="192"/>
      <c r="D37" s="192"/>
      <c r="E37" s="195"/>
      <c r="F37" s="192"/>
      <c r="G37" s="192"/>
      <c r="H37" s="192"/>
      <c r="I37" s="192">
        <v>2022</v>
      </c>
      <c r="J37" s="192"/>
      <c r="K37" s="192"/>
      <c r="L37" s="192"/>
      <c r="M37" s="192"/>
      <c r="N37" s="192"/>
      <c r="O37" s="192"/>
      <c r="P37" s="192"/>
      <c r="Q37" s="192"/>
      <c r="R37" s="192"/>
      <c r="S37" s="192"/>
      <c r="T37" s="192"/>
      <c r="U37" s="192"/>
      <c r="V37" s="192"/>
    </row>
    <row r="38" spans="1:22" ht="15">
      <c r="A38" s="191">
        <f>'2D. TCARD APP'!A38</f>
        <v>0</v>
      </c>
      <c r="B38" s="191">
        <f>'2D. TCARD APP'!C38</f>
        <v>0</v>
      </c>
      <c r="C38" s="192"/>
      <c r="D38" s="192"/>
      <c r="E38" s="195"/>
      <c r="F38" s="192"/>
      <c r="G38" s="192"/>
      <c r="H38" s="192"/>
      <c r="I38" s="192">
        <v>2022</v>
      </c>
      <c r="J38" s="192"/>
      <c r="K38" s="192"/>
      <c r="L38" s="192"/>
      <c r="M38" s="192"/>
      <c r="N38" s="192"/>
      <c r="O38" s="192"/>
      <c r="P38" s="192"/>
      <c r="Q38" s="192"/>
      <c r="R38" s="192"/>
      <c r="S38" s="192"/>
      <c r="T38" s="192"/>
      <c r="U38" s="192"/>
      <c r="V38" s="192"/>
    </row>
    <row r="39" spans="1:22" ht="15">
      <c r="A39" s="191">
        <f>'2D. TCARD APP'!A39</f>
        <v>0</v>
      </c>
      <c r="B39" s="191">
        <f>'2D. TCARD APP'!C39</f>
        <v>0</v>
      </c>
      <c r="C39" s="192"/>
      <c r="D39" s="192"/>
      <c r="E39" s="195"/>
      <c r="F39" s="192"/>
      <c r="G39" s="192"/>
      <c r="H39" s="192"/>
      <c r="I39" s="192">
        <v>2022</v>
      </c>
      <c r="J39" s="192"/>
      <c r="K39" s="192"/>
      <c r="L39" s="192"/>
      <c r="M39" s="192"/>
      <c r="N39" s="192"/>
      <c r="O39" s="192"/>
      <c r="P39" s="192"/>
      <c r="Q39" s="192"/>
      <c r="R39" s="192"/>
      <c r="S39" s="192"/>
      <c r="T39" s="192"/>
      <c r="U39" s="192"/>
      <c r="V39" s="192"/>
    </row>
    <row r="40" spans="1:22" ht="15">
      <c r="A40" s="191">
        <f>'2D. TCARD APP'!A40</f>
        <v>0</v>
      </c>
      <c r="B40" s="191">
        <f>'2D. TCARD APP'!C40</f>
        <v>0</v>
      </c>
      <c r="C40" s="192"/>
      <c r="D40" s="192"/>
      <c r="E40" s="195"/>
      <c r="F40" s="192"/>
      <c r="G40" s="192"/>
      <c r="H40" s="192"/>
      <c r="I40" s="192">
        <v>2022</v>
      </c>
      <c r="J40" s="192"/>
      <c r="K40" s="192"/>
      <c r="L40" s="192"/>
      <c r="M40" s="192"/>
      <c r="N40" s="192"/>
      <c r="O40" s="192"/>
      <c r="P40" s="192"/>
      <c r="Q40" s="192"/>
      <c r="R40" s="192"/>
      <c r="S40" s="192"/>
      <c r="T40" s="192"/>
      <c r="U40" s="192"/>
      <c r="V40" s="192"/>
    </row>
  </sheetData>
  <sheetProtection/>
  <printOptions/>
  <pageMargins left="0.7" right="0.7" top="0.75" bottom="0.75" header="0.3" footer="0.3"/>
  <pageSetup horizontalDpi="600" verticalDpi="600" orientation="portrait" r:id="rId1"/>
</worksheet>
</file>

<file path=xl/worksheets/sheet11.xml><?xml version="1.0" encoding="utf-8"?>
<worksheet xmlns="http://schemas.openxmlformats.org/spreadsheetml/2006/main" xmlns:r="http://schemas.openxmlformats.org/officeDocument/2006/relationships">
  <sheetPr>
    <tabColor theme="0" tint="-0.1499900072813034"/>
    <pageSetUpPr fitToPage="1"/>
  </sheetPr>
  <dimension ref="A1:DB132"/>
  <sheetViews>
    <sheetView zoomScalePageLayoutView="0" workbookViewId="0" topLeftCell="A1">
      <pane xSplit="28" topLeftCell="AC1" activePane="topRight" state="frozen"/>
      <selection pane="topLeft" activeCell="C14" sqref="C14"/>
      <selection pane="topRight" activeCell="H9" sqref="H9:Q9"/>
    </sheetView>
  </sheetViews>
  <sheetFormatPr defaultColWidth="2.7109375" defaultRowHeight="12.75"/>
  <cols>
    <col min="1" max="1" width="12.8515625" style="47" customWidth="1"/>
    <col min="2" max="9" width="2.7109375" style="47" customWidth="1"/>
    <col min="10" max="10" width="0.13671875" style="47" customWidth="1"/>
    <col min="11" max="26" width="2.7109375" style="47" customWidth="1"/>
    <col min="27" max="27" width="1.28515625" style="47" customWidth="1"/>
    <col min="28" max="28" width="2.7109375" style="47" hidden="1" customWidth="1"/>
    <col min="29" max="16384" width="2.7109375" style="47" customWidth="1"/>
  </cols>
  <sheetData>
    <row r="1" spans="1:28" ht="15">
      <c r="A1" s="396" t="s">
        <v>50</v>
      </c>
      <c r="B1" s="396"/>
      <c r="C1" s="396"/>
      <c r="D1" s="396"/>
      <c r="E1" s="396"/>
      <c r="F1" s="396"/>
      <c r="G1" s="396"/>
      <c r="H1" s="396"/>
      <c r="I1" s="396"/>
      <c r="J1" s="396"/>
      <c r="K1" s="396"/>
      <c r="L1" s="396"/>
      <c r="M1" s="396"/>
      <c r="N1" s="396"/>
      <c r="O1" s="396"/>
      <c r="P1" s="396"/>
      <c r="Q1" s="396"/>
      <c r="R1" s="396"/>
      <c r="S1" s="396"/>
      <c r="T1" s="396"/>
      <c r="U1" s="396"/>
      <c r="V1" s="396"/>
      <c r="W1" s="396"/>
      <c r="X1" s="396"/>
      <c r="Y1" s="396"/>
      <c r="Z1" s="396"/>
      <c r="AA1" s="396"/>
      <c r="AB1" s="396"/>
    </row>
    <row r="2" spans="1:28" s="67" customFormat="1" ht="15">
      <c r="A2" s="399"/>
      <c r="B2" s="399"/>
      <c r="C2" s="399"/>
      <c r="D2" s="399"/>
      <c r="E2" s="399"/>
      <c r="F2" s="399"/>
      <c r="G2" s="399"/>
      <c r="H2" s="399"/>
      <c r="I2" s="399"/>
      <c r="J2" s="399"/>
      <c r="K2" s="399"/>
      <c r="L2" s="399"/>
      <c r="M2" s="399"/>
      <c r="N2" s="399"/>
      <c r="O2" s="399"/>
      <c r="P2" s="399"/>
      <c r="Q2" s="399"/>
      <c r="R2" s="399"/>
      <c r="S2" s="399"/>
      <c r="T2" s="399"/>
      <c r="U2" s="399"/>
      <c r="V2" s="399"/>
      <c r="W2" s="399"/>
      <c r="X2" s="399"/>
      <c r="Y2" s="399"/>
      <c r="Z2" s="399"/>
      <c r="AA2" s="399"/>
      <c r="AB2" s="89"/>
    </row>
    <row r="3" spans="1:28" s="67" customFormat="1" ht="15">
      <c r="A3" s="397" t="s">
        <v>49</v>
      </c>
      <c r="B3" s="397"/>
      <c r="C3" s="397"/>
      <c r="D3" s="397"/>
      <c r="E3" s="397"/>
      <c r="F3" s="397"/>
      <c r="G3" s="397"/>
      <c r="H3" s="397"/>
      <c r="I3" s="397"/>
      <c r="J3" s="397"/>
      <c r="K3" s="397"/>
      <c r="L3" s="397"/>
      <c r="M3" s="397"/>
      <c r="N3" s="397"/>
      <c r="O3" s="397"/>
      <c r="P3" s="397"/>
      <c r="Q3" s="397"/>
      <c r="R3" s="397"/>
      <c r="S3" s="397"/>
      <c r="T3" s="397"/>
      <c r="U3" s="397"/>
      <c r="V3" s="397"/>
      <c r="W3" s="397"/>
      <c r="X3" s="397"/>
      <c r="Y3" s="397"/>
      <c r="Z3" s="397"/>
      <c r="AA3" s="397"/>
      <c r="AB3" s="397"/>
    </row>
    <row r="4" spans="1:28" s="67" customFormat="1" ht="15">
      <c r="A4" s="397" t="s">
        <v>48</v>
      </c>
      <c r="B4" s="397"/>
      <c r="C4" s="397"/>
      <c r="D4" s="397"/>
      <c r="E4" s="397"/>
      <c r="F4" s="397"/>
      <c r="G4" s="397"/>
      <c r="H4" s="397"/>
      <c r="I4" s="397"/>
      <c r="J4" s="397"/>
      <c r="K4" s="397"/>
      <c r="L4" s="397"/>
      <c r="M4" s="397"/>
      <c r="N4" s="397"/>
      <c r="O4" s="397"/>
      <c r="P4" s="397"/>
      <c r="Q4" s="397"/>
      <c r="R4" s="397"/>
      <c r="S4" s="397"/>
      <c r="T4" s="397"/>
      <c r="U4" s="397"/>
      <c r="V4" s="397"/>
      <c r="W4" s="397"/>
      <c r="X4" s="397"/>
      <c r="Y4" s="397"/>
      <c r="Z4" s="397"/>
      <c r="AA4" s="397"/>
      <c r="AB4" s="397"/>
    </row>
    <row r="5" spans="1:28" s="67" customFormat="1" ht="15">
      <c r="A5" s="397" t="s">
        <v>47</v>
      </c>
      <c r="B5" s="397"/>
      <c r="C5" s="397"/>
      <c r="D5" s="397"/>
      <c r="E5" s="397"/>
      <c r="F5" s="397"/>
      <c r="G5" s="397"/>
      <c r="H5" s="397"/>
      <c r="I5" s="397"/>
      <c r="J5" s="397"/>
      <c r="K5" s="397"/>
      <c r="L5" s="397"/>
      <c r="M5" s="397"/>
      <c r="N5" s="397"/>
      <c r="O5" s="397"/>
      <c r="P5" s="397"/>
      <c r="Q5" s="397"/>
      <c r="R5" s="397"/>
      <c r="S5" s="397"/>
      <c r="T5" s="397"/>
      <c r="U5" s="397"/>
      <c r="V5" s="397"/>
      <c r="W5" s="397"/>
      <c r="X5" s="397"/>
      <c r="Y5" s="397"/>
      <c r="Z5" s="397"/>
      <c r="AA5" s="397"/>
      <c r="AB5" s="397"/>
    </row>
    <row r="6" spans="1:28" s="67" customFormat="1" ht="15">
      <c r="A6" s="397" t="s">
        <v>54</v>
      </c>
      <c r="B6" s="397"/>
      <c r="C6" s="397"/>
      <c r="D6" s="397"/>
      <c r="E6" s="397"/>
      <c r="F6" s="397"/>
      <c r="G6" s="397"/>
      <c r="H6" s="397"/>
      <c r="I6" s="397"/>
      <c r="J6" s="397"/>
      <c r="K6" s="397"/>
      <c r="L6" s="397"/>
      <c r="M6" s="397"/>
      <c r="N6" s="397"/>
      <c r="O6" s="397"/>
      <c r="P6" s="397"/>
      <c r="Q6" s="397"/>
      <c r="R6" s="397"/>
      <c r="S6" s="397"/>
      <c r="T6" s="397"/>
      <c r="U6" s="397"/>
      <c r="V6" s="397"/>
      <c r="W6" s="397"/>
      <c r="X6" s="397"/>
      <c r="Y6" s="397"/>
      <c r="Z6" s="397"/>
      <c r="AA6" s="397"/>
      <c r="AB6" s="397"/>
    </row>
    <row r="7" spans="1:28" s="67" customFormat="1" ht="15">
      <c r="A7" s="398" t="s">
        <v>46</v>
      </c>
      <c r="B7" s="397"/>
      <c r="C7" s="397"/>
      <c r="D7" s="397"/>
      <c r="E7" s="397"/>
      <c r="F7" s="397"/>
      <c r="G7" s="397"/>
      <c r="H7" s="397"/>
      <c r="I7" s="397"/>
      <c r="J7" s="397"/>
      <c r="K7" s="397"/>
      <c r="L7" s="397"/>
      <c r="M7" s="397"/>
      <c r="N7" s="397"/>
      <c r="O7" s="397"/>
      <c r="P7" s="397"/>
      <c r="Q7" s="397"/>
      <c r="R7" s="397"/>
      <c r="S7" s="397"/>
      <c r="T7" s="397"/>
      <c r="U7" s="397"/>
      <c r="V7" s="397"/>
      <c r="W7" s="397"/>
      <c r="X7" s="397"/>
      <c r="Y7" s="397"/>
      <c r="Z7" s="397"/>
      <c r="AA7" s="397"/>
      <c r="AB7" s="397"/>
    </row>
    <row r="8" spans="2:28" ht="15">
      <c r="B8" s="66"/>
      <c r="C8" s="66"/>
      <c r="D8" s="66"/>
      <c r="E8" s="66"/>
      <c r="F8" s="66"/>
      <c r="G8" s="66"/>
      <c r="H8" s="66"/>
      <c r="I8" s="66"/>
      <c r="J8" s="66"/>
      <c r="K8" s="66"/>
      <c r="L8" s="66"/>
      <c r="M8" s="66"/>
      <c r="N8" s="66"/>
      <c r="O8" s="66"/>
      <c r="P8" s="66"/>
      <c r="Q8" s="66"/>
      <c r="R8" s="66"/>
      <c r="S8" s="66"/>
      <c r="T8" s="66"/>
      <c r="U8" s="66"/>
      <c r="V8" s="66"/>
      <c r="W8" s="66"/>
      <c r="X8" s="66"/>
      <c r="Y8" s="66"/>
      <c r="Z8" s="66"/>
      <c r="AA8" s="66"/>
      <c r="AB8" s="66"/>
    </row>
    <row r="9" spans="1:46" ht="15">
      <c r="A9" s="400">
        <v>1</v>
      </c>
      <c r="B9" s="401" t="s">
        <v>45</v>
      </c>
      <c r="C9" s="401"/>
      <c r="D9" s="401"/>
      <c r="E9" s="401"/>
      <c r="F9" s="401"/>
      <c r="G9" s="401"/>
      <c r="H9" s="402" t="s">
        <v>1591</v>
      </c>
      <c r="I9" s="402"/>
      <c r="J9" s="402"/>
      <c r="K9" s="402"/>
      <c r="L9" s="402"/>
      <c r="M9" s="402"/>
      <c r="N9" s="402"/>
      <c r="O9" s="402"/>
      <c r="P9" s="402"/>
      <c r="Q9" s="402"/>
      <c r="AO9" s="403"/>
      <c r="AP9" s="403"/>
      <c r="AQ9" s="403"/>
      <c r="AR9" s="403"/>
      <c r="AS9" s="403"/>
      <c r="AT9" s="403"/>
    </row>
    <row r="10" spans="1:106" ht="14.25" customHeight="1">
      <c r="A10" s="400"/>
      <c r="B10" s="404" t="s">
        <v>44</v>
      </c>
      <c r="C10" s="405"/>
      <c r="D10" s="405"/>
      <c r="E10" s="405"/>
      <c r="F10" s="405"/>
      <c r="G10" s="405"/>
      <c r="H10" s="405"/>
      <c r="I10" s="405"/>
      <c r="J10" s="406"/>
      <c r="K10" s="404" t="s">
        <v>43</v>
      </c>
      <c r="L10" s="405"/>
      <c r="M10" s="405"/>
      <c r="N10" s="405"/>
      <c r="O10" s="405"/>
      <c r="P10" s="405"/>
      <c r="Q10" s="405"/>
      <c r="R10" s="406"/>
      <c r="S10" s="404" t="s">
        <v>42</v>
      </c>
      <c r="T10" s="405"/>
      <c r="U10" s="405"/>
      <c r="V10" s="405"/>
      <c r="W10" s="405"/>
      <c r="X10" s="405"/>
      <c r="Y10" s="405"/>
      <c r="Z10" s="405"/>
      <c r="AA10" s="405"/>
      <c r="AB10" s="406"/>
      <c r="AC10" s="410" t="str">
        <f>IF($H9="Close Card","Last 4 of Card",(IF($H9="Delete Proxy","Last Four of Card",(IF($H9="Add Proxy","Last Four of Card",(IF($H9="Update Chartfields","Last 4 of Card","n/a")))))))</f>
        <v>Last Four of Card</v>
      </c>
      <c r="AD10" s="411"/>
      <c r="AE10" s="411"/>
      <c r="AF10" s="411"/>
      <c r="AG10" s="411"/>
      <c r="AH10" s="412"/>
      <c r="AI10" s="410" t="str">
        <f>IF($H9="Delete Proxy","1.Proxy Last Name",(IF($H9="Add Proxy","1.Proxy Last Name",(IF($H9="Update Chartfields","GL Unit","n/a")))))</f>
        <v>1.Proxy Last Name</v>
      </c>
      <c r="AJ10" s="411"/>
      <c r="AK10" s="411"/>
      <c r="AL10" s="411"/>
      <c r="AM10" s="411"/>
      <c r="AN10" s="412"/>
      <c r="AO10" s="410" t="str">
        <f>IF($H9="Delete Proxy","1.Proxy First Name",(IF($H9="Add Proxy","1.Proxy First Name",(IF($H9="Update Chartfields","Fund Code","n/a")))))</f>
        <v>1.Proxy First Name</v>
      </c>
      <c r="AP10" s="411"/>
      <c r="AQ10" s="411"/>
      <c r="AR10" s="411"/>
      <c r="AS10" s="411"/>
      <c r="AT10" s="412"/>
      <c r="AU10" s="410" t="str">
        <f>IF($H9="Delete Proxy","1.Proxy PS User ID",(IF($H9="Add Proxy","1.Proxy PS User ID",(IF($H9="Update Chartfields","Account (592016 unless DCS)","n/a")))))</f>
        <v>1.Proxy PS User ID</v>
      </c>
      <c r="AV10" s="411"/>
      <c r="AW10" s="411"/>
      <c r="AX10" s="411"/>
      <c r="AY10" s="411"/>
      <c r="AZ10" s="412"/>
      <c r="BA10" s="410" t="str">
        <f>IF($H9="Delete Proxy","2.Proxy Last Name",(IF($H9="Add Proxy","2.Proxy Last Name",(IF($H9="Update Chartfields","Program Code","n/a")))))</f>
        <v>2.Proxy Last Name</v>
      </c>
      <c r="BB10" s="411"/>
      <c r="BC10" s="411"/>
      <c r="BD10" s="411"/>
      <c r="BE10" s="411"/>
      <c r="BF10" s="412"/>
      <c r="BG10" s="410" t="str">
        <f>IF($H9="Delete Proxy","2.Proxy First Name",(IF($H9="Add Proxy","2.Proxy First Name",(IF($H9="Update Chartfields","Dept ID","n/a")))))</f>
        <v>2.Proxy First Name</v>
      </c>
      <c r="BH10" s="411"/>
      <c r="BI10" s="411"/>
      <c r="BJ10" s="411"/>
      <c r="BK10" s="411"/>
      <c r="BL10" s="412"/>
      <c r="BM10" s="410" t="str">
        <f>IF($H9="Delete Proxy","2.Proxy PS User ID",(IF($H9="Add Proxy","2.Proxy PS User ID",(IF($H9="Update Chartfields","Budget Ref","n/a")))))</f>
        <v>2.Proxy PS User ID</v>
      </c>
      <c r="BN10" s="411"/>
      <c r="BO10" s="411"/>
      <c r="BP10" s="411"/>
      <c r="BQ10" s="411"/>
      <c r="BR10" s="412"/>
      <c r="BS10" s="410" t="str">
        <f>IF($H9="Delete Proxy","3.Proxy Last Name",(IF($H9="Add Proxy","3.Proxy Last Name",(IF($H9="Update Chartfields","PC BU (optional)","n/a")))))</f>
        <v>3.Proxy Last Name</v>
      </c>
      <c r="BT10" s="411"/>
      <c r="BU10" s="411"/>
      <c r="BV10" s="411"/>
      <c r="BW10" s="411"/>
      <c r="BX10" s="412"/>
      <c r="BY10" s="410" t="str">
        <f>IF($H9="Delete Proxy","3.Proxy First Name",(IF($H9="Add Proxy","3.Proxy First Name",(IF($H9="Update Chartfields","Project (optional)","n/a")))))</f>
        <v>3.Proxy First Name</v>
      </c>
      <c r="BZ10" s="411"/>
      <c r="CA10" s="411"/>
      <c r="CB10" s="411"/>
      <c r="CC10" s="411"/>
      <c r="CD10" s="412"/>
      <c r="CE10" s="410" t="str">
        <f>IF($H9="Delete Proxy","3.Proxy PS User ID",(IF($H9="Add Proxy","3.Proxy PS User ID",IF($H9="Update Chartfields","Activity (optional)","n/a"))))</f>
        <v>3.Proxy PS User ID</v>
      </c>
      <c r="CF10" s="411"/>
      <c r="CG10" s="411"/>
      <c r="CH10" s="411"/>
      <c r="CI10" s="411"/>
      <c r="CJ10" s="412"/>
      <c r="CK10" s="410" t="str">
        <f>IF($H9="Delete Proxy","4.Proxy Last Name",(IF($H9="Add Proxy","4.Proxy Last Name",IF($H9="Update Chartfields","Source Type (optional)","n/a"))))</f>
        <v>4.Proxy Last Name</v>
      </c>
      <c r="CL10" s="411"/>
      <c r="CM10" s="411"/>
      <c r="CN10" s="411"/>
      <c r="CO10" s="411"/>
      <c r="CP10" s="412"/>
      <c r="CQ10" s="410" t="str">
        <f>IF($H9="Delete Proxy","4.Proxy First Name",(IF($H9="Add Proxy","4.Proxy First Name",IF($H9="Update Chartfields","Category (optional)","n/a"))))</f>
        <v>4.Proxy First Name</v>
      </c>
      <c r="CR10" s="411"/>
      <c r="CS10" s="411"/>
      <c r="CT10" s="411"/>
      <c r="CU10" s="411"/>
      <c r="CV10" s="412"/>
      <c r="CW10" s="410" t="str">
        <f>IF($H9="Delete Proxy","4.Proxy PS User ID",(IF($H9="Add Proxy","4.Proxy PS User ID",IF($H9="Update Chartfields","Subcategory (optional)","n/a"))))</f>
        <v>4.Proxy PS User ID</v>
      </c>
      <c r="CX10" s="411"/>
      <c r="CY10" s="411"/>
      <c r="CZ10" s="411"/>
      <c r="DA10" s="411"/>
      <c r="DB10" s="412"/>
    </row>
    <row r="11" spans="1:106" ht="15">
      <c r="A11" s="400"/>
      <c r="B11" s="407"/>
      <c r="C11" s="408"/>
      <c r="D11" s="408"/>
      <c r="E11" s="408"/>
      <c r="F11" s="408"/>
      <c r="G11" s="408"/>
      <c r="H11" s="408"/>
      <c r="I11" s="408"/>
      <c r="J11" s="409"/>
      <c r="K11" s="407"/>
      <c r="L11" s="408"/>
      <c r="M11" s="408"/>
      <c r="N11" s="408"/>
      <c r="O11" s="408"/>
      <c r="P11" s="408"/>
      <c r="Q11" s="408"/>
      <c r="R11" s="409"/>
      <c r="S11" s="407"/>
      <c r="T11" s="408"/>
      <c r="U11" s="408"/>
      <c r="V11" s="408"/>
      <c r="W11" s="408"/>
      <c r="X11" s="408"/>
      <c r="Y11" s="408"/>
      <c r="Z11" s="408"/>
      <c r="AA11" s="408"/>
      <c r="AB11" s="409"/>
      <c r="AC11" s="413"/>
      <c r="AD11" s="414"/>
      <c r="AE11" s="414"/>
      <c r="AF11" s="414"/>
      <c r="AG11" s="414"/>
      <c r="AH11" s="415"/>
      <c r="AI11" s="413"/>
      <c r="AJ11" s="414"/>
      <c r="AK11" s="414"/>
      <c r="AL11" s="414"/>
      <c r="AM11" s="414"/>
      <c r="AN11" s="415"/>
      <c r="AO11" s="413"/>
      <c r="AP11" s="414"/>
      <c r="AQ11" s="414"/>
      <c r="AR11" s="414"/>
      <c r="AS11" s="414"/>
      <c r="AT11" s="415"/>
      <c r="AU11" s="413"/>
      <c r="AV11" s="414"/>
      <c r="AW11" s="414"/>
      <c r="AX11" s="414"/>
      <c r="AY11" s="414"/>
      <c r="AZ11" s="415"/>
      <c r="BA11" s="413"/>
      <c r="BB11" s="414"/>
      <c r="BC11" s="414"/>
      <c r="BD11" s="414"/>
      <c r="BE11" s="414"/>
      <c r="BF11" s="415"/>
      <c r="BG11" s="413"/>
      <c r="BH11" s="414"/>
      <c r="BI11" s="414"/>
      <c r="BJ11" s="414"/>
      <c r="BK11" s="414"/>
      <c r="BL11" s="415"/>
      <c r="BM11" s="413"/>
      <c r="BN11" s="414"/>
      <c r="BO11" s="414"/>
      <c r="BP11" s="414"/>
      <c r="BQ11" s="414"/>
      <c r="BR11" s="415"/>
      <c r="BS11" s="413"/>
      <c r="BT11" s="414"/>
      <c r="BU11" s="414"/>
      <c r="BV11" s="414"/>
      <c r="BW11" s="414"/>
      <c r="BX11" s="415"/>
      <c r="BY11" s="413"/>
      <c r="BZ11" s="414"/>
      <c r="CA11" s="414"/>
      <c r="CB11" s="414"/>
      <c r="CC11" s="414"/>
      <c r="CD11" s="415"/>
      <c r="CE11" s="413"/>
      <c r="CF11" s="414"/>
      <c r="CG11" s="414"/>
      <c r="CH11" s="414"/>
      <c r="CI11" s="414"/>
      <c r="CJ11" s="415"/>
      <c r="CK11" s="413"/>
      <c r="CL11" s="414"/>
      <c r="CM11" s="414"/>
      <c r="CN11" s="414"/>
      <c r="CO11" s="414"/>
      <c r="CP11" s="415"/>
      <c r="CQ11" s="413"/>
      <c r="CR11" s="414"/>
      <c r="CS11" s="414"/>
      <c r="CT11" s="414"/>
      <c r="CU11" s="414"/>
      <c r="CV11" s="415"/>
      <c r="CW11" s="413"/>
      <c r="CX11" s="414"/>
      <c r="CY11" s="414"/>
      <c r="CZ11" s="414"/>
      <c r="DA11" s="414"/>
      <c r="DB11" s="415"/>
    </row>
    <row r="12" spans="1:106" ht="15">
      <c r="A12" s="400"/>
      <c r="B12" s="416"/>
      <c r="C12" s="417"/>
      <c r="D12" s="417"/>
      <c r="E12" s="417"/>
      <c r="F12" s="417"/>
      <c r="G12" s="417"/>
      <c r="H12" s="417"/>
      <c r="I12" s="417"/>
      <c r="J12" s="418"/>
      <c r="K12" s="416"/>
      <c r="L12" s="417"/>
      <c r="M12" s="417"/>
      <c r="N12" s="417"/>
      <c r="O12" s="417"/>
      <c r="P12" s="417"/>
      <c r="Q12" s="417"/>
      <c r="R12" s="418"/>
      <c r="S12" s="419"/>
      <c r="T12" s="420"/>
      <c r="U12" s="420"/>
      <c r="V12" s="420"/>
      <c r="W12" s="420"/>
      <c r="X12" s="420"/>
      <c r="Y12" s="420"/>
      <c r="Z12" s="420"/>
      <c r="AA12" s="420"/>
      <c r="AB12" s="421"/>
      <c r="AC12" s="402"/>
      <c r="AD12" s="402"/>
      <c r="AE12" s="402"/>
      <c r="AF12" s="402"/>
      <c r="AG12" s="402"/>
      <c r="AH12" s="402"/>
      <c r="AI12" s="402"/>
      <c r="AJ12" s="402"/>
      <c r="AK12" s="402"/>
      <c r="AL12" s="402"/>
      <c r="AM12" s="402"/>
      <c r="AN12" s="402"/>
      <c r="AO12" s="402"/>
      <c r="AP12" s="402"/>
      <c r="AQ12" s="402"/>
      <c r="AR12" s="402"/>
      <c r="AS12" s="402"/>
      <c r="AT12" s="402"/>
      <c r="AU12" s="402"/>
      <c r="AV12" s="402"/>
      <c r="AW12" s="402"/>
      <c r="AX12" s="402"/>
      <c r="AY12" s="402"/>
      <c r="AZ12" s="402"/>
      <c r="BA12" s="402"/>
      <c r="BB12" s="402"/>
      <c r="BC12" s="402"/>
      <c r="BD12" s="402"/>
      <c r="BE12" s="402"/>
      <c r="BF12" s="402"/>
      <c r="BG12" s="402"/>
      <c r="BH12" s="402"/>
      <c r="BI12" s="402"/>
      <c r="BJ12" s="402"/>
      <c r="BK12" s="402"/>
      <c r="BL12" s="402"/>
      <c r="BM12" s="402"/>
      <c r="BN12" s="402"/>
      <c r="BO12" s="402"/>
      <c r="BP12" s="402"/>
      <c r="BQ12" s="402"/>
      <c r="BR12" s="402"/>
      <c r="BS12" s="402"/>
      <c r="BT12" s="402"/>
      <c r="BU12" s="402"/>
      <c r="BV12" s="402"/>
      <c r="BW12" s="402"/>
      <c r="BX12" s="402"/>
      <c r="BY12" s="402"/>
      <c r="BZ12" s="402"/>
      <c r="CA12" s="402"/>
      <c r="CB12" s="402"/>
      <c r="CC12" s="402"/>
      <c r="CD12" s="402"/>
      <c r="CE12" s="402"/>
      <c r="CF12" s="402"/>
      <c r="CG12" s="402"/>
      <c r="CH12" s="402"/>
      <c r="CI12" s="402"/>
      <c r="CJ12" s="402"/>
      <c r="CK12" s="402"/>
      <c r="CL12" s="402"/>
      <c r="CM12" s="402"/>
      <c r="CN12" s="402"/>
      <c r="CO12" s="402"/>
      <c r="CP12" s="402"/>
      <c r="CQ12" s="402"/>
      <c r="CR12" s="402"/>
      <c r="CS12" s="402"/>
      <c r="CT12" s="402"/>
      <c r="CU12" s="402"/>
      <c r="CV12" s="402"/>
      <c r="CW12" s="402"/>
      <c r="CX12" s="402"/>
      <c r="CY12" s="402"/>
      <c r="CZ12" s="402"/>
      <c r="DA12" s="402"/>
      <c r="DB12" s="402"/>
    </row>
    <row r="13" ht="15"/>
    <row r="14" spans="1:17" ht="15">
      <c r="A14" s="400">
        <v>2</v>
      </c>
      <c r="B14" s="401" t="s">
        <v>45</v>
      </c>
      <c r="C14" s="401"/>
      <c r="D14" s="401"/>
      <c r="E14" s="401"/>
      <c r="F14" s="401"/>
      <c r="G14" s="401"/>
      <c r="H14" s="402"/>
      <c r="I14" s="402"/>
      <c r="J14" s="402"/>
      <c r="K14" s="402"/>
      <c r="L14" s="402"/>
      <c r="M14" s="402"/>
      <c r="N14" s="402"/>
      <c r="O14" s="402"/>
      <c r="P14" s="402"/>
      <c r="Q14" s="402"/>
    </row>
    <row r="15" spans="1:106" ht="14.25" customHeight="1">
      <c r="A15" s="400"/>
      <c r="B15" s="404" t="s">
        <v>44</v>
      </c>
      <c r="C15" s="405"/>
      <c r="D15" s="405"/>
      <c r="E15" s="405"/>
      <c r="F15" s="405"/>
      <c r="G15" s="405"/>
      <c r="H15" s="405"/>
      <c r="I15" s="405"/>
      <c r="J15" s="406"/>
      <c r="K15" s="404" t="s">
        <v>43</v>
      </c>
      <c r="L15" s="405"/>
      <c r="M15" s="405"/>
      <c r="N15" s="405"/>
      <c r="O15" s="405"/>
      <c r="P15" s="405"/>
      <c r="Q15" s="405"/>
      <c r="R15" s="406"/>
      <c r="S15" s="404" t="s">
        <v>42</v>
      </c>
      <c r="T15" s="405"/>
      <c r="U15" s="405"/>
      <c r="V15" s="405"/>
      <c r="W15" s="405"/>
      <c r="X15" s="405"/>
      <c r="Y15" s="405"/>
      <c r="Z15" s="405"/>
      <c r="AA15" s="405"/>
      <c r="AB15" s="406"/>
      <c r="AC15" s="410" t="str">
        <f>IF($H14="Close Card","Last 4 of Card",(IF($H14="Delete Proxy","Last Four of Card",(IF($H14="Add Proxy","Last Four of Card",(IF($H14="Update Chartfields","Last 4 of Card","n/a")))))))</f>
        <v>n/a</v>
      </c>
      <c r="AD15" s="411"/>
      <c r="AE15" s="411"/>
      <c r="AF15" s="411"/>
      <c r="AG15" s="411"/>
      <c r="AH15" s="412"/>
      <c r="AI15" s="410" t="str">
        <f>IF($H14="Delete Proxy","1.Proxy Last Name",(IF($H14="Add Proxy","1.Proxy Last Name",(IF($H14="Update Chartfields","GL Unit","n/a")))))</f>
        <v>n/a</v>
      </c>
      <c r="AJ15" s="411"/>
      <c r="AK15" s="411"/>
      <c r="AL15" s="411"/>
      <c r="AM15" s="411"/>
      <c r="AN15" s="412"/>
      <c r="AO15" s="410" t="str">
        <f>IF($H14="Delete Proxy","1.Proxy First Name",(IF($H14="Add Proxy","1.Proxy First Name",(IF($H14="Update Chartfields","Fund Code","n/a")))))</f>
        <v>n/a</v>
      </c>
      <c r="AP15" s="411"/>
      <c r="AQ15" s="411"/>
      <c r="AR15" s="411"/>
      <c r="AS15" s="411"/>
      <c r="AT15" s="412"/>
      <c r="AU15" s="410" t="str">
        <f>IF($H14="Delete Proxy","1.Proxy PS User ID",(IF($H14="Add Proxy","1.Proxy PS User ID",(IF($H14="Update Chartfields","Account (592016 unless DCS)","n/a")))))</f>
        <v>n/a</v>
      </c>
      <c r="AV15" s="411"/>
      <c r="AW15" s="411"/>
      <c r="AX15" s="411"/>
      <c r="AY15" s="411"/>
      <c r="AZ15" s="412"/>
      <c r="BA15" s="410" t="str">
        <f>IF($H14="Delete Proxy","2.Proxy Last Name",(IF($H14="Add Proxy","2.Proxy Last Name",(IF($H14="Update Chartfields","Program Code","n/a")))))</f>
        <v>n/a</v>
      </c>
      <c r="BB15" s="411"/>
      <c r="BC15" s="411"/>
      <c r="BD15" s="411"/>
      <c r="BE15" s="411"/>
      <c r="BF15" s="412"/>
      <c r="BG15" s="410" t="str">
        <f>IF($H14="Delete Proxy","2.Proxy First Name",(IF($H14="Add Proxy","2.Proxy First Name",(IF($H14="Update Chartfields","Dept ID","n/a")))))</f>
        <v>n/a</v>
      </c>
      <c r="BH15" s="411"/>
      <c r="BI15" s="411"/>
      <c r="BJ15" s="411"/>
      <c r="BK15" s="411"/>
      <c r="BL15" s="412"/>
      <c r="BM15" s="410" t="str">
        <f>IF($H14="Delete Proxy","2.Proxy PS User ID",(IF($H14="Add Proxy","2.Proxy PS User ID",(IF($H14="Update Chartfields","Budget Ref","n/a")))))</f>
        <v>n/a</v>
      </c>
      <c r="BN15" s="411"/>
      <c r="BO15" s="411"/>
      <c r="BP15" s="411"/>
      <c r="BQ15" s="411"/>
      <c r="BR15" s="412"/>
      <c r="BS15" s="410" t="str">
        <f>IF($H14="Delete Proxy","3.Proxy Last Name",(IF($H14="Add Proxy","3.Proxy Last Name",(IF($H14="Update Chartfields","PC BU (optional)","n/a")))))</f>
        <v>n/a</v>
      </c>
      <c r="BT15" s="411"/>
      <c r="BU15" s="411"/>
      <c r="BV15" s="411"/>
      <c r="BW15" s="411"/>
      <c r="BX15" s="412"/>
      <c r="BY15" s="410" t="str">
        <f>IF($H14="Delete Proxy","3.Proxy First Name",(IF($H14="Add Proxy","3.Proxy First Name",(IF($H14="Update Chartfields","Project (optional)","n/a")))))</f>
        <v>n/a</v>
      </c>
      <c r="BZ15" s="411"/>
      <c r="CA15" s="411"/>
      <c r="CB15" s="411"/>
      <c r="CC15" s="411"/>
      <c r="CD15" s="412"/>
      <c r="CE15" s="410" t="str">
        <f>IF($H14="Delete Proxy","3.Proxy PS User ID",(IF($H14="Add Proxy","3.Proxy PS User ID",IF($H14="Update Chartfields","Activity (optional)","n/a"))))</f>
        <v>n/a</v>
      </c>
      <c r="CF15" s="411"/>
      <c r="CG15" s="411"/>
      <c r="CH15" s="411"/>
      <c r="CI15" s="411"/>
      <c r="CJ15" s="412"/>
      <c r="CK15" s="410" t="str">
        <f>IF($H14="Delete Proxy","4.Proxy Last Name",(IF($H14="Add Proxy","4.Proxy Last Name",IF($H14="Update Chartfields","Source Type (optional)","n/a"))))</f>
        <v>n/a</v>
      </c>
      <c r="CL15" s="411"/>
      <c r="CM15" s="411"/>
      <c r="CN15" s="411"/>
      <c r="CO15" s="411"/>
      <c r="CP15" s="412"/>
      <c r="CQ15" s="410" t="str">
        <f>IF($H14="Delete Proxy","4.Proxy First Name",(IF($H14="Add Proxy","4.Proxy First Name",IF($H14="Update Chartfields","Category (optional)","n/a"))))</f>
        <v>n/a</v>
      </c>
      <c r="CR15" s="411"/>
      <c r="CS15" s="411"/>
      <c r="CT15" s="411"/>
      <c r="CU15" s="411"/>
      <c r="CV15" s="412"/>
      <c r="CW15" s="410" t="str">
        <f>IF($H14="Delete Proxy","4.Proxy PS User ID",(IF($H14="Add Proxy","4.Proxy PS User ID",IF($H14="Update Chartfields","Subcategory (optional)","n/a"))))</f>
        <v>n/a</v>
      </c>
      <c r="CX15" s="411"/>
      <c r="CY15" s="411"/>
      <c r="CZ15" s="411"/>
      <c r="DA15" s="411"/>
      <c r="DB15" s="412"/>
    </row>
    <row r="16" spans="1:106" ht="15">
      <c r="A16" s="400"/>
      <c r="B16" s="407"/>
      <c r="C16" s="408"/>
      <c r="D16" s="408"/>
      <c r="E16" s="408"/>
      <c r="F16" s="408"/>
      <c r="G16" s="408"/>
      <c r="H16" s="408"/>
      <c r="I16" s="408"/>
      <c r="J16" s="409"/>
      <c r="K16" s="407"/>
      <c r="L16" s="408"/>
      <c r="M16" s="408"/>
      <c r="N16" s="408"/>
      <c r="O16" s="408"/>
      <c r="P16" s="408"/>
      <c r="Q16" s="408"/>
      <c r="R16" s="409"/>
      <c r="S16" s="407"/>
      <c r="T16" s="408"/>
      <c r="U16" s="408"/>
      <c r="V16" s="408"/>
      <c r="W16" s="408"/>
      <c r="X16" s="408"/>
      <c r="Y16" s="408"/>
      <c r="Z16" s="408"/>
      <c r="AA16" s="408"/>
      <c r="AB16" s="409"/>
      <c r="AC16" s="413"/>
      <c r="AD16" s="414"/>
      <c r="AE16" s="414"/>
      <c r="AF16" s="414"/>
      <c r="AG16" s="414"/>
      <c r="AH16" s="415"/>
      <c r="AI16" s="413"/>
      <c r="AJ16" s="414"/>
      <c r="AK16" s="414"/>
      <c r="AL16" s="414"/>
      <c r="AM16" s="414"/>
      <c r="AN16" s="415"/>
      <c r="AO16" s="413"/>
      <c r="AP16" s="414"/>
      <c r="AQ16" s="414"/>
      <c r="AR16" s="414"/>
      <c r="AS16" s="414"/>
      <c r="AT16" s="415"/>
      <c r="AU16" s="413"/>
      <c r="AV16" s="414"/>
      <c r="AW16" s="414"/>
      <c r="AX16" s="414"/>
      <c r="AY16" s="414"/>
      <c r="AZ16" s="415"/>
      <c r="BA16" s="413"/>
      <c r="BB16" s="414"/>
      <c r="BC16" s="414"/>
      <c r="BD16" s="414"/>
      <c r="BE16" s="414"/>
      <c r="BF16" s="415"/>
      <c r="BG16" s="413"/>
      <c r="BH16" s="414"/>
      <c r="BI16" s="414"/>
      <c r="BJ16" s="414"/>
      <c r="BK16" s="414"/>
      <c r="BL16" s="415"/>
      <c r="BM16" s="413"/>
      <c r="BN16" s="414"/>
      <c r="BO16" s="414"/>
      <c r="BP16" s="414"/>
      <c r="BQ16" s="414"/>
      <c r="BR16" s="415"/>
      <c r="BS16" s="413"/>
      <c r="BT16" s="414"/>
      <c r="BU16" s="414"/>
      <c r="BV16" s="414"/>
      <c r="BW16" s="414"/>
      <c r="BX16" s="415"/>
      <c r="BY16" s="413"/>
      <c r="BZ16" s="414"/>
      <c r="CA16" s="414"/>
      <c r="CB16" s="414"/>
      <c r="CC16" s="414"/>
      <c r="CD16" s="415"/>
      <c r="CE16" s="413"/>
      <c r="CF16" s="414"/>
      <c r="CG16" s="414"/>
      <c r="CH16" s="414"/>
      <c r="CI16" s="414"/>
      <c r="CJ16" s="415"/>
      <c r="CK16" s="413"/>
      <c r="CL16" s="414"/>
      <c r="CM16" s="414"/>
      <c r="CN16" s="414"/>
      <c r="CO16" s="414"/>
      <c r="CP16" s="415"/>
      <c r="CQ16" s="413"/>
      <c r="CR16" s="414"/>
      <c r="CS16" s="414"/>
      <c r="CT16" s="414"/>
      <c r="CU16" s="414"/>
      <c r="CV16" s="415"/>
      <c r="CW16" s="413"/>
      <c r="CX16" s="414"/>
      <c r="CY16" s="414"/>
      <c r="CZ16" s="414"/>
      <c r="DA16" s="414"/>
      <c r="DB16" s="415"/>
    </row>
    <row r="17" spans="1:106" ht="15">
      <c r="A17" s="400"/>
      <c r="B17" s="422"/>
      <c r="C17" s="422"/>
      <c r="D17" s="422"/>
      <c r="E17" s="422"/>
      <c r="F17" s="422"/>
      <c r="G17" s="422"/>
      <c r="H17" s="422"/>
      <c r="I17" s="422"/>
      <c r="J17" s="422"/>
      <c r="K17" s="422"/>
      <c r="L17" s="422"/>
      <c r="M17" s="422"/>
      <c r="N17" s="422"/>
      <c r="O17" s="422"/>
      <c r="P17" s="422"/>
      <c r="Q17" s="422"/>
      <c r="R17" s="422"/>
      <c r="S17" s="419"/>
      <c r="T17" s="420"/>
      <c r="U17" s="420"/>
      <c r="V17" s="420"/>
      <c r="W17" s="420"/>
      <c r="X17" s="420"/>
      <c r="Y17" s="420"/>
      <c r="Z17" s="420"/>
      <c r="AA17" s="420"/>
      <c r="AB17" s="421"/>
      <c r="AC17" s="402"/>
      <c r="AD17" s="402"/>
      <c r="AE17" s="402"/>
      <c r="AF17" s="402"/>
      <c r="AG17" s="402"/>
      <c r="AH17" s="402"/>
      <c r="AI17" s="402"/>
      <c r="AJ17" s="402"/>
      <c r="AK17" s="402"/>
      <c r="AL17" s="402"/>
      <c r="AM17" s="402"/>
      <c r="AN17" s="402"/>
      <c r="AO17" s="402"/>
      <c r="AP17" s="402"/>
      <c r="AQ17" s="402"/>
      <c r="AR17" s="402"/>
      <c r="AS17" s="402"/>
      <c r="AT17" s="402"/>
      <c r="AU17" s="402"/>
      <c r="AV17" s="402"/>
      <c r="AW17" s="402"/>
      <c r="AX17" s="402"/>
      <c r="AY17" s="402"/>
      <c r="AZ17" s="402"/>
      <c r="BA17" s="402"/>
      <c r="BB17" s="402"/>
      <c r="BC17" s="402"/>
      <c r="BD17" s="402"/>
      <c r="BE17" s="402"/>
      <c r="BF17" s="402"/>
      <c r="BG17" s="402"/>
      <c r="BH17" s="402"/>
      <c r="BI17" s="402"/>
      <c r="BJ17" s="402"/>
      <c r="BK17" s="402"/>
      <c r="BL17" s="402"/>
      <c r="BM17" s="402"/>
      <c r="BN17" s="402"/>
      <c r="BO17" s="402"/>
      <c r="BP17" s="402"/>
      <c r="BQ17" s="402"/>
      <c r="BR17" s="402"/>
      <c r="BS17" s="402"/>
      <c r="BT17" s="402"/>
      <c r="BU17" s="402"/>
      <c r="BV17" s="402"/>
      <c r="BW17" s="402"/>
      <c r="BX17" s="402"/>
      <c r="BY17" s="402"/>
      <c r="BZ17" s="402"/>
      <c r="CA17" s="402"/>
      <c r="CB17" s="402"/>
      <c r="CC17" s="402"/>
      <c r="CD17" s="402"/>
      <c r="CE17" s="402"/>
      <c r="CF17" s="402"/>
      <c r="CG17" s="402"/>
      <c r="CH17" s="402"/>
      <c r="CI17" s="402"/>
      <c r="CJ17" s="402"/>
      <c r="CK17" s="402"/>
      <c r="CL17" s="402"/>
      <c r="CM17" s="402"/>
      <c r="CN17" s="402"/>
      <c r="CO17" s="402"/>
      <c r="CP17" s="402"/>
      <c r="CQ17" s="402"/>
      <c r="CR17" s="402"/>
      <c r="CS17" s="402"/>
      <c r="CT17" s="402"/>
      <c r="CU17" s="402"/>
      <c r="CV17" s="402"/>
      <c r="CW17" s="402"/>
      <c r="CX17" s="402"/>
      <c r="CY17" s="402"/>
      <c r="CZ17" s="402"/>
      <c r="DA17" s="402"/>
      <c r="DB17" s="402"/>
    </row>
    <row r="18" spans="2:106" ht="15">
      <c r="B18" s="65"/>
      <c r="C18" s="65"/>
      <c r="D18" s="65"/>
      <c r="E18" s="65"/>
      <c r="F18" s="65"/>
      <c r="G18" s="65"/>
      <c r="H18" s="65"/>
      <c r="I18" s="65"/>
      <c r="J18" s="65"/>
      <c r="K18" s="65"/>
      <c r="L18" s="65"/>
      <c r="M18" s="65"/>
      <c r="N18" s="65"/>
      <c r="O18" s="65"/>
      <c r="P18" s="65"/>
      <c r="Q18" s="65"/>
      <c r="R18" s="65"/>
      <c r="S18" s="64"/>
      <c r="T18" s="64"/>
      <c r="U18" s="64"/>
      <c r="V18" s="64"/>
      <c r="W18" s="64"/>
      <c r="X18" s="64"/>
      <c r="Y18" s="64"/>
      <c r="Z18" s="64"/>
      <c r="AA18" s="64"/>
      <c r="AB18" s="64"/>
      <c r="AC18" s="64"/>
      <c r="AD18" s="64"/>
      <c r="AE18" s="64"/>
      <c r="AF18" s="64"/>
      <c r="AG18" s="64"/>
      <c r="AH18" s="64"/>
      <c r="AI18" s="64"/>
      <c r="AJ18" s="64"/>
      <c r="AK18" s="64"/>
      <c r="AL18" s="64"/>
      <c r="AM18" s="64"/>
      <c r="AN18" s="64"/>
      <c r="AO18" s="64"/>
      <c r="AP18" s="64"/>
      <c r="AQ18" s="64"/>
      <c r="AR18" s="64"/>
      <c r="AS18" s="64"/>
      <c r="AT18" s="64"/>
      <c r="AU18" s="64"/>
      <c r="AV18" s="64"/>
      <c r="AW18" s="64"/>
      <c r="AX18" s="64"/>
      <c r="AY18" s="64"/>
      <c r="AZ18" s="64"/>
      <c r="BA18" s="64"/>
      <c r="BB18" s="64"/>
      <c r="BC18" s="64"/>
      <c r="BD18" s="64"/>
      <c r="BE18" s="64"/>
      <c r="BF18" s="64"/>
      <c r="BG18" s="64"/>
      <c r="BH18" s="64"/>
      <c r="BI18" s="64"/>
      <c r="BJ18" s="64"/>
      <c r="BK18" s="64"/>
      <c r="BL18" s="64"/>
      <c r="BM18" s="64"/>
      <c r="BN18" s="64"/>
      <c r="BO18" s="64"/>
      <c r="BP18" s="64"/>
      <c r="BQ18" s="64"/>
      <c r="BR18" s="64"/>
      <c r="BS18" s="64"/>
      <c r="BT18" s="64"/>
      <c r="BU18" s="64"/>
      <c r="BV18" s="64"/>
      <c r="BW18" s="64"/>
      <c r="BX18" s="64"/>
      <c r="BY18" s="64"/>
      <c r="BZ18" s="64"/>
      <c r="CA18" s="64"/>
      <c r="CB18" s="64"/>
      <c r="CC18" s="64"/>
      <c r="CD18" s="64"/>
      <c r="CE18" s="64"/>
      <c r="CF18" s="64"/>
      <c r="CG18" s="64"/>
      <c r="CH18" s="64"/>
      <c r="CI18" s="64"/>
      <c r="CJ18" s="64"/>
      <c r="CK18" s="64"/>
      <c r="CL18" s="64"/>
      <c r="CM18" s="64"/>
      <c r="CN18" s="64"/>
      <c r="CO18" s="64"/>
      <c r="CP18" s="64"/>
      <c r="CQ18" s="64"/>
      <c r="CR18" s="64"/>
      <c r="CS18" s="64"/>
      <c r="CT18" s="64"/>
      <c r="CU18" s="64"/>
      <c r="CV18" s="64"/>
      <c r="CW18" s="64"/>
      <c r="CX18" s="64"/>
      <c r="CY18" s="64"/>
      <c r="CZ18" s="64"/>
      <c r="DA18" s="64"/>
      <c r="DB18" s="64"/>
    </row>
    <row r="19" spans="1:17" ht="15">
      <c r="A19" s="400">
        <v>3</v>
      </c>
      <c r="B19" s="401" t="s">
        <v>45</v>
      </c>
      <c r="C19" s="401"/>
      <c r="D19" s="401"/>
      <c r="E19" s="401"/>
      <c r="F19" s="401"/>
      <c r="G19" s="401"/>
      <c r="H19" s="402"/>
      <c r="I19" s="402"/>
      <c r="J19" s="402"/>
      <c r="K19" s="402"/>
      <c r="L19" s="402"/>
      <c r="M19" s="402"/>
      <c r="N19" s="402"/>
      <c r="O19" s="402"/>
      <c r="P19" s="402"/>
      <c r="Q19" s="402"/>
    </row>
    <row r="20" spans="1:106" ht="14.25" customHeight="1">
      <c r="A20" s="400"/>
      <c r="B20" s="404" t="s">
        <v>44</v>
      </c>
      <c r="C20" s="405"/>
      <c r="D20" s="405"/>
      <c r="E20" s="405"/>
      <c r="F20" s="405"/>
      <c r="G20" s="405"/>
      <c r="H20" s="405"/>
      <c r="I20" s="405"/>
      <c r="J20" s="406"/>
      <c r="K20" s="404" t="s">
        <v>43</v>
      </c>
      <c r="L20" s="405"/>
      <c r="M20" s="405"/>
      <c r="N20" s="405"/>
      <c r="O20" s="405"/>
      <c r="P20" s="405"/>
      <c r="Q20" s="405"/>
      <c r="R20" s="406"/>
      <c r="S20" s="404" t="s">
        <v>42</v>
      </c>
      <c r="T20" s="405"/>
      <c r="U20" s="405"/>
      <c r="V20" s="405"/>
      <c r="W20" s="405"/>
      <c r="X20" s="405"/>
      <c r="Y20" s="405"/>
      <c r="Z20" s="405"/>
      <c r="AA20" s="405"/>
      <c r="AB20" s="406"/>
      <c r="AC20" s="410" t="str">
        <f>IF($H19="Close Card","Last 4 of Card",(IF($H19="Delete Proxy","Last Four of Card",(IF($H19="Add Proxy","Last Four of Card",(IF($H19="Update Chartfields","Last 4 of Card","n/a")))))))</f>
        <v>n/a</v>
      </c>
      <c r="AD20" s="411"/>
      <c r="AE20" s="411"/>
      <c r="AF20" s="411"/>
      <c r="AG20" s="411"/>
      <c r="AH20" s="412"/>
      <c r="AI20" s="410" t="str">
        <f>IF($H19="Delete Proxy","1.Proxy Last Name",(IF($H19="Add Proxy","1.Proxy Last Name",(IF($H19="Update Chartfields","GL Unit","n/a")))))</f>
        <v>n/a</v>
      </c>
      <c r="AJ20" s="411"/>
      <c r="AK20" s="411"/>
      <c r="AL20" s="411"/>
      <c r="AM20" s="411"/>
      <c r="AN20" s="412"/>
      <c r="AO20" s="410" t="str">
        <f>IF($H19="Delete Proxy","1.Proxy First Name",(IF($H19="Add Proxy","1.Proxy First Name",(IF($H19="Update Chartfields","Fund Code","n/a")))))</f>
        <v>n/a</v>
      </c>
      <c r="AP20" s="411"/>
      <c r="AQ20" s="411"/>
      <c r="AR20" s="411"/>
      <c r="AS20" s="411"/>
      <c r="AT20" s="412"/>
      <c r="AU20" s="410" t="str">
        <f>IF($H19="Delete Proxy","1.Proxy PS User ID",(IF($H19="Add Proxy","1.Proxy PS User ID",(IF($H19="Update Chartfields","Account (592016 unless DCS)","n/a")))))</f>
        <v>n/a</v>
      </c>
      <c r="AV20" s="411"/>
      <c r="AW20" s="411"/>
      <c r="AX20" s="411"/>
      <c r="AY20" s="411"/>
      <c r="AZ20" s="412"/>
      <c r="BA20" s="410" t="str">
        <f>IF($H19="Delete Proxy","2.Proxy Last Name",(IF($H19="Add Proxy","2.Proxy Last Name",(IF($H19="Update Chartfields","Program Code","n/a")))))</f>
        <v>n/a</v>
      </c>
      <c r="BB20" s="411"/>
      <c r="BC20" s="411"/>
      <c r="BD20" s="411"/>
      <c r="BE20" s="411"/>
      <c r="BF20" s="412"/>
      <c r="BG20" s="410" t="str">
        <f>IF($H19="Delete Proxy","2.Proxy First Name",(IF($H19="Add Proxy","2.Proxy First Name",(IF($H19="Update Chartfields","Dept ID","n/a")))))</f>
        <v>n/a</v>
      </c>
      <c r="BH20" s="411"/>
      <c r="BI20" s="411"/>
      <c r="BJ20" s="411"/>
      <c r="BK20" s="411"/>
      <c r="BL20" s="412"/>
      <c r="BM20" s="410" t="str">
        <f>IF($H19="Delete Proxy","2.Proxy PS User ID",(IF($H19="Add Proxy","2.Proxy PS User ID",(IF($H19="Update Chartfields","Budget Ref","n/a")))))</f>
        <v>n/a</v>
      </c>
      <c r="BN20" s="411"/>
      <c r="BO20" s="411"/>
      <c r="BP20" s="411"/>
      <c r="BQ20" s="411"/>
      <c r="BR20" s="412"/>
      <c r="BS20" s="410" t="str">
        <f>IF($H19="Delete Proxy","3.Proxy Last Name",(IF($H19="Add Proxy","3.Proxy Last Name",(IF($H19="Update Chartfields","PC BU (optional)","n/a")))))</f>
        <v>n/a</v>
      </c>
      <c r="BT20" s="411"/>
      <c r="BU20" s="411"/>
      <c r="BV20" s="411"/>
      <c r="BW20" s="411"/>
      <c r="BX20" s="412"/>
      <c r="BY20" s="410" t="str">
        <f>IF($H19="Delete Proxy","3.Proxy First Name",(IF($H19="Add Proxy","3.Proxy First Name",(IF($H19="Update Chartfields","Project (optional)","n/a")))))</f>
        <v>n/a</v>
      </c>
      <c r="BZ20" s="411"/>
      <c r="CA20" s="411"/>
      <c r="CB20" s="411"/>
      <c r="CC20" s="411"/>
      <c r="CD20" s="412"/>
      <c r="CE20" s="410" t="str">
        <f>IF($H19="Delete Proxy","3.Proxy PS User ID",(IF($H19="Add Proxy","3.Proxy PS User ID",IF($H19="Update Chartfields","Activity (optional)","n/a"))))</f>
        <v>n/a</v>
      </c>
      <c r="CF20" s="411"/>
      <c r="CG20" s="411"/>
      <c r="CH20" s="411"/>
      <c r="CI20" s="411"/>
      <c r="CJ20" s="412"/>
      <c r="CK20" s="410" t="str">
        <f>IF($H19="Delete Proxy","4.Proxy Last Name",(IF($H19="Add Proxy","4.Proxy Last Name",IF($H19="Update Chartfields","Source Type (optional)","n/a"))))</f>
        <v>n/a</v>
      </c>
      <c r="CL20" s="411"/>
      <c r="CM20" s="411"/>
      <c r="CN20" s="411"/>
      <c r="CO20" s="411"/>
      <c r="CP20" s="412"/>
      <c r="CQ20" s="410" t="str">
        <f>IF($H19="Delete Proxy","4.Proxy First Name",(IF($H19="Add Proxy","4.Proxy First Name",IF($H19="Update Chartfields","Category (optional)","n/a"))))</f>
        <v>n/a</v>
      </c>
      <c r="CR20" s="411"/>
      <c r="CS20" s="411"/>
      <c r="CT20" s="411"/>
      <c r="CU20" s="411"/>
      <c r="CV20" s="412"/>
      <c r="CW20" s="410" t="str">
        <f>IF($H19="Delete Proxy","4.Proxy PS User ID",(IF($H19="Add Proxy","4.Proxy PS User ID",IF($H19="Update Chartfields","Subcategory (optional)","n/a"))))</f>
        <v>n/a</v>
      </c>
      <c r="CX20" s="411"/>
      <c r="CY20" s="411"/>
      <c r="CZ20" s="411"/>
      <c r="DA20" s="411"/>
      <c r="DB20" s="412"/>
    </row>
    <row r="21" spans="1:106" ht="15">
      <c r="A21" s="400"/>
      <c r="B21" s="407"/>
      <c r="C21" s="408"/>
      <c r="D21" s="408"/>
      <c r="E21" s="408"/>
      <c r="F21" s="408"/>
      <c r="G21" s="408"/>
      <c r="H21" s="408"/>
      <c r="I21" s="408"/>
      <c r="J21" s="409"/>
      <c r="K21" s="407"/>
      <c r="L21" s="408"/>
      <c r="M21" s="408"/>
      <c r="N21" s="408"/>
      <c r="O21" s="408"/>
      <c r="P21" s="408"/>
      <c r="Q21" s="408"/>
      <c r="R21" s="409"/>
      <c r="S21" s="407"/>
      <c r="T21" s="408"/>
      <c r="U21" s="408"/>
      <c r="V21" s="408"/>
      <c r="W21" s="408"/>
      <c r="X21" s="408"/>
      <c r="Y21" s="408"/>
      <c r="Z21" s="408"/>
      <c r="AA21" s="408"/>
      <c r="AB21" s="409"/>
      <c r="AC21" s="413"/>
      <c r="AD21" s="414"/>
      <c r="AE21" s="414"/>
      <c r="AF21" s="414"/>
      <c r="AG21" s="414"/>
      <c r="AH21" s="415"/>
      <c r="AI21" s="413"/>
      <c r="AJ21" s="414"/>
      <c r="AK21" s="414"/>
      <c r="AL21" s="414"/>
      <c r="AM21" s="414"/>
      <c r="AN21" s="415"/>
      <c r="AO21" s="413"/>
      <c r="AP21" s="414"/>
      <c r="AQ21" s="414"/>
      <c r="AR21" s="414"/>
      <c r="AS21" s="414"/>
      <c r="AT21" s="415"/>
      <c r="AU21" s="413"/>
      <c r="AV21" s="414"/>
      <c r="AW21" s="414"/>
      <c r="AX21" s="414"/>
      <c r="AY21" s="414"/>
      <c r="AZ21" s="415"/>
      <c r="BA21" s="413"/>
      <c r="BB21" s="414"/>
      <c r="BC21" s="414"/>
      <c r="BD21" s="414"/>
      <c r="BE21" s="414"/>
      <c r="BF21" s="415"/>
      <c r="BG21" s="413"/>
      <c r="BH21" s="414"/>
      <c r="BI21" s="414"/>
      <c r="BJ21" s="414"/>
      <c r="BK21" s="414"/>
      <c r="BL21" s="415"/>
      <c r="BM21" s="413"/>
      <c r="BN21" s="414"/>
      <c r="BO21" s="414"/>
      <c r="BP21" s="414"/>
      <c r="BQ21" s="414"/>
      <c r="BR21" s="415"/>
      <c r="BS21" s="413"/>
      <c r="BT21" s="414"/>
      <c r="BU21" s="414"/>
      <c r="BV21" s="414"/>
      <c r="BW21" s="414"/>
      <c r="BX21" s="415"/>
      <c r="BY21" s="413"/>
      <c r="BZ21" s="414"/>
      <c r="CA21" s="414"/>
      <c r="CB21" s="414"/>
      <c r="CC21" s="414"/>
      <c r="CD21" s="415"/>
      <c r="CE21" s="413"/>
      <c r="CF21" s="414"/>
      <c r="CG21" s="414"/>
      <c r="CH21" s="414"/>
      <c r="CI21" s="414"/>
      <c r="CJ21" s="415"/>
      <c r="CK21" s="413"/>
      <c r="CL21" s="414"/>
      <c r="CM21" s="414"/>
      <c r="CN21" s="414"/>
      <c r="CO21" s="414"/>
      <c r="CP21" s="415"/>
      <c r="CQ21" s="413"/>
      <c r="CR21" s="414"/>
      <c r="CS21" s="414"/>
      <c r="CT21" s="414"/>
      <c r="CU21" s="414"/>
      <c r="CV21" s="415"/>
      <c r="CW21" s="413"/>
      <c r="CX21" s="414"/>
      <c r="CY21" s="414"/>
      <c r="CZ21" s="414"/>
      <c r="DA21" s="414"/>
      <c r="DB21" s="415"/>
    </row>
    <row r="22" spans="1:106" ht="15">
      <c r="A22" s="400"/>
      <c r="B22" s="416"/>
      <c r="C22" s="417"/>
      <c r="D22" s="417"/>
      <c r="E22" s="417"/>
      <c r="F22" s="417"/>
      <c r="G22" s="417"/>
      <c r="H22" s="417"/>
      <c r="I22" s="417"/>
      <c r="J22" s="418"/>
      <c r="K22" s="416"/>
      <c r="L22" s="417"/>
      <c r="M22" s="417"/>
      <c r="N22" s="417"/>
      <c r="O22" s="417"/>
      <c r="P22" s="417"/>
      <c r="Q22" s="417"/>
      <c r="R22" s="418"/>
      <c r="S22" s="419"/>
      <c r="T22" s="420"/>
      <c r="U22" s="420"/>
      <c r="V22" s="420"/>
      <c r="W22" s="420"/>
      <c r="X22" s="420"/>
      <c r="Y22" s="420"/>
      <c r="Z22" s="420"/>
      <c r="AA22" s="420"/>
      <c r="AB22" s="421"/>
      <c r="AC22" s="402"/>
      <c r="AD22" s="402"/>
      <c r="AE22" s="402"/>
      <c r="AF22" s="402"/>
      <c r="AG22" s="402"/>
      <c r="AH22" s="402"/>
      <c r="AI22" s="402"/>
      <c r="AJ22" s="402"/>
      <c r="AK22" s="402"/>
      <c r="AL22" s="402"/>
      <c r="AM22" s="402"/>
      <c r="AN22" s="402"/>
      <c r="AO22" s="402"/>
      <c r="AP22" s="402"/>
      <c r="AQ22" s="402"/>
      <c r="AR22" s="402"/>
      <c r="AS22" s="402"/>
      <c r="AT22" s="402"/>
      <c r="AU22" s="402"/>
      <c r="AV22" s="402"/>
      <c r="AW22" s="402"/>
      <c r="AX22" s="402"/>
      <c r="AY22" s="402"/>
      <c r="AZ22" s="402"/>
      <c r="BA22" s="402"/>
      <c r="BB22" s="402"/>
      <c r="BC22" s="402"/>
      <c r="BD22" s="402"/>
      <c r="BE22" s="402"/>
      <c r="BF22" s="402"/>
      <c r="BG22" s="402"/>
      <c r="BH22" s="402"/>
      <c r="BI22" s="402"/>
      <c r="BJ22" s="402"/>
      <c r="BK22" s="402"/>
      <c r="BL22" s="402"/>
      <c r="BM22" s="402"/>
      <c r="BN22" s="402"/>
      <c r="BO22" s="402"/>
      <c r="BP22" s="402"/>
      <c r="BQ22" s="402"/>
      <c r="BR22" s="402"/>
      <c r="BS22" s="402"/>
      <c r="BT22" s="402"/>
      <c r="BU22" s="402"/>
      <c r="BV22" s="402"/>
      <c r="BW22" s="402"/>
      <c r="BX22" s="402"/>
      <c r="BY22" s="402"/>
      <c r="BZ22" s="402"/>
      <c r="CA22" s="402"/>
      <c r="CB22" s="402"/>
      <c r="CC22" s="402"/>
      <c r="CD22" s="402"/>
      <c r="CE22" s="402"/>
      <c r="CF22" s="402"/>
      <c r="CG22" s="402"/>
      <c r="CH22" s="402"/>
      <c r="CI22" s="402"/>
      <c r="CJ22" s="402"/>
      <c r="CK22" s="402"/>
      <c r="CL22" s="402"/>
      <c r="CM22" s="402"/>
      <c r="CN22" s="402"/>
      <c r="CO22" s="402"/>
      <c r="CP22" s="402"/>
      <c r="CQ22" s="402"/>
      <c r="CR22" s="402"/>
      <c r="CS22" s="402"/>
      <c r="CT22" s="402"/>
      <c r="CU22" s="402"/>
      <c r="CV22" s="402"/>
      <c r="CW22" s="402"/>
      <c r="CX22" s="402"/>
      <c r="CY22" s="402"/>
      <c r="CZ22" s="402"/>
      <c r="DA22" s="402"/>
      <c r="DB22" s="402"/>
    </row>
    <row r="23" spans="2:106" ht="15">
      <c r="B23" s="65"/>
      <c r="C23" s="65"/>
      <c r="D23" s="65"/>
      <c r="E23" s="65"/>
      <c r="F23" s="65"/>
      <c r="G23" s="65"/>
      <c r="H23" s="65"/>
      <c r="I23" s="65"/>
      <c r="J23" s="65"/>
      <c r="K23" s="65"/>
      <c r="L23" s="65"/>
      <c r="M23" s="65"/>
      <c r="N23" s="65"/>
      <c r="O23" s="65"/>
      <c r="P23" s="65"/>
      <c r="Q23" s="65"/>
      <c r="R23" s="65"/>
      <c r="S23" s="64"/>
      <c r="T23" s="64"/>
      <c r="U23" s="64"/>
      <c r="V23" s="64"/>
      <c r="W23" s="64"/>
      <c r="X23" s="64"/>
      <c r="Y23" s="64"/>
      <c r="Z23" s="64"/>
      <c r="AA23" s="64"/>
      <c r="AB23" s="64"/>
      <c r="AC23" s="64"/>
      <c r="AD23" s="64"/>
      <c r="AE23" s="64"/>
      <c r="AF23" s="64"/>
      <c r="AG23" s="64"/>
      <c r="AH23" s="64"/>
      <c r="AI23" s="64"/>
      <c r="AJ23" s="64"/>
      <c r="AK23" s="64"/>
      <c r="AL23" s="64"/>
      <c r="AM23" s="64"/>
      <c r="AN23" s="64"/>
      <c r="AO23" s="64"/>
      <c r="AP23" s="64"/>
      <c r="AQ23" s="64"/>
      <c r="AR23" s="64"/>
      <c r="AS23" s="64"/>
      <c r="AT23" s="64"/>
      <c r="AU23" s="64"/>
      <c r="AV23" s="64"/>
      <c r="AW23" s="64"/>
      <c r="AX23" s="64"/>
      <c r="AY23" s="64"/>
      <c r="AZ23" s="64"/>
      <c r="BA23" s="64"/>
      <c r="BB23" s="64"/>
      <c r="BC23" s="64"/>
      <c r="BD23" s="64"/>
      <c r="BE23" s="64"/>
      <c r="BF23" s="64"/>
      <c r="BG23" s="64"/>
      <c r="BH23" s="64"/>
      <c r="BI23" s="64"/>
      <c r="BJ23" s="64"/>
      <c r="BK23" s="64"/>
      <c r="BL23" s="64"/>
      <c r="BM23" s="64"/>
      <c r="BN23" s="64"/>
      <c r="BO23" s="64"/>
      <c r="BP23" s="64"/>
      <c r="BQ23" s="64"/>
      <c r="BR23" s="64"/>
      <c r="BS23" s="64"/>
      <c r="BT23" s="64"/>
      <c r="BU23" s="64"/>
      <c r="BV23" s="64"/>
      <c r="BW23" s="64"/>
      <c r="BX23" s="64"/>
      <c r="BY23" s="64"/>
      <c r="BZ23" s="64"/>
      <c r="CA23" s="64"/>
      <c r="CB23" s="64"/>
      <c r="CC23" s="64"/>
      <c r="CD23" s="64"/>
      <c r="CE23" s="64"/>
      <c r="CF23" s="64"/>
      <c r="CG23" s="64"/>
      <c r="CH23" s="64"/>
      <c r="CI23" s="64"/>
      <c r="CJ23" s="64"/>
      <c r="CK23" s="64"/>
      <c r="CL23" s="64"/>
      <c r="CM23" s="64"/>
      <c r="CN23" s="64"/>
      <c r="CO23" s="64"/>
      <c r="CP23" s="64"/>
      <c r="CQ23" s="64"/>
      <c r="CR23" s="64"/>
      <c r="CS23" s="64"/>
      <c r="CT23" s="64"/>
      <c r="CU23" s="64"/>
      <c r="CV23" s="64"/>
      <c r="CW23" s="64"/>
      <c r="CX23" s="64"/>
      <c r="CY23" s="64"/>
      <c r="CZ23" s="64"/>
      <c r="DA23" s="64"/>
      <c r="DB23" s="64"/>
    </row>
    <row r="24" spans="1:17" ht="15">
      <c r="A24" s="400">
        <v>4</v>
      </c>
      <c r="B24" s="401" t="s">
        <v>45</v>
      </c>
      <c r="C24" s="401"/>
      <c r="D24" s="401"/>
      <c r="E24" s="401"/>
      <c r="F24" s="401"/>
      <c r="G24" s="401"/>
      <c r="H24" s="402"/>
      <c r="I24" s="402"/>
      <c r="J24" s="402"/>
      <c r="K24" s="402"/>
      <c r="L24" s="402"/>
      <c r="M24" s="402"/>
      <c r="N24" s="402"/>
      <c r="O24" s="402"/>
      <c r="P24" s="402"/>
      <c r="Q24" s="402"/>
    </row>
    <row r="25" spans="1:106" ht="14.25" customHeight="1">
      <c r="A25" s="400"/>
      <c r="B25" s="404" t="s">
        <v>44</v>
      </c>
      <c r="C25" s="405"/>
      <c r="D25" s="405"/>
      <c r="E25" s="405"/>
      <c r="F25" s="405"/>
      <c r="G25" s="405"/>
      <c r="H25" s="405"/>
      <c r="I25" s="405"/>
      <c r="J25" s="406"/>
      <c r="K25" s="404" t="s">
        <v>43</v>
      </c>
      <c r="L25" s="405"/>
      <c r="M25" s="405"/>
      <c r="N25" s="405"/>
      <c r="O25" s="405"/>
      <c r="P25" s="405"/>
      <c r="Q25" s="405"/>
      <c r="R25" s="406"/>
      <c r="S25" s="404" t="s">
        <v>42</v>
      </c>
      <c r="T25" s="405"/>
      <c r="U25" s="405"/>
      <c r="V25" s="405"/>
      <c r="W25" s="405"/>
      <c r="X25" s="405"/>
      <c r="Y25" s="405"/>
      <c r="Z25" s="405"/>
      <c r="AA25" s="405"/>
      <c r="AB25" s="406"/>
      <c r="AC25" s="410" t="str">
        <f>IF($H24="Close Card","Last 4 of Card",(IF($H24="Delete Proxy","Last Four of Card",(IF($H24="Add Proxy","Last Four of Card",(IF($H24="Update Chartfields","Last 4 of Card","n/a")))))))</f>
        <v>n/a</v>
      </c>
      <c r="AD25" s="411"/>
      <c r="AE25" s="411"/>
      <c r="AF25" s="411"/>
      <c r="AG25" s="411"/>
      <c r="AH25" s="412"/>
      <c r="AI25" s="410" t="str">
        <f>IF($H24="Delete Proxy","1.Proxy Last Name",(IF($H24="Add Proxy","1.Proxy Last Name",(IF($H24="Update Chartfields","GL Unit","n/a")))))</f>
        <v>n/a</v>
      </c>
      <c r="AJ25" s="411"/>
      <c r="AK25" s="411"/>
      <c r="AL25" s="411"/>
      <c r="AM25" s="411"/>
      <c r="AN25" s="412"/>
      <c r="AO25" s="410" t="str">
        <f>IF($H24="Delete Proxy","1.Proxy First Name",(IF($H24="Add Proxy","1.Proxy First Name",(IF($H24="Update Chartfields","Fund Code","n/a")))))</f>
        <v>n/a</v>
      </c>
      <c r="AP25" s="411"/>
      <c r="AQ25" s="411"/>
      <c r="AR25" s="411"/>
      <c r="AS25" s="411"/>
      <c r="AT25" s="412"/>
      <c r="AU25" s="410" t="str">
        <f>IF($H24="Delete Proxy","1.Proxy PS User ID",(IF($H24="Add Proxy","1.Proxy PS User ID",(IF($H24="Update Chartfields","Account (592016 unless DCS)","n/a")))))</f>
        <v>n/a</v>
      </c>
      <c r="AV25" s="411"/>
      <c r="AW25" s="411"/>
      <c r="AX25" s="411"/>
      <c r="AY25" s="411"/>
      <c r="AZ25" s="412"/>
      <c r="BA25" s="410" t="str">
        <f>IF($H24="Delete Proxy","2.Proxy Last Name",(IF($H24="Add Proxy","2.Proxy Last Name",(IF($H24="Update Chartfields","Program Code","n/a")))))</f>
        <v>n/a</v>
      </c>
      <c r="BB25" s="411"/>
      <c r="BC25" s="411"/>
      <c r="BD25" s="411"/>
      <c r="BE25" s="411"/>
      <c r="BF25" s="412"/>
      <c r="BG25" s="410" t="str">
        <f>IF($H24="Delete Proxy","2.Proxy First Name",(IF($H24="Add Proxy","2.Proxy First Name",(IF($H24="Update Chartfields","Dept ID","n/a")))))</f>
        <v>n/a</v>
      </c>
      <c r="BH25" s="411"/>
      <c r="BI25" s="411"/>
      <c r="BJ25" s="411"/>
      <c r="BK25" s="411"/>
      <c r="BL25" s="412"/>
      <c r="BM25" s="410" t="str">
        <f>IF($H24="Delete Proxy","2.Proxy PS User ID",(IF($H24="Add Proxy","2.Proxy PS User ID",(IF($H24="Update Chartfields","Budget Ref","n/a")))))</f>
        <v>n/a</v>
      </c>
      <c r="BN25" s="411"/>
      <c r="BO25" s="411"/>
      <c r="BP25" s="411"/>
      <c r="BQ25" s="411"/>
      <c r="BR25" s="412"/>
      <c r="BS25" s="410" t="str">
        <f>IF($H24="Delete Proxy","3.Proxy Last Name",(IF($H24="Add Proxy","3.Proxy Last Name",(IF($H24="Update Chartfields","PC BU (optional)","n/a")))))</f>
        <v>n/a</v>
      </c>
      <c r="BT25" s="411"/>
      <c r="BU25" s="411"/>
      <c r="BV25" s="411"/>
      <c r="BW25" s="411"/>
      <c r="BX25" s="412"/>
      <c r="BY25" s="410" t="str">
        <f>IF($H24="Delete Proxy","3.Proxy First Name",(IF($H24="Add Proxy","3.Proxy First Name",(IF($H24="Update Chartfields","Project (optional)","n/a")))))</f>
        <v>n/a</v>
      </c>
      <c r="BZ25" s="411"/>
      <c r="CA25" s="411"/>
      <c r="CB25" s="411"/>
      <c r="CC25" s="411"/>
      <c r="CD25" s="412"/>
      <c r="CE25" s="410" t="str">
        <f>IF($H24="Delete Proxy","3.Proxy PS User ID",(IF($H24="Add Proxy","3.Proxy PS User ID",IF($H24="Update Chartfields","Activity (optional)","n/a"))))</f>
        <v>n/a</v>
      </c>
      <c r="CF25" s="411"/>
      <c r="CG25" s="411"/>
      <c r="CH25" s="411"/>
      <c r="CI25" s="411"/>
      <c r="CJ25" s="412"/>
      <c r="CK25" s="410" t="str">
        <f>IF($H24="Delete Proxy","4.Proxy Last Name",(IF($H24="Add Proxy","4.Proxy Last Name",IF($H24="Update Chartfields","Source Type (optional)","n/a"))))</f>
        <v>n/a</v>
      </c>
      <c r="CL25" s="411"/>
      <c r="CM25" s="411"/>
      <c r="CN25" s="411"/>
      <c r="CO25" s="411"/>
      <c r="CP25" s="412"/>
      <c r="CQ25" s="410" t="str">
        <f>IF($H24="Delete Proxy","4.Proxy First Name",(IF($H24="Add Proxy","4.Proxy First Name",IF($H24="Update Chartfields","Category (optional)","n/a"))))</f>
        <v>n/a</v>
      </c>
      <c r="CR25" s="411"/>
      <c r="CS25" s="411"/>
      <c r="CT25" s="411"/>
      <c r="CU25" s="411"/>
      <c r="CV25" s="412"/>
      <c r="CW25" s="410" t="str">
        <f>IF($H24="Delete Proxy","4.Proxy PS User ID",(IF($H24="Add Proxy","4.Proxy PS User ID",IF($H24="Update Chartfields","Subcategory (optional)","n/a"))))</f>
        <v>n/a</v>
      </c>
      <c r="CX25" s="411"/>
      <c r="CY25" s="411"/>
      <c r="CZ25" s="411"/>
      <c r="DA25" s="411"/>
      <c r="DB25" s="412"/>
    </row>
    <row r="26" spans="1:106" ht="15">
      <c r="A26" s="400"/>
      <c r="B26" s="407"/>
      <c r="C26" s="408"/>
      <c r="D26" s="408"/>
      <c r="E26" s="408"/>
      <c r="F26" s="408"/>
      <c r="G26" s="408"/>
      <c r="H26" s="408"/>
      <c r="I26" s="408"/>
      <c r="J26" s="409"/>
      <c r="K26" s="407"/>
      <c r="L26" s="408"/>
      <c r="M26" s="408"/>
      <c r="N26" s="408"/>
      <c r="O26" s="408"/>
      <c r="P26" s="408"/>
      <c r="Q26" s="408"/>
      <c r="R26" s="409"/>
      <c r="S26" s="407"/>
      <c r="T26" s="408"/>
      <c r="U26" s="408"/>
      <c r="V26" s="408"/>
      <c r="W26" s="408"/>
      <c r="X26" s="408"/>
      <c r="Y26" s="408"/>
      <c r="Z26" s="408"/>
      <c r="AA26" s="408"/>
      <c r="AB26" s="409"/>
      <c r="AC26" s="413"/>
      <c r="AD26" s="414"/>
      <c r="AE26" s="414"/>
      <c r="AF26" s="414"/>
      <c r="AG26" s="414"/>
      <c r="AH26" s="415"/>
      <c r="AI26" s="413"/>
      <c r="AJ26" s="414"/>
      <c r="AK26" s="414"/>
      <c r="AL26" s="414"/>
      <c r="AM26" s="414"/>
      <c r="AN26" s="415"/>
      <c r="AO26" s="413"/>
      <c r="AP26" s="414"/>
      <c r="AQ26" s="414"/>
      <c r="AR26" s="414"/>
      <c r="AS26" s="414"/>
      <c r="AT26" s="415"/>
      <c r="AU26" s="413"/>
      <c r="AV26" s="414"/>
      <c r="AW26" s="414"/>
      <c r="AX26" s="414"/>
      <c r="AY26" s="414"/>
      <c r="AZ26" s="415"/>
      <c r="BA26" s="413"/>
      <c r="BB26" s="414"/>
      <c r="BC26" s="414"/>
      <c r="BD26" s="414"/>
      <c r="BE26" s="414"/>
      <c r="BF26" s="415"/>
      <c r="BG26" s="413"/>
      <c r="BH26" s="414"/>
      <c r="BI26" s="414"/>
      <c r="BJ26" s="414"/>
      <c r="BK26" s="414"/>
      <c r="BL26" s="415"/>
      <c r="BM26" s="413"/>
      <c r="BN26" s="414"/>
      <c r="BO26" s="414"/>
      <c r="BP26" s="414"/>
      <c r="BQ26" s="414"/>
      <c r="BR26" s="415"/>
      <c r="BS26" s="413"/>
      <c r="BT26" s="414"/>
      <c r="BU26" s="414"/>
      <c r="BV26" s="414"/>
      <c r="BW26" s="414"/>
      <c r="BX26" s="415"/>
      <c r="BY26" s="413"/>
      <c r="BZ26" s="414"/>
      <c r="CA26" s="414"/>
      <c r="CB26" s="414"/>
      <c r="CC26" s="414"/>
      <c r="CD26" s="415"/>
      <c r="CE26" s="413"/>
      <c r="CF26" s="414"/>
      <c r="CG26" s="414"/>
      <c r="CH26" s="414"/>
      <c r="CI26" s="414"/>
      <c r="CJ26" s="415"/>
      <c r="CK26" s="413"/>
      <c r="CL26" s="414"/>
      <c r="CM26" s="414"/>
      <c r="CN26" s="414"/>
      <c r="CO26" s="414"/>
      <c r="CP26" s="415"/>
      <c r="CQ26" s="413"/>
      <c r="CR26" s="414"/>
      <c r="CS26" s="414"/>
      <c r="CT26" s="414"/>
      <c r="CU26" s="414"/>
      <c r="CV26" s="415"/>
      <c r="CW26" s="413"/>
      <c r="CX26" s="414"/>
      <c r="CY26" s="414"/>
      <c r="CZ26" s="414"/>
      <c r="DA26" s="414"/>
      <c r="DB26" s="415"/>
    </row>
    <row r="27" spans="1:106" ht="15">
      <c r="A27" s="400"/>
      <c r="B27" s="416"/>
      <c r="C27" s="417"/>
      <c r="D27" s="417"/>
      <c r="E27" s="417"/>
      <c r="F27" s="417"/>
      <c r="G27" s="417"/>
      <c r="H27" s="417"/>
      <c r="I27" s="417"/>
      <c r="J27" s="418"/>
      <c r="K27" s="416"/>
      <c r="L27" s="417"/>
      <c r="M27" s="417"/>
      <c r="N27" s="417"/>
      <c r="O27" s="417"/>
      <c r="P27" s="417"/>
      <c r="Q27" s="417"/>
      <c r="R27" s="418"/>
      <c r="S27" s="419"/>
      <c r="T27" s="420"/>
      <c r="U27" s="420"/>
      <c r="V27" s="420"/>
      <c r="W27" s="420"/>
      <c r="X27" s="420"/>
      <c r="Y27" s="420"/>
      <c r="Z27" s="420"/>
      <c r="AA27" s="420"/>
      <c r="AB27" s="421"/>
      <c r="AC27" s="402"/>
      <c r="AD27" s="402"/>
      <c r="AE27" s="402"/>
      <c r="AF27" s="402"/>
      <c r="AG27" s="402"/>
      <c r="AH27" s="402"/>
      <c r="AI27" s="402"/>
      <c r="AJ27" s="402"/>
      <c r="AK27" s="402"/>
      <c r="AL27" s="402"/>
      <c r="AM27" s="402"/>
      <c r="AN27" s="402"/>
      <c r="AO27" s="402"/>
      <c r="AP27" s="402"/>
      <c r="AQ27" s="402"/>
      <c r="AR27" s="402"/>
      <c r="AS27" s="402"/>
      <c r="AT27" s="402"/>
      <c r="AU27" s="402"/>
      <c r="AV27" s="402"/>
      <c r="AW27" s="402"/>
      <c r="AX27" s="402"/>
      <c r="AY27" s="402"/>
      <c r="AZ27" s="402"/>
      <c r="BA27" s="402"/>
      <c r="BB27" s="402"/>
      <c r="BC27" s="402"/>
      <c r="BD27" s="402"/>
      <c r="BE27" s="402"/>
      <c r="BF27" s="402"/>
      <c r="BG27" s="402"/>
      <c r="BH27" s="402"/>
      <c r="BI27" s="402"/>
      <c r="BJ27" s="402"/>
      <c r="BK27" s="402"/>
      <c r="BL27" s="402"/>
      <c r="BM27" s="402"/>
      <c r="BN27" s="402"/>
      <c r="BO27" s="402"/>
      <c r="BP27" s="402"/>
      <c r="BQ27" s="402"/>
      <c r="BR27" s="402"/>
      <c r="BS27" s="402"/>
      <c r="BT27" s="402"/>
      <c r="BU27" s="402"/>
      <c r="BV27" s="402"/>
      <c r="BW27" s="402"/>
      <c r="BX27" s="402"/>
      <c r="BY27" s="402"/>
      <c r="BZ27" s="402"/>
      <c r="CA27" s="402"/>
      <c r="CB27" s="402"/>
      <c r="CC27" s="402"/>
      <c r="CD27" s="402"/>
      <c r="CE27" s="402"/>
      <c r="CF27" s="402"/>
      <c r="CG27" s="402"/>
      <c r="CH27" s="402"/>
      <c r="CI27" s="402"/>
      <c r="CJ27" s="402"/>
      <c r="CK27" s="402"/>
      <c r="CL27" s="402"/>
      <c r="CM27" s="402"/>
      <c r="CN27" s="402"/>
      <c r="CO27" s="402"/>
      <c r="CP27" s="402"/>
      <c r="CQ27" s="402"/>
      <c r="CR27" s="402"/>
      <c r="CS27" s="402"/>
      <c r="CT27" s="402"/>
      <c r="CU27" s="402"/>
      <c r="CV27" s="402"/>
      <c r="CW27" s="402"/>
      <c r="CX27" s="402"/>
      <c r="CY27" s="402"/>
      <c r="CZ27" s="402"/>
      <c r="DA27" s="402"/>
      <c r="DB27" s="402"/>
    </row>
    <row r="28" spans="2:106" ht="15">
      <c r="B28" s="65"/>
      <c r="C28" s="65"/>
      <c r="D28" s="65"/>
      <c r="E28" s="65"/>
      <c r="F28" s="65"/>
      <c r="G28" s="65"/>
      <c r="H28" s="65"/>
      <c r="I28" s="65"/>
      <c r="J28" s="65"/>
      <c r="K28" s="65"/>
      <c r="L28" s="65"/>
      <c r="M28" s="65"/>
      <c r="N28" s="65"/>
      <c r="O28" s="65"/>
      <c r="P28" s="65"/>
      <c r="Q28" s="65"/>
      <c r="R28" s="65"/>
      <c r="S28" s="64"/>
      <c r="T28" s="64"/>
      <c r="U28" s="64"/>
      <c r="V28" s="64"/>
      <c r="W28" s="64"/>
      <c r="X28" s="64"/>
      <c r="Y28" s="64"/>
      <c r="Z28" s="64"/>
      <c r="AA28" s="64"/>
      <c r="AB28" s="64"/>
      <c r="AC28" s="64"/>
      <c r="AD28" s="64"/>
      <c r="AE28" s="64"/>
      <c r="AF28" s="64"/>
      <c r="AG28" s="64"/>
      <c r="AH28" s="64"/>
      <c r="AI28" s="64"/>
      <c r="AJ28" s="64"/>
      <c r="AK28" s="64"/>
      <c r="AL28" s="64"/>
      <c r="AM28" s="64"/>
      <c r="AN28" s="64"/>
      <c r="AO28" s="64"/>
      <c r="AP28" s="64"/>
      <c r="AQ28" s="64"/>
      <c r="AR28" s="64"/>
      <c r="AS28" s="64"/>
      <c r="AT28" s="64"/>
      <c r="AU28" s="64"/>
      <c r="AV28" s="64"/>
      <c r="AW28" s="64"/>
      <c r="AX28" s="64"/>
      <c r="AY28" s="64"/>
      <c r="AZ28" s="64"/>
      <c r="BA28" s="64"/>
      <c r="BB28" s="64"/>
      <c r="BC28" s="64"/>
      <c r="BD28" s="64"/>
      <c r="BE28" s="64"/>
      <c r="BF28" s="64"/>
      <c r="BG28" s="64"/>
      <c r="BH28" s="64"/>
      <c r="BI28" s="64"/>
      <c r="BJ28" s="64"/>
      <c r="BK28" s="64"/>
      <c r="BL28" s="64"/>
      <c r="BM28" s="64"/>
      <c r="BN28" s="64"/>
      <c r="BO28" s="64"/>
      <c r="BP28" s="64"/>
      <c r="BQ28" s="64"/>
      <c r="BR28" s="64"/>
      <c r="BS28" s="64"/>
      <c r="BT28" s="64"/>
      <c r="BU28" s="64"/>
      <c r="BV28" s="64"/>
      <c r="BW28" s="64"/>
      <c r="BX28" s="64"/>
      <c r="BY28" s="64"/>
      <c r="BZ28" s="64"/>
      <c r="CA28" s="64"/>
      <c r="CB28" s="64"/>
      <c r="CC28" s="64"/>
      <c r="CD28" s="64"/>
      <c r="CE28" s="64"/>
      <c r="CF28" s="64"/>
      <c r="CG28" s="64"/>
      <c r="CH28" s="64"/>
      <c r="CI28" s="64"/>
      <c r="CJ28" s="64"/>
      <c r="CK28" s="64"/>
      <c r="CL28" s="64"/>
      <c r="CM28" s="64"/>
      <c r="CN28" s="64"/>
      <c r="CO28" s="64"/>
      <c r="CP28" s="64"/>
      <c r="CQ28" s="64"/>
      <c r="CR28" s="64"/>
      <c r="CS28" s="64"/>
      <c r="CT28" s="64"/>
      <c r="CU28" s="64"/>
      <c r="CV28" s="64"/>
      <c r="CW28" s="64"/>
      <c r="CX28" s="64"/>
      <c r="CY28" s="64"/>
      <c r="CZ28" s="64"/>
      <c r="DA28" s="64"/>
      <c r="DB28" s="64"/>
    </row>
    <row r="29" spans="1:17" ht="15">
      <c r="A29" s="400">
        <v>5</v>
      </c>
      <c r="B29" s="401" t="s">
        <v>45</v>
      </c>
      <c r="C29" s="401"/>
      <c r="D29" s="401"/>
      <c r="E29" s="401"/>
      <c r="F29" s="401"/>
      <c r="G29" s="401"/>
      <c r="H29" s="402"/>
      <c r="I29" s="402"/>
      <c r="J29" s="402"/>
      <c r="K29" s="402"/>
      <c r="L29" s="402"/>
      <c r="M29" s="402"/>
      <c r="N29" s="402"/>
      <c r="O29" s="402"/>
      <c r="P29" s="402"/>
      <c r="Q29" s="402"/>
    </row>
    <row r="30" spans="1:106" ht="14.25" customHeight="1">
      <c r="A30" s="400"/>
      <c r="B30" s="404" t="s">
        <v>44</v>
      </c>
      <c r="C30" s="405"/>
      <c r="D30" s="405"/>
      <c r="E30" s="405"/>
      <c r="F30" s="405"/>
      <c r="G30" s="405"/>
      <c r="H30" s="405"/>
      <c r="I30" s="405"/>
      <c r="J30" s="406"/>
      <c r="K30" s="404" t="s">
        <v>43</v>
      </c>
      <c r="L30" s="405"/>
      <c r="M30" s="405"/>
      <c r="N30" s="405"/>
      <c r="O30" s="405"/>
      <c r="P30" s="405"/>
      <c r="Q30" s="405"/>
      <c r="R30" s="406"/>
      <c r="S30" s="404" t="s">
        <v>42</v>
      </c>
      <c r="T30" s="405"/>
      <c r="U30" s="405"/>
      <c r="V30" s="405"/>
      <c r="W30" s="405"/>
      <c r="X30" s="405"/>
      <c r="Y30" s="405"/>
      <c r="Z30" s="405"/>
      <c r="AA30" s="405"/>
      <c r="AB30" s="406"/>
      <c r="AC30" s="410" t="str">
        <f>IF($H29="Close Card","Last 4 of Card",(IF($H29="Delete Proxy","Last Four of Card",(IF($H29="Add Proxy","Last Four of Card",(IF($H29="Update Chartfields","Last 4 of Card","n/a")))))))</f>
        <v>n/a</v>
      </c>
      <c r="AD30" s="411"/>
      <c r="AE30" s="411"/>
      <c r="AF30" s="411"/>
      <c r="AG30" s="411"/>
      <c r="AH30" s="412"/>
      <c r="AI30" s="410" t="str">
        <f>IF($H29="Delete Proxy","1.Proxy Last Name",(IF($H29="Add Proxy","1.Proxy Last Name",(IF($H29="Update Chartfields","GL Unit","n/a")))))</f>
        <v>n/a</v>
      </c>
      <c r="AJ30" s="411"/>
      <c r="AK30" s="411"/>
      <c r="AL30" s="411"/>
      <c r="AM30" s="411"/>
      <c r="AN30" s="412"/>
      <c r="AO30" s="410" t="str">
        <f>IF($H29="Delete Proxy","1.Proxy First Name",(IF($H29="Add Proxy","1.Proxy First Name",(IF($H29="Update Chartfields","Fund Code","n/a")))))</f>
        <v>n/a</v>
      </c>
      <c r="AP30" s="411"/>
      <c r="AQ30" s="411"/>
      <c r="AR30" s="411"/>
      <c r="AS30" s="411"/>
      <c r="AT30" s="412"/>
      <c r="AU30" s="410" t="str">
        <f>IF($H29="Delete Proxy","1.Proxy PS User ID",(IF($H29="Add Proxy","1.Proxy PS User ID",(IF($H29="Update Chartfields","Account (592016 unless DCS)","n/a")))))</f>
        <v>n/a</v>
      </c>
      <c r="AV30" s="411"/>
      <c r="AW30" s="411"/>
      <c r="AX30" s="411"/>
      <c r="AY30" s="411"/>
      <c r="AZ30" s="412"/>
      <c r="BA30" s="410" t="str">
        <f>IF($H29="Delete Proxy","2.Proxy Last Name",(IF($H29="Add Proxy","2.Proxy Last Name",(IF($H29="Update Chartfields","Program Code","n/a")))))</f>
        <v>n/a</v>
      </c>
      <c r="BB30" s="411"/>
      <c r="BC30" s="411"/>
      <c r="BD30" s="411"/>
      <c r="BE30" s="411"/>
      <c r="BF30" s="412"/>
      <c r="BG30" s="410" t="str">
        <f>IF($H29="Delete Proxy","2.Proxy First Name",(IF($H29="Add Proxy","2.Proxy First Name",(IF($H29="Update Chartfields","Dept ID","n/a")))))</f>
        <v>n/a</v>
      </c>
      <c r="BH30" s="411"/>
      <c r="BI30" s="411"/>
      <c r="BJ30" s="411"/>
      <c r="BK30" s="411"/>
      <c r="BL30" s="412"/>
      <c r="BM30" s="410" t="str">
        <f>IF($H29="Delete Proxy","2.Proxy PS User ID",(IF($H29="Add Proxy","2.Proxy PS User ID",(IF($H29="Update Chartfields","Budget Ref","n/a")))))</f>
        <v>n/a</v>
      </c>
      <c r="BN30" s="411"/>
      <c r="BO30" s="411"/>
      <c r="BP30" s="411"/>
      <c r="BQ30" s="411"/>
      <c r="BR30" s="412"/>
      <c r="BS30" s="410" t="str">
        <f>IF($H29="Delete Proxy","3.Proxy Last Name",(IF($H29="Add Proxy","3.Proxy Last Name",(IF($H29="Update Chartfields","PC BU (optional)","n/a")))))</f>
        <v>n/a</v>
      </c>
      <c r="BT30" s="411"/>
      <c r="BU30" s="411"/>
      <c r="BV30" s="411"/>
      <c r="BW30" s="411"/>
      <c r="BX30" s="412"/>
      <c r="BY30" s="410" t="str">
        <f>IF($H29="Delete Proxy","3.Proxy First Name",(IF($H29="Add Proxy","3.Proxy First Name",(IF($H29="Update Chartfields","Project (optional)","n/a")))))</f>
        <v>n/a</v>
      </c>
      <c r="BZ30" s="411"/>
      <c r="CA30" s="411"/>
      <c r="CB30" s="411"/>
      <c r="CC30" s="411"/>
      <c r="CD30" s="412"/>
      <c r="CE30" s="410" t="str">
        <f>IF($H29="Delete Proxy","3.Proxy PS User ID",(IF($H29="Add Proxy","3.Proxy PS User ID",IF($H29="Update Chartfields","Activity (optional)","n/a"))))</f>
        <v>n/a</v>
      </c>
      <c r="CF30" s="411"/>
      <c r="CG30" s="411"/>
      <c r="CH30" s="411"/>
      <c r="CI30" s="411"/>
      <c r="CJ30" s="412"/>
      <c r="CK30" s="410" t="str">
        <f>IF($H29="Delete Proxy","4.Proxy Last Name",(IF($H29="Add Proxy","4.Proxy Last Name",IF($H29="Update Chartfields","Source Type (optional)","n/a"))))</f>
        <v>n/a</v>
      </c>
      <c r="CL30" s="411"/>
      <c r="CM30" s="411"/>
      <c r="CN30" s="411"/>
      <c r="CO30" s="411"/>
      <c r="CP30" s="412"/>
      <c r="CQ30" s="410" t="str">
        <f>IF($H29="Delete Proxy","4.Proxy First Name",(IF($H29="Add Proxy","4.Proxy First Name",IF($H29="Update Chartfields","Category (optional)","n/a"))))</f>
        <v>n/a</v>
      </c>
      <c r="CR30" s="411"/>
      <c r="CS30" s="411"/>
      <c r="CT30" s="411"/>
      <c r="CU30" s="411"/>
      <c r="CV30" s="412"/>
      <c r="CW30" s="410" t="str">
        <f>IF($H29="Delete Proxy","4.Proxy PS User ID",(IF($H29="Add Proxy","4.Proxy PS User ID",IF($H29="Update Chartfields","Subcategory (optional)","n/a"))))</f>
        <v>n/a</v>
      </c>
      <c r="CX30" s="411"/>
      <c r="CY30" s="411"/>
      <c r="CZ30" s="411"/>
      <c r="DA30" s="411"/>
      <c r="DB30" s="412"/>
    </row>
    <row r="31" spans="1:106" ht="15">
      <c r="A31" s="400"/>
      <c r="B31" s="407"/>
      <c r="C31" s="408"/>
      <c r="D31" s="408"/>
      <c r="E31" s="408"/>
      <c r="F31" s="408"/>
      <c r="G31" s="408"/>
      <c r="H31" s="408"/>
      <c r="I31" s="408"/>
      <c r="J31" s="409"/>
      <c r="K31" s="407"/>
      <c r="L31" s="408"/>
      <c r="M31" s="408"/>
      <c r="N31" s="408"/>
      <c r="O31" s="408"/>
      <c r="P31" s="408"/>
      <c r="Q31" s="408"/>
      <c r="R31" s="409"/>
      <c r="S31" s="407"/>
      <c r="T31" s="408"/>
      <c r="U31" s="408"/>
      <c r="V31" s="408"/>
      <c r="W31" s="408"/>
      <c r="X31" s="408"/>
      <c r="Y31" s="408"/>
      <c r="Z31" s="408"/>
      <c r="AA31" s="408"/>
      <c r="AB31" s="409"/>
      <c r="AC31" s="413"/>
      <c r="AD31" s="414"/>
      <c r="AE31" s="414"/>
      <c r="AF31" s="414"/>
      <c r="AG31" s="414"/>
      <c r="AH31" s="415"/>
      <c r="AI31" s="413"/>
      <c r="AJ31" s="414"/>
      <c r="AK31" s="414"/>
      <c r="AL31" s="414"/>
      <c r="AM31" s="414"/>
      <c r="AN31" s="415"/>
      <c r="AO31" s="413"/>
      <c r="AP31" s="414"/>
      <c r="AQ31" s="414"/>
      <c r="AR31" s="414"/>
      <c r="AS31" s="414"/>
      <c r="AT31" s="415"/>
      <c r="AU31" s="413"/>
      <c r="AV31" s="414"/>
      <c r="AW31" s="414"/>
      <c r="AX31" s="414"/>
      <c r="AY31" s="414"/>
      <c r="AZ31" s="415"/>
      <c r="BA31" s="413"/>
      <c r="BB31" s="414"/>
      <c r="BC31" s="414"/>
      <c r="BD31" s="414"/>
      <c r="BE31" s="414"/>
      <c r="BF31" s="415"/>
      <c r="BG31" s="413"/>
      <c r="BH31" s="414"/>
      <c r="BI31" s="414"/>
      <c r="BJ31" s="414"/>
      <c r="BK31" s="414"/>
      <c r="BL31" s="415"/>
      <c r="BM31" s="413"/>
      <c r="BN31" s="414"/>
      <c r="BO31" s="414"/>
      <c r="BP31" s="414"/>
      <c r="BQ31" s="414"/>
      <c r="BR31" s="415"/>
      <c r="BS31" s="413"/>
      <c r="BT31" s="414"/>
      <c r="BU31" s="414"/>
      <c r="BV31" s="414"/>
      <c r="BW31" s="414"/>
      <c r="BX31" s="415"/>
      <c r="BY31" s="413"/>
      <c r="BZ31" s="414"/>
      <c r="CA31" s="414"/>
      <c r="CB31" s="414"/>
      <c r="CC31" s="414"/>
      <c r="CD31" s="415"/>
      <c r="CE31" s="413"/>
      <c r="CF31" s="414"/>
      <c r="CG31" s="414"/>
      <c r="CH31" s="414"/>
      <c r="CI31" s="414"/>
      <c r="CJ31" s="415"/>
      <c r="CK31" s="413"/>
      <c r="CL31" s="414"/>
      <c r="CM31" s="414"/>
      <c r="CN31" s="414"/>
      <c r="CO31" s="414"/>
      <c r="CP31" s="415"/>
      <c r="CQ31" s="413"/>
      <c r="CR31" s="414"/>
      <c r="CS31" s="414"/>
      <c r="CT31" s="414"/>
      <c r="CU31" s="414"/>
      <c r="CV31" s="415"/>
      <c r="CW31" s="413"/>
      <c r="CX31" s="414"/>
      <c r="CY31" s="414"/>
      <c r="CZ31" s="414"/>
      <c r="DA31" s="414"/>
      <c r="DB31" s="415"/>
    </row>
    <row r="32" spans="1:106" ht="15">
      <c r="A32" s="400"/>
      <c r="B32" s="416"/>
      <c r="C32" s="417"/>
      <c r="D32" s="417"/>
      <c r="E32" s="417"/>
      <c r="F32" s="417"/>
      <c r="G32" s="417"/>
      <c r="H32" s="417"/>
      <c r="I32" s="417"/>
      <c r="J32" s="418"/>
      <c r="K32" s="416"/>
      <c r="L32" s="417"/>
      <c r="M32" s="417"/>
      <c r="N32" s="417"/>
      <c r="O32" s="417"/>
      <c r="P32" s="417"/>
      <c r="Q32" s="417"/>
      <c r="R32" s="418"/>
      <c r="S32" s="419"/>
      <c r="T32" s="420"/>
      <c r="U32" s="420"/>
      <c r="V32" s="420"/>
      <c r="W32" s="420"/>
      <c r="X32" s="420"/>
      <c r="Y32" s="420"/>
      <c r="Z32" s="420"/>
      <c r="AA32" s="420"/>
      <c r="AB32" s="421"/>
      <c r="AC32" s="402"/>
      <c r="AD32" s="402"/>
      <c r="AE32" s="402"/>
      <c r="AF32" s="402"/>
      <c r="AG32" s="402"/>
      <c r="AH32" s="402"/>
      <c r="AI32" s="402"/>
      <c r="AJ32" s="402"/>
      <c r="AK32" s="402"/>
      <c r="AL32" s="402"/>
      <c r="AM32" s="402"/>
      <c r="AN32" s="402"/>
      <c r="AO32" s="402"/>
      <c r="AP32" s="402"/>
      <c r="AQ32" s="402"/>
      <c r="AR32" s="402"/>
      <c r="AS32" s="402"/>
      <c r="AT32" s="402"/>
      <c r="AU32" s="402"/>
      <c r="AV32" s="402"/>
      <c r="AW32" s="402"/>
      <c r="AX32" s="402"/>
      <c r="AY32" s="402"/>
      <c r="AZ32" s="402"/>
      <c r="BA32" s="402"/>
      <c r="BB32" s="402"/>
      <c r="BC32" s="402"/>
      <c r="BD32" s="402"/>
      <c r="BE32" s="402"/>
      <c r="BF32" s="402"/>
      <c r="BG32" s="402"/>
      <c r="BH32" s="402"/>
      <c r="BI32" s="402"/>
      <c r="BJ32" s="402"/>
      <c r="BK32" s="402"/>
      <c r="BL32" s="402"/>
      <c r="BM32" s="402"/>
      <c r="BN32" s="402"/>
      <c r="BO32" s="402"/>
      <c r="BP32" s="402"/>
      <c r="BQ32" s="402"/>
      <c r="BR32" s="402"/>
      <c r="BS32" s="402"/>
      <c r="BT32" s="402"/>
      <c r="BU32" s="402"/>
      <c r="BV32" s="402"/>
      <c r="BW32" s="402"/>
      <c r="BX32" s="402"/>
      <c r="BY32" s="402"/>
      <c r="BZ32" s="402"/>
      <c r="CA32" s="402"/>
      <c r="CB32" s="402"/>
      <c r="CC32" s="402"/>
      <c r="CD32" s="402"/>
      <c r="CE32" s="402"/>
      <c r="CF32" s="402"/>
      <c r="CG32" s="402"/>
      <c r="CH32" s="402"/>
      <c r="CI32" s="402"/>
      <c r="CJ32" s="402"/>
      <c r="CK32" s="402"/>
      <c r="CL32" s="402"/>
      <c r="CM32" s="402"/>
      <c r="CN32" s="402"/>
      <c r="CO32" s="402"/>
      <c r="CP32" s="402"/>
      <c r="CQ32" s="402"/>
      <c r="CR32" s="402"/>
      <c r="CS32" s="402"/>
      <c r="CT32" s="402"/>
      <c r="CU32" s="402"/>
      <c r="CV32" s="402"/>
      <c r="CW32" s="402"/>
      <c r="CX32" s="402"/>
      <c r="CY32" s="402"/>
      <c r="CZ32" s="402"/>
      <c r="DA32" s="402"/>
      <c r="DB32" s="402"/>
    </row>
    <row r="33" spans="2:106" ht="15">
      <c r="B33" s="65"/>
      <c r="C33" s="65"/>
      <c r="D33" s="65"/>
      <c r="E33" s="65"/>
      <c r="F33" s="65"/>
      <c r="G33" s="65"/>
      <c r="H33" s="65"/>
      <c r="I33" s="65"/>
      <c r="J33" s="65"/>
      <c r="K33" s="65"/>
      <c r="L33" s="65"/>
      <c r="M33" s="65"/>
      <c r="N33" s="65"/>
      <c r="O33" s="65"/>
      <c r="P33" s="65"/>
      <c r="Q33" s="65"/>
      <c r="R33" s="65"/>
      <c r="S33" s="64"/>
      <c r="T33" s="64"/>
      <c r="U33" s="64"/>
      <c r="V33" s="64"/>
      <c r="W33" s="64"/>
      <c r="X33" s="64"/>
      <c r="Y33" s="64"/>
      <c r="Z33" s="64"/>
      <c r="AA33" s="64"/>
      <c r="AB33" s="64"/>
      <c r="AC33" s="64"/>
      <c r="AD33" s="64"/>
      <c r="AE33" s="64"/>
      <c r="AF33" s="64"/>
      <c r="AG33" s="64"/>
      <c r="AH33" s="64"/>
      <c r="AI33" s="64"/>
      <c r="AJ33" s="64"/>
      <c r="AK33" s="64"/>
      <c r="AL33" s="64"/>
      <c r="AM33" s="64"/>
      <c r="AN33" s="64"/>
      <c r="AO33" s="64"/>
      <c r="AP33" s="64"/>
      <c r="AQ33" s="64"/>
      <c r="AR33" s="64"/>
      <c r="AS33" s="64"/>
      <c r="AT33" s="64"/>
      <c r="AU33" s="64"/>
      <c r="AV33" s="64"/>
      <c r="AW33" s="64"/>
      <c r="AX33" s="64"/>
      <c r="AY33" s="64"/>
      <c r="AZ33" s="64"/>
      <c r="BA33" s="64"/>
      <c r="BB33" s="64"/>
      <c r="BC33" s="64"/>
      <c r="BD33" s="64"/>
      <c r="BE33" s="64"/>
      <c r="BF33" s="64"/>
      <c r="BG33" s="64"/>
      <c r="BH33" s="64"/>
      <c r="BI33" s="64"/>
      <c r="BJ33" s="64"/>
      <c r="BK33" s="64"/>
      <c r="BL33" s="64"/>
      <c r="BM33" s="64"/>
      <c r="BN33" s="64"/>
      <c r="BO33" s="64"/>
      <c r="BP33" s="64"/>
      <c r="BQ33" s="64"/>
      <c r="BR33" s="64"/>
      <c r="BS33" s="64"/>
      <c r="BT33" s="64"/>
      <c r="BU33" s="64"/>
      <c r="BV33" s="64"/>
      <c r="BW33" s="64"/>
      <c r="BX33" s="64"/>
      <c r="BY33" s="64"/>
      <c r="BZ33" s="64"/>
      <c r="CA33" s="64"/>
      <c r="CB33" s="64"/>
      <c r="CC33" s="64"/>
      <c r="CD33" s="64"/>
      <c r="CE33" s="64"/>
      <c r="CF33" s="64"/>
      <c r="CG33" s="64"/>
      <c r="CH33" s="64"/>
      <c r="CI33" s="64"/>
      <c r="CJ33" s="64"/>
      <c r="CK33" s="64"/>
      <c r="CL33" s="64"/>
      <c r="CM33" s="64"/>
      <c r="CN33" s="64"/>
      <c r="CO33" s="64"/>
      <c r="CP33" s="64"/>
      <c r="CQ33" s="64"/>
      <c r="CR33" s="64"/>
      <c r="CS33" s="64"/>
      <c r="CT33" s="64"/>
      <c r="CU33" s="64"/>
      <c r="CV33" s="64"/>
      <c r="CW33" s="64"/>
      <c r="CX33" s="64"/>
      <c r="CY33" s="64"/>
      <c r="CZ33" s="64"/>
      <c r="DA33" s="64"/>
      <c r="DB33" s="64"/>
    </row>
    <row r="34" spans="1:17" ht="15">
      <c r="A34" s="400">
        <v>6</v>
      </c>
      <c r="B34" s="401" t="s">
        <v>45</v>
      </c>
      <c r="C34" s="401"/>
      <c r="D34" s="401"/>
      <c r="E34" s="401"/>
      <c r="F34" s="401"/>
      <c r="G34" s="401"/>
      <c r="H34" s="402"/>
      <c r="I34" s="402"/>
      <c r="J34" s="402"/>
      <c r="K34" s="402"/>
      <c r="L34" s="402"/>
      <c r="M34" s="402"/>
      <c r="N34" s="402"/>
      <c r="O34" s="402"/>
      <c r="P34" s="402"/>
      <c r="Q34" s="402"/>
    </row>
    <row r="35" spans="1:106" ht="14.25" customHeight="1">
      <c r="A35" s="400"/>
      <c r="B35" s="404" t="s">
        <v>44</v>
      </c>
      <c r="C35" s="405"/>
      <c r="D35" s="405"/>
      <c r="E35" s="405"/>
      <c r="F35" s="405"/>
      <c r="G35" s="405"/>
      <c r="H35" s="405"/>
      <c r="I35" s="405"/>
      <c r="J35" s="406"/>
      <c r="K35" s="404" t="s">
        <v>43</v>
      </c>
      <c r="L35" s="405"/>
      <c r="M35" s="405"/>
      <c r="N35" s="405"/>
      <c r="O35" s="405"/>
      <c r="P35" s="405"/>
      <c r="Q35" s="405"/>
      <c r="R35" s="406"/>
      <c r="S35" s="404" t="s">
        <v>42</v>
      </c>
      <c r="T35" s="405"/>
      <c r="U35" s="405"/>
      <c r="V35" s="405"/>
      <c r="W35" s="405"/>
      <c r="X35" s="405"/>
      <c r="Y35" s="405"/>
      <c r="Z35" s="405"/>
      <c r="AA35" s="405"/>
      <c r="AB35" s="406"/>
      <c r="AC35" s="410" t="str">
        <f>IF($H34="Close Card","Last 4 of Card",(IF($H34="Delete Proxy","Last Four of Card",(IF($H34="Add Proxy","Last Four of Card",(IF($H34="Update Chartfields","Last 4 of Card","n/a")))))))</f>
        <v>n/a</v>
      </c>
      <c r="AD35" s="411"/>
      <c r="AE35" s="411"/>
      <c r="AF35" s="411"/>
      <c r="AG35" s="411"/>
      <c r="AH35" s="412"/>
      <c r="AI35" s="410" t="str">
        <f>IF($H34="Delete Proxy","1.Proxy Last Name",(IF($H34="Add Proxy","1.Proxy Last Name",(IF($H34="Update Chartfields","GL Unit","n/a")))))</f>
        <v>n/a</v>
      </c>
      <c r="AJ35" s="411"/>
      <c r="AK35" s="411"/>
      <c r="AL35" s="411"/>
      <c r="AM35" s="411"/>
      <c r="AN35" s="412"/>
      <c r="AO35" s="410" t="str">
        <f>IF($H34="Delete Proxy","1.Proxy First Name",(IF($H34="Add Proxy","1.Proxy First Name",(IF($H34="Update Chartfields","Fund Code","n/a")))))</f>
        <v>n/a</v>
      </c>
      <c r="AP35" s="411"/>
      <c r="AQ35" s="411"/>
      <c r="AR35" s="411"/>
      <c r="AS35" s="411"/>
      <c r="AT35" s="412"/>
      <c r="AU35" s="410" t="str">
        <f>IF($H34="Delete Proxy","1.Proxy PS User ID",(IF($H34="Add Proxy","1.Proxy PS User ID",(IF($H34="Update Chartfields","Account (592016 unless DCS)","n/a")))))</f>
        <v>n/a</v>
      </c>
      <c r="AV35" s="411"/>
      <c r="AW35" s="411"/>
      <c r="AX35" s="411"/>
      <c r="AY35" s="411"/>
      <c r="AZ35" s="412"/>
      <c r="BA35" s="410" t="str">
        <f>IF($H34="Delete Proxy","2.Proxy Last Name",(IF($H34="Add Proxy","2.Proxy Last Name",(IF($H34="Update Chartfields","Program Code","n/a")))))</f>
        <v>n/a</v>
      </c>
      <c r="BB35" s="411"/>
      <c r="BC35" s="411"/>
      <c r="BD35" s="411"/>
      <c r="BE35" s="411"/>
      <c r="BF35" s="412"/>
      <c r="BG35" s="410" t="str">
        <f>IF($H34="Delete Proxy","2.Proxy First Name",(IF($H34="Add Proxy","2.Proxy First Name",(IF($H34="Update Chartfields","Dept ID","n/a")))))</f>
        <v>n/a</v>
      </c>
      <c r="BH35" s="411"/>
      <c r="BI35" s="411"/>
      <c r="BJ35" s="411"/>
      <c r="BK35" s="411"/>
      <c r="BL35" s="412"/>
      <c r="BM35" s="410" t="str">
        <f>IF($H34="Delete Proxy","2.Proxy PS User ID",(IF($H34="Add Proxy","2.Proxy PS User ID",(IF($H34="Update Chartfields","Budget Ref","n/a")))))</f>
        <v>n/a</v>
      </c>
      <c r="BN35" s="411"/>
      <c r="BO35" s="411"/>
      <c r="BP35" s="411"/>
      <c r="BQ35" s="411"/>
      <c r="BR35" s="412"/>
      <c r="BS35" s="410" t="str">
        <f>IF($H34="Delete Proxy","3.Proxy Last Name",(IF($H34="Add Proxy","3.Proxy Last Name",(IF($H34="Update Chartfields","PC BU (optional)","n/a")))))</f>
        <v>n/a</v>
      </c>
      <c r="BT35" s="411"/>
      <c r="BU35" s="411"/>
      <c r="BV35" s="411"/>
      <c r="BW35" s="411"/>
      <c r="BX35" s="412"/>
      <c r="BY35" s="410" t="str">
        <f>IF($H34="Delete Proxy","3.Proxy First Name",(IF($H34="Add Proxy","3.Proxy First Name",(IF($H34="Update Chartfields","Project (optional)","n/a")))))</f>
        <v>n/a</v>
      </c>
      <c r="BZ35" s="411"/>
      <c r="CA35" s="411"/>
      <c r="CB35" s="411"/>
      <c r="CC35" s="411"/>
      <c r="CD35" s="412"/>
      <c r="CE35" s="410" t="str">
        <f>IF($H34="Delete Proxy","3.Proxy PS User ID",(IF($H34="Add Proxy","3.Proxy PS User ID",IF($H34="Update Chartfields","Activity (optional)","n/a"))))</f>
        <v>n/a</v>
      </c>
      <c r="CF35" s="411"/>
      <c r="CG35" s="411"/>
      <c r="CH35" s="411"/>
      <c r="CI35" s="411"/>
      <c r="CJ35" s="412"/>
      <c r="CK35" s="410" t="str">
        <f>IF($H34="Delete Proxy","4.Proxy Last Name",(IF($H34="Add Proxy","4.Proxy Last Name",IF($H34="Update Chartfields","Source Type (optional)","n/a"))))</f>
        <v>n/a</v>
      </c>
      <c r="CL35" s="411"/>
      <c r="CM35" s="411"/>
      <c r="CN35" s="411"/>
      <c r="CO35" s="411"/>
      <c r="CP35" s="412"/>
      <c r="CQ35" s="410" t="str">
        <f>IF($H34="Delete Proxy","4.Proxy First Name",(IF($H34="Add Proxy","4.Proxy First Name",IF($H34="Update Chartfields","Category (optional)","n/a"))))</f>
        <v>n/a</v>
      </c>
      <c r="CR35" s="411"/>
      <c r="CS35" s="411"/>
      <c r="CT35" s="411"/>
      <c r="CU35" s="411"/>
      <c r="CV35" s="412"/>
      <c r="CW35" s="410" t="str">
        <f>IF($H34="Delete Proxy","4.Proxy PS User ID",(IF($H34="Add Proxy","4.Proxy PS User ID",IF($H34="Update Chartfields","Subcategory (optional)","n/a"))))</f>
        <v>n/a</v>
      </c>
      <c r="CX35" s="411"/>
      <c r="CY35" s="411"/>
      <c r="CZ35" s="411"/>
      <c r="DA35" s="411"/>
      <c r="DB35" s="412"/>
    </row>
    <row r="36" spans="1:106" ht="15">
      <c r="A36" s="400"/>
      <c r="B36" s="407"/>
      <c r="C36" s="408"/>
      <c r="D36" s="408"/>
      <c r="E36" s="408"/>
      <c r="F36" s="408"/>
      <c r="G36" s="408"/>
      <c r="H36" s="408"/>
      <c r="I36" s="408"/>
      <c r="J36" s="409"/>
      <c r="K36" s="407"/>
      <c r="L36" s="408"/>
      <c r="M36" s="408"/>
      <c r="N36" s="408"/>
      <c r="O36" s="408"/>
      <c r="P36" s="408"/>
      <c r="Q36" s="408"/>
      <c r="R36" s="409"/>
      <c r="S36" s="407"/>
      <c r="T36" s="408"/>
      <c r="U36" s="408"/>
      <c r="V36" s="408"/>
      <c r="W36" s="408"/>
      <c r="X36" s="408"/>
      <c r="Y36" s="408"/>
      <c r="Z36" s="408"/>
      <c r="AA36" s="408"/>
      <c r="AB36" s="409"/>
      <c r="AC36" s="413"/>
      <c r="AD36" s="414"/>
      <c r="AE36" s="414"/>
      <c r="AF36" s="414"/>
      <c r="AG36" s="414"/>
      <c r="AH36" s="415"/>
      <c r="AI36" s="413"/>
      <c r="AJ36" s="414"/>
      <c r="AK36" s="414"/>
      <c r="AL36" s="414"/>
      <c r="AM36" s="414"/>
      <c r="AN36" s="415"/>
      <c r="AO36" s="413"/>
      <c r="AP36" s="414"/>
      <c r="AQ36" s="414"/>
      <c r="AR36" s="414"/>
      <c r="AS36" s="414"/>
      <c r="AT36" s="415"/>
      <c r="AU36" s="413"/>
      <c r="AV36" s="414"/>
      <c r="AW36" s="414"/>
      <c r="AX36" s="414"/>
      <c r="AY36" s="414"/>
      <c r="AZ36" s="415"/>
      <c r="BA36" s="413"/>
      <c r="BB36" s="414"/>
      <c r="BC36" s="414"/>
      <c r="BD36" s="414"/>
      <c r="BE36" s="414"/>
      <c r="BF36" s="415"/>
      <c r="BG36" s="413"/>
      <c r="BH36" s="414"/>
      <c r="BI36" s="414"/>
      <c r="BJ36" s="414"/>
      <c r="BK36" s="414"/>
      <c r="BL36" s="415"/>
      <c r="BM36" s="413"/>
      <c r="BN36" s="414"/>
      <c r="BO36" s="414"/>
      <c r="BP36" s="414"/>
      <c r="BQ36" s="414"/>
      <c r="BR36" s="415"/>
      <c r="BS36" s="413"/>
      <c r="BT36" s="414"/>
      <c r="BU36" s="414"/>
      <c r="BV36" s="414"/>
      <c r="BW36" s="414"/>
      <c r="BX36" s="415"/>
      <c r="BY36" s="413"/>
      <c r="BZ36" s="414"/>
      <c r="CA36" s="414"/>
      <c r="CB36" s="414"/>
      <c r="CC36" s="414"/>
      <c r="CD36" s="415"/>
      <c r="CE36" s="413"/>
      <c r="CF36" s="414"/>
      <c r="CG36" s="414"/>
      <c r="CH36" s="414"/>
      <c r="CI36" s="414"/>
      <c r="CJ36" s="415"/>
      <c r="CK36" s="413"/>
      <c r="CL36" s="414"/>
      <c r="CM36" s="414"/>
      <c r="CN36" s="414"/>
      <c r="CO36" s="414"/>
      <c r="CP36" s="415"/>
      <c r="CQ36" s="413"/>
      <c r="CR36" s="414"/>
      <c r="CS36" s="414"/>
      <c r="CT36" s="414"/>
      <c r="CU36" s="414"/>
      <c r="CV36" s="415"/>
      <c r="CW36" s="413"/>
      <c r="CX36" s="414"/>
      <c r="CY36" s="414"/>
      <c r="CZ36" s="414"/>
      <c r="DA36" s="414"/>
      <c r="DB36" s="415"/>
    </row>
    <row r="37" spans="1:106" ht="15">
      <c r="A37" s="400"/>
      <c r="B37" s="416"/>
      <c r="C37" s="417"/>
      <c r="D37" s="417"/>
      <c r="E37" s="417"/>
      <c r="F37" s="417"/>
      <c r="G37" s="417"/>
      <c r="H37" s="417"/>
      <c r="I37" s="417"/>
      <c r="J37" s="418"/>
      <c r="K37" s="416"/>
      <c r="L37" s="417"/>
      <c r="M37" s="417"/>
      <c r="N37" s="417"/>
      <c r="O37" s="417"/>
      <c r="P37" s="417"/>
      <c r="Q37" s="417"/>
      <c r="R37" s="418"/>
      <c r="S37" s="419"/>
      <c r="T37" s="420"/>
      <c r="U37" s="420"/>
      <c r="V37" s="420"/>
      <c r="W37" s="420"/>
      <c r="X37" s="420"/>
      <c r="Y37" s="420"/>
      <c r="Z37" s="420"/>
      <c r="AA37" s="420"/>
      <c r="AB37" s="421"/>
      <c r="AC37" s="402"/>
      <c r="AD37" s="402"/>
      <c r="AE37" s="402"/>
      <c r="AF37" s="402"/>
      <c r="AG37" s="402"/>
      <c r="AH37" s="402"/>
      <c r="AI37" s="402"/>
      <c r="AJ37" s="402"/>
      <c r="AK37" s="402"/>
      <c r="AL37" s="402"/>
      <c r="AM37" s="402"/>
      <c r="AN37" s="402"/>
      <c r="AO37" s="402"/>
      <c r="AP37" s="402"/>
      <c r="AQ37" s="402"/>
      <c r="AR37" s="402"/>
      <c r="AS37" s="402"/>
      <c r="AT37" s="402"/>
      <c r="AU37" s="402"/>
      <c r="AV37" s="402"/>
      <c r="AW37" s="402"/>
      <c r="AX37" s="402"/>
      <c r="AY37" s="402"/>
      <c r="AZ37" s="402"/>
      <c r="BA37" s="402"/>
      <c r="BB37" s="402"/>
      <c r="BC37" s="402"/>
      <c r="BD37" s="402"/>
      <c r="BE37" s="402"/>
      <c r="BF37" s="402"/>
      <c r="BG37" s="402"/>
      <c r="BH37" s="402"/>
      <c r="BI37" s="402"/>
      <c r="BJ37" s="402"/>
      <c r="BK37" s="402"/>
      <c r="BL37" s="402"/>
      <c r="BM37" s="402"/>
      <c r="BN37" s="402"/>
      <c r="BO37" s="402"/>
      <c r="BP37" s="402"/>
      <c r="BQ37" s="402"/>
      <c r="BR37" s="402"/>
      <c r="BS37" s="402"/>
      <c r="BT37" s="402"/>
      <c r="BU37" s="402"/>
      <c r="BV37" s="402"/>
      <c r="BW37" s="402"/>
      <c r="BX37" s="402"/>
      <c r="BY37" s="402"/>
      <c r="BZ37" s="402"/>
      <c r="CA37" s="402"/>
      <c r="CB37" s="402"/>
      <c r="CC37" s="402"/>
      <c r="CD37" s="402"/>
      <c r="CE37" s="402"/>
      <c r="CF37" s="402"/>
      <c r="CG37" s="402"/>
      <c r="CH37" s="402"/>
      <c r="CI37" s="402"/>
      <c r="CJ37" s="402"/>
      <c r="CK37" s="402"/>
      <c r="CL37" s="402"/>
      <c r="CM37" s="402"/>
      <c r="CN37" s="402"/>
      <c r="CO37" s="402"/>
      <c r="CP37" s="402"/>
      <c r="CQ37" s="402"/>
      <c r="CR37" s="402"/>
      <c r="CS37" s="402"/>
      <c r="CT37" s="402"/>
      <c r="CU37" s="402"/>
      <c r="CV37" s="402"/>
      <c r="CW37" s="402"/>
      <c r="CX37" s="402"/>
      <c r="CY37" s="402"/>
      <c r="CZ37" s="402"/>
      <c r="DA37" s="402"/>
      <c r="DB37" s="402"/>
    </row>
    <row r="38" spans="2:106" ht="15">
      <c r="B38" s="65"/>
      <c r="C38" s="65"/>
      <c r="D38" s="65"/>
      <c r="E38" s="65"/>
      <c r="F38" s="65"/>
      <c r="G38" s="65"/>
      <c r="H38" s="65"/>
      <c r="I38" s="65"/>
      <c r="J38" s="65"/>
      <c r="K38" s="65"/>
      <c r="L38" s="65"/>
      <c r="M38" s="65"/>
      <c r="N38" s="65"/>
      <c r="O38" s="65"/>
      <c r="P38" s="65"/>
      <c r="Q38" s="65"/>
      <c r="R38" s="65"/>
      <c r="S38" s="64"/>
      <c r="T38" s="64"/>
      <c r="U38" s="64"/>
      <c r="V38" s="64"/>
      <c r="W38" s="64"/>
      <c r="X38" s="64"/>
      <c r="Y38" s="64"/>
      <c r="Z38" s="64"/>
      <c r="AA38" s="64"/>
      <c r="AB38" s="64"/>
      <c r="AC38" s="64"/>
      <c r="AD38" s="64"/>
      <c r="AE38" s="64"/>
      <c r="AF38" s="64"/>
      <c r="AG38" s="64"/>
      <c r="AH38" s="64"/>
      <c r="AI38" s="64"/>
      <c r="AJ38" s="64"/>
      <c r="AK38" s="64"/>
      <c r="AL38" s="64"/>
      <c r="AM38" s="64"/>
      <c r="AN38" s="64"/>
      <c r="AO38" s="64"/>
      <c r="AP38" s="64"/>
      <c r="AQ38" s="64"/>
      <c r="AR38" s="64"/>
      <c r="AS38" s="64"/>
      <c r="AT38" s="64"/>
      <c r="AU38" s="64"/>
      <c r="AV38" s="64"/>
      <c r="AW38" s="64"/>
      <c r="AX38" s="64"/>
      <c r="AY38" s="64"/>
      <c r="AZ38" s="64"/>
      <c r="BA38" s="64"/>
      <c r="BB38" s="64"/>
      <c r="BC38" s="64"/>
      <c r="BD38" s="64"/>
      <c r="BE38" s="64"/>
      <c r="BF38" s="64"/>
      <c r="BG38" s="64"/>
      <c r="BH38" s="64"/>
      <c r="BI38" s="64"/>
      <c r="BJ38" s="64"/>
      <c r="BK38" s="64"/>
      <c r="BL38" s="64"/>
      <c r="BM38" s="64"/>
      <c r="BN38" s="64"/>
      <c r="BO38" s="64"/>
      <c r="BP38" s="64"/>
      <c r="BQ38" s="64"/>
      <c r="BR38" s="64"/>
      <c r="BS38" s="64"/>
      <c r="BT38" s="64"/>
      <c r="BU38" s="64"/>
      <c r="BV38" s="64"/>
      <c r="BW38" s="64"/>
      <c r="BX38" s="64"/>
      <c r="BY38" s="64"/>
      <c r="BZ38" s="64"/>
      <c r="CA38" s="64"/>
      <c r="CB38" s="64"/>
      <c r="CC38" s="64"/>
      <c r="CD38" s="64"/>
      <c r="CE38" s="64"/>
      <c r="CF38" s="64"/>
      <c r="CG38" s="64"/>
      <c r="CH38" s="64"/>
      <c r="CI38" s="64"/>
      <c r="CJ38" s="64"/>
      <c r="CK38" s="64"/>
      <c r="CL38" s="64"/>
      <c r="CM38" s="64"/>
      <c r="CN38" s="64"/>
      <c r="CO38" s="64"/>
      <c r="CP38" s="64"/>
      <c r="CQ38" s="64"/>
      <c r="CR38" s="64"/>
      <c r="CS38" s="64"/>
      <c r="CT38" s="64"/>
      <c r="CU38" s="64"/>
      <c r="CV38" s="64"/>
      <c r="CW38" s="64"/>
      <c r="CX38" s="64"/>
      <c r="CY38" s="64"/>
      <c r="CZ38" s="64"/>
      <c r="DA38" s="64"/>
      <c r="DB38" s="64"/>
    </row>
    <row r="39" spans="1:17" ht="15">
      <c r="A39" s="400">
        <v>7</v>
      </c>
      <c r="B39" s="401" t="s">
        <v>45</v>
      </c>
      <c r="C39" s="401"/>
      <c r="D39" s="401"/>
      <c r="E39" s="401"/>
      <c r="F39" s="401"/>
      <c r="G39" s="401"/>
      <c r="H39" s="402"/>
      <c r="I39" s="402"/>
      <c r="J39" s="402"/>
      <c r="K39" s="402"/>
      <c r="L39" s="402"/>
      <c r="M39" s="402"/>
      <c r="N39" s="402"/>
      <c r="O39" s="402"/>
      <c r="P39" s="402"/>
      <c r="Q39" s="402"/>
    </row>
    <row r="40" spans="1:106" ht="14.25" customHeight="1">
      <c r="A40" s="400"/>
      <c r="B40" s="404" t="s">
        <v>44</v>
      </c>
      <c r="C40" s="405"/>
      <c r="D40" s="405"/>
      <c r="E40" s="405"/>
      <c r="F40" s="405"/>
      <c r="G40" s="405"/>
      <c r="H40" s="405"/>
      <c r="I40" s="405"/>
      <c r="J40" s="406"/>
      <c r="K40" s="404" t="s">
        <v>43</v>
      </c>
      <c r="L40" s="405"/>
      <c r="M40" s="405"/>
      <c r="N40" s="405"/>
      <c r="O40" s="405"/>
      <c r="P40" s="405"/>
      <c r="Q40" s="405"/>
      <c r="R40" s="406"/>
      <c r="S40" s="404" t="s">
        <v>42</v>
      </c>
      <c r="T40" s="405"/>
      <c r="U40" s="405"/>
      <c r="V40" s="405"/>
      <c r="W40" s="405"/>
      <c r="X40" s="405"/>
      <c r="Y40" s="405"/>
      <c r="Z40" s="405"/>
      <c r="AA40" s="405"/>
      <c r="AB40" s="406"/>
      <c r="AC40" s="410" t="str">
        <f>IF($H39="Close Card","Last 4 of Card",(IF($H39="Delete Proxy","Last Four of Card",(IF($H39="Add Proxy","Last Four of Card",(IF($H39="Update Chartfields","Last 4 of Card","n/a")))))))</f>
        <v>n/a</v>
      </c>
      <c r="AD40" s="411"/>
      <c r="AE40" s="411"/>
      <c r="AF40" s="411"/>
      <c r="AG40" s="411"/>
      <c r="AH40" s="412"/>
      <c r="AI40" s="410" t="str">
        <f>IF($H39="Delete Proxy","1.Proxy Last Name",(IF($H39="Add Proxy","1.Proxy Last Name",(IF($H39="Update Chartfields","GL Unit","n/a")))))</f>
        <v>n/a</v>
      </c>
      <c r="AJ40" s="411"/>
      <c r="AK40" s="411"/>
      <c r="AL40" s="411"/>
      <c r="AM40" s="411"/>
      <c r="AN40" s="412"/>
      <c r="AO40" s="410" t="str">
        <f>IF($H39="Delete Proxy","1.Proxy First Name",(IF($H39="Add Proxy","1.Proxy First Name",(IF($H39="Update Chartfields","Fund Code","n/a")))))</f>
        <v>n/a</v>
      </c>
      <c r="AP40" s="411"/>
      <c r="AQ40" s="411"/>
      <c r="AR40" s="411"/>
      <c r="AS40" s="411"/>
      <c r="AT40" s="412"/>
      <c r="AU40" s="410" t="str">
        <f>IF($H39="Delete Proxy","1.Proxy PS User ID",(IF($H39="Add Proxy","1.Proxy PS User ID",(IF($H39="Update Chartfields","Account (592016 unless DCS)","n/a")))))</f>
        <v>n/a</v>
      </c>
      <c r="AV40" s="411"/>
      <c r="AW40" s="411"/>
      <c r="AX40" s="411"/>
      <c r="AY40" s="411"/>
      <c r="AZ40" s="412"/>
      <c r="BA40" s="410" t="str">
        <f>IF($H39="Delete Proxy","2.Proxy Last Name",(IF($H39="Add Proxy","2.Proxy Last Name",(IF($H39="Update Chartfields","Program Code","n/a")))))</f>
        <v>n/a</v>
      </c>
      <c r="BB40" s="411"/>
      <c r="BC40" s="411"/>
      <c r="BD40" s="411"/>
      <c r="BE40" s="411"/>
      <c r="BF40" s="412"/>
      <c r="BG40" s="410" t="str">
        <f>IF($H39="Delete Proxy","2.Proxy First Name",(IF($H39="Add Proxy","2.Proxy First Name",(IF($H39="Update Chartfields","Dept ID","n/a")))))</f>
        <v>n/a</v>
      </c>
      <c r="BH40" s="411"/>
      <c r="BI40" s="411"/>
      <c r="BJ40" s="411"/>
      <c r="BK40" s="411"/>
      <c r="BL40" s="412"/>
      <c r="BM40" s="410" t="str">
        <f>IF($H39="Delete Proxy","2.Proxy PS User ID",(IF($H39="Add Proxy","2.Proxy PS User ID",(IF($H39="Update Chartfields","Budget Ref","n/a")))))</f>
        <v>n/a</v>
      </c>
      <c r="BN40" s="411"/>
      <c r="BO40" s="411"/>
      <c r="BP40" s="411"/>
      <c r="BQ40" s="411"/>
      <c r="BR40" s="412"/>
      <c r="BS40" s="410" t="str">
        <f>IF($H39="Delete Proxy","3.Proxy Last Name",(IF($H39="Add Proxy","3.Proxy Last Name",(IF($H39="Update Chartfields","PC BU (optional)","n/a")))))</f>
        <v>n/a</v>
      </c>
      <c r="BT40" s="411"/>
      <c r="BU40" s="411"/>
      <c r="BV40" s="411"/>
      <c r="BW40" s="411"/>
      <c r="BX40" s="412"/>
      <c r="BY40" s="410" t="str">
        <f>IF($H39="Delete Proxy","3.Proxy First Name",(IF($H39="Add Proxy","3.Proxy First Name",(IF($H39="Update Chartfields","Project (optional)","n/a")))))</f>
        <v>n/a</v>
      </c>
      <c r="BZ40" s="411"/>
      <c r="CA40" s="411"/>
      <c r="CB40" s="411"/>
      <c r="CC40" s="411"/>
      <c r="CD40" s="412"/>
      <c r="CE40" s="410" t="str">
        <f>IF($H39="Delete Proxy","3.Proxy PS User ID",(IF($H39="Add Proxy","3.Proxy PS User ID",IF($H39="Update Chartfields","Activity (optional)","n/a"))))</f>
        <v>n/a</v>
      </c>
      <c r="CF40" s="411"/>
      <c r="CG40" s="411"/>
      <c r="CH40" s="411"/>
      <c r="CI40" s="411"/>
      <c r="CJ40" s="412"/>
      <c r="CK40" s="410" t="str">
        <f>IF($H39="Delete Proxy","4.Proxy Last Name",(IF($H39="Add Proxy","4.Proxy Last Name",IF($H39="Update Chartfields","Source Type (optional)","n/a"))))</f>
        <v>n/a</v>
      </c>
      <c r="CL40" s="411"/>
      <c r="CM40" s="411"/>
      <c r="CN40" s="411"/>
      <c r="CO40" s="411"/>
      <c r="CP40" s="412"/>
      <c r="CQ40" s="410" t="str">
        <f>IF($H39="Delete Proxy","4.Proxy First Name",(IF($H39="Add Proxy","4.Proxy First Name",IF($H39="Update Chartfields","Category (optional)","n/a"))))</f>
        <v>n/a</v>
      </c>
      <c r="CR40" s="411"/>
      <c r="CS40" s="411"/>
      <c r="CT40" s="411"/>
      <c r="CU40" s="411"/>
      <c r="CV40" s="412"/>
      <c r="CW40" s="410" t="str">
        <f>IF($H39="Delete Proxy","4.Proxy PS User ID",(IF($H39="Add Proxy","4.Proxy PS User ID",IF($H39="Update Chartfields","Subcategory (optional)","n/a"))))</f>
        <v>n/a</v>
      </c>
      <c r="CX40" s="411"/>
      <c r="CY40" s="411"/>
      <c r="CZ40" s="411"/>
      <c r="DA40" s="411"/>
      <c r="DB40" s="412"/>
    </row>
    <row r="41" spans="1:106" ht="15">
      <c r="A41" s="400"/>
      <c r="B41" s="407"/>
      <c r="C41" s="408"/>
      <c r="D41" s="408"/>
      <c r="E41" s="408"/>
      <c r="F41" s="408"/>
      <c r="G41" s="408"/>
      <c r="H41" s="408"/>
      <c r="I41" s="408"/>
      <c r="J41" s="409"/>
      <c r="K41" s="407"/>
      <c r="L41" s="408"/>
      <c r="M41" s="408"/>
      <c r="N41" s="408"/>
      <c r="O41" s="408"/>
      <c r="P41" s="408"/>
      <c r="Q41" s="408"/>
      <c r="R41" s="409"/>
      <c r="S41" s="407"/>
      <c r="T41" s="408"/>
      <c r="U41" s="408"/>
      <c r="V41" s="408"/>
      <c r="W41" s="408"/>
      <c r="X41" s="408"/>
      <c r="Y41" s="408"/>
      <c r="Z41" s="408"/>
      <c r="AA41" s="408"/>
      <c r="AB41" s="409"/>
      <c r="AC41" s="413"/>
      <c r="AD41" s="414"/>
      <c r="AE41" s="414"/>
      <c r="AF41" s="414"/>
      <c r="AG41" s="414"/>
      <c r="AH41" s="415"/>
      <c r="AI41" s="413"/>
      <c r="AJ41" s="414"/>
      <c r="AK41" s="414"/>
      <c r="AL41" s="414"/>
      <c r="AM41" s="414"/>
      <c r="AN41" s="415"/>
      <c r="AO41" s="413"/>
      <c r="AP41" s="414"/>
      <c r="AQ41" s="414"/>
      <c r="AR41" s="414"/>
      <c r="AS41" s="414"/>
      <c r="AT41" s="415"/>
      <c r="AU41" s="413"/>
      <c r="AV41" s="414"/>
      <c r="AW41" s="414"/>
      <c r="AX41" s="414"/>
      <c r="AY41" s="414"/>
      <c r="AZ41" s="415"/>
      <c r="BA41" s="413"/>
      <c r="BB41" s="414"/>
      <c r="BC41" s="414"/>
      <c r="BD41" s="414"/>
      <c r="BE41" s="414"/>
      <c r="BF41" s="415"/>
      <c r="BG41" s="413"/>
      <c r="BH41" s="414"/>
      <c r="BI41" s="414"/>
      <c r="BJ41" s="414"/>
      <c r="BK41" s="414"/>
      <c r="BL41" s="415"/>
      <c r="BM41" s="413"/>
      <c r="BN41" s="414"/>
      <c r="BO41" s="414"/>
      <c r="BP41" s="414"/>
      <c r="BQ41" s="414"/>
      <c r="BR41" s="415"/>
      <c r="BS41" s="413"/>
      <c r="BT41" s="414"/>
      <c r="BU41" s="414"/>
      <c r="BV41" s="414"/>
      <c r="BW41" s="414"/>
      <c r="BX41" s="415"/>
      <c r="BY41" s="413"/>
      <c r="BZ41" s="414"/>
      <c r="CA41" s="414"/>
      <c r="CB41" s="414"/>
      <c r="CC41" s="414"/>
      <c r="CD41" s="415"/>
      <c r="CE41" s="413"/>
      <c r="CF41" s="414"/>
      <c r="CG41" s="414"/>
      <c r="CH41" s="414"/>
      <c r="CI41" s="414"/>
      <c r="CJ41" s="415"/>
      <c r="CK41" s="413"/>
      <c r="CL41" s="414"/>
      <c r="CM41" s="414"/>
      <c r="CN41" s="414"/>
      <c r="CO41" s="414"/>
      <c r="CP41" s="415"/>
      <c r="CQ41" s="413"/>
      <c r="CR41" s="414"/>
      <c r="CS41" s="414"/>
      <c r="CT41" s="414"/>
      <c r="CU41" s="414"/>
      <c r="CV41" s="415"/>
      <c r="CW41" s="413"/>
      <c r="CX41" s="414"/>
      <c r="CY41" s="414"/>
      <c r="CZ41" s="414"/>
      <c r="DA41" s="414"/>
      <c r="DB41" s="415"/>
    </row>
    <row r="42" spans="1:106" ht="15">
      <c r="A42" s="400"/>
      <c r="B42" s="416"/>
      <c r="C42" s="417"/>
      <c r="D42" s="417"/>
      <c r="E42" s="417"/>
      <c r="F42" s="417"/>
      <c r="G42" s="417"/>
      <c r="H42" s="417"/>
      <c r="I42" s="417"/>
      <c r="J42" s="418"/>
      <c r="K42" s="416"/>
      <c r="L42" s="417"/>
      <c r="M42" s="417"/>
      <c r="N42" s="417"/>
      <c r="O42" s="417"/>
      <c r="P42" s="417"/>
      <c r="Q42" s="417"/>
      <c r="R42" s="418"/>
      <c r="S42" s="419"/>
      <c r="T42" s="420"/>
      <c r="U42" s="420"/>
      <c r="V42" s="420"/>
      <c r="W42" s="420"/>
      <c r="X42" s="420"/>
      <c r="Y42" s="420"/>
      <c r="Z42" s="420"/>
      <c r="AA42" s="420"/>
      <c r="AB42" s="421"/>
      <c r="AC42" s="402"/>
      <c r="AD42" s="402"/>
      <c r="AE42" s="402"/>
      <c r="AF42" s="402"/>
      <c r="AG42" s="402"/>
      <c r="AH42" s="402"/>
      <c r="AI42" s="402"/>
      <c r="AJ42" s="402"/>
      <c r="AK42" s="402"/>
      <c r="AL42" s="402"/>
      <c r="AM42" s="402"/>
      <c r="AN42" s="402"/>
      <c r="AO42" s="402"/>
      <c r="AP42" s="402"/>
      <c r="AQ42" s="402"/>
      <c r="AR42" s="402"/>
      <c r="AS42" s="402"/>
      <c r="AT42" s="402"/>
      <c r="AU42" s="402"/>
      <c r="AV42" s="402"/>
      <c r="AW42" s="402"/>
      <c r="AX42" s="402"/>
      <c r="AY42" s="402"/>
      <c r="AZ42" s="402"/>
      <c r="BA42" s="402"/>
      <c r="BB42" s="402"/>
      <c r="BC42" s="402"/>
      <c r="BD42" s="402"/>
      <c r="BE42" s="402"/>
      <c r="BF42" s="402"/>
      <c r="BG42" s="402"/>
      <c r="BH42" s="402"/>
      <c r="BI42" s="402"/>
      <c r="BJ42" s="402"/>
      <c r="BK42" s="402"/>
      <c r="BL42" s="402"/>
      <c r="BM42" s="402"/>
      <c r="BN42" s="402"/>
      <c r="BO42" s="402"/>
      <c r="BP42" s="402"/>
      <c r="BQ42" s="402"/>
      <c r="BR42" s="402"/>
      <c r="BS42" s="402"/>
      <c r="BT42" s="402"/>
      <c r="BU42" s="402"/>
      <c r="BV42" s="402"/>
      <c r="BW42" s="402"/>
      <c r="BX42" s="402"/>
      <c r="BY42" s="402"/>
      <c r="BZ42" s="402"/>
      <c r="CA42" s="402"/>
      <c r="CB42" s="402"/>
      <c r="CC42" s="402"/>
      <c r="CD42" s="402"/>
      <c r="CE42" s="402"/>
      <c r="CF42" s="402"/>
      <c r="CG42" s="402"/>
      <c r="CH42" s="402"/>
      <c r="CI42" s="402"/>
      <c r="CJ42" s="402"/>
      <c r="CK42" s="402"/>
      <c r="CL42" s="402"/>
      <c r="CM42" s="402"/>
      <c r="CN42" s="402"/>
      <c r="CO42" s="402"/>
      <c r="CP42" s="402"/>
      <c r="CQ42" s="402"/>
      <c r="CR42" s="402"/>
      <c r="CS42" s="402"/>
      <c r="CT42" s="402"/>
      <c r="CU42" s="402"/>
      <c r="CV42" s="402"/>
      <c r="CW42" s="402"/>
      <c r="CX42" s="402"/>
      <c r="CY42" s="402"/>
      <c r="CZ42" s="402"/>
      <c r="DA42" s="402"/>
      <c r="DB42" s="402"/>
    </row>
    <row r="43" spans="2:106" ht="15">
      <c r="B43" s="65"/>
      <c r="C43" s="65"/>
      <c r="D43" s="65"/>
      <c r="E43" s="65"/>
      <c r="F43" s="65"/>
      <c r="G43" s="65"/>
      <c r="H43" s="65"/>
      <c r="I43" s="65"/>
      <c r="J43" s="65"/>
      <c r="K43" s="65"/>
      <c r="L43" s="65"/>
      <c r="M43" s="65"/>
      <c r="N43" s="65"/>
      <c r="O43" s="65"/>
      <c r="P43" s="65"/>
      <c r="Q43" s="65"/>
      <c r="R43" s="65"/>
      <c r="S43" s="64"/>
      <c r="T43" s="64"/>
      <c r="U43" s="64"/>
      <c r="V43" s="64"/>
      <c r="W43" s="64"/>
      <c r="X43" s="64"/>
      <c r="Y43" s="64"/>
      <c r="Z43" s="64"/>
      <c r="AA43" s="64"/>
      <c r="AB43" s="64"/>
      <c r="AC43" s="64"/>
      <c r="AD43" s="64"/>
      <c r="AE43" s="64"/>
      <c r="AF43" s="64"/>
      <c r="AG43" s="64"/>
      <c r="AH43" s="64"/>
      <c r="AI43" s="64"/>
      <c r="AJ43" s="64"/>
      <c r="AK43" s="64"/>
      <c r="AL43" s="64"/>
      <c r="AM43" s="64"/>
      <c r="AN43" s="64"/>
      <c r="AO43" s="64"/>
      <c r="AP43" s="64"/>
      <c r="AQ43" s="64"/>
      <c r="AR43" s="64"/>
      <c r="AS43" s="64"/>
      <c r="AT43" s="64"/>
      <c r="AU43" s="64"/>
      <c r="AV43" s="64"/>
      <c r="AW43" s="64"/>
      <c r="AX43" s="64"/>
      <c r="AY43" s="64"/>
      <c r="AZ43" s="64"/>
      <c r="BA43" s="64"/>
      <c r="BB43" s="64"/>
      <c r="BC43" s="64"/>
      <c r="BD43" s="64"/>
      <c r="BE43" s="64"/>
      <c r="BF43" s="64"/>
      <c r="BG43" s="64"/>
      <c r="BH43" s="64"/>
      <c r="BI43" s="64"/>
      <c r="BJ43" s="64"/>
      <c r="BK43" s="64"/>
      <c r="BL43" s="64"/>
      <c r="BM43" s="64"/>
      <c r="BN43" s="64"/>
      <c r="BO43" s="64"/>
      <c r="BP43" s="64"/>
      <c r="BQ43" s="64"/>
      <c r="BR43" s="64"/>
      <c r="BS43" s="64"/>
      <c r="BT43" s="64"/>
      <c r="BU43" s="64"/>
      <c r="BV43" s="64"/>
      <c r="BW43" s="64"/>
      <c r="BX43" s="64"/>
      <c r="BY43" s="64"/>
      <c r="BZ43" s="64"/>
      <c r="CA43" s="64"/>
      <c r="CB43" s="64"/>
      <c r="CC43" s="64"/>
      <c r="CD43" s="64"/>
      <c r="CE43" s="64"/>
      <c r="CF43" s="64"/>
      <c r="CG43" s="64"/>
      <c r="CH43" s="64"/>
      <c r="CI43" s="64"/>
      <c r="CJ43" s="64"/>
      <c r="CK43" s="64"/>
      <c r="CL43" s="64"/>
      <c r="CM43" s="64"/>
      <c r="CN43" s="64"/>
      <c r="CO43" s="64"/>
      <c r="CP43" s="64"/>
      <c r="CQ43" s="64"/>
      <c r="CR43" s="64"/>
      <c r="CS43" s="64"/>
      <c r="CT43" s="64"/>
      <c r="CU43" s="64"/>
      <c r="CV43" s="64"/>
      <c r="CW43" s="64"/>
      <c r="CX43" s="64"/>
      <c r="CY43" s="64"/>
      <c r="CZ43" s="64"/>
      <c r="DA43" s="64"/>
      <c r="DB43" s="64"/>
    </row>
    <row r="44" spans="1:17" ht="15">
      <c r="A44" s="400">
        <v>8</v>
      </c>
      <c r="B44" s="401" t="s">
        <v>45</v>
      </c>
      <c r="C44" s="401"/>
      <c r="D44" s="401"/>
      <c r="E44" s="401"/>
      <c r="F44" s="401"/>
      <c r="G44" s="401"/>
      <c r="H44" s="402"/>
      <c r="I44" s="402"/>
      <c r="J44" s="402"/>
      <c r="K44" s="402"/>
      <c r="L44" s="402"/>
      <c r="M44" s="402"/>
      <c r="N44" s="402"/>
      <c r="O44" s="402"/>
      <c r="P44" s="402"/>
      <c r="Q44" s="402"/>
    </row>
    <row r="45" spans="1:106" ht="14.25" customHeight="1">
      <c r="A45" s="400"/>
      <c r="B45" s="404" t="s">
        <v>44</v>
      </c>
      <c r="C45" s="405"/>
      <c r="D45" s="405"/>
      <c r="E45" s="405"/>
      <c r="F45" s="405"/>
      <c r="G45" s="405"/>
      <c r="H45" s="405"/>
      <c r="I45" s="405"/>
      <c r="J45" s="406"/>
      <c r="K45" s="404" t="s">
        <v>43</v>
      </c>
      <c r="L45" s="405"/>
      <c r="M45" s="405"/>
      <c r="N45" s="405"/>
      <c r="O45" s="405"/>
      <c r="P45" s="405"/>
      <c r="Q45" s="405"/>
      <c r="R45" s="406"/>
      <c r="S45" s="404" t="s">
        <v>42</v>
      </c>
      <c r="T45" s="405"/>
      <c r="U45" s="405"/>
      <c r="V45" s="405"/>
      <c r="W45" s="405"/>
      <c r="X45" s="405"/>
      <c r="Y45" s="405"/>
      <c r="Z45" s="405"/>
      <c r="AA45" s="405"/>
      <c r="AB45" s="406"/>
      <c r="AC45" s="410" t="str">
        <f>IF($H44="Close Card","Last 4 of Card",(IF($H44="Delete Proxy","Last Four of Card",(IF($H44="Add Proxy","Last Four of Card",(IF($H44="Update Chartfields","Last 4 of Card","n/a")))))))</f>
        <v>n/a</v>
      </c>
      <c r="AD45" s="411"/>
      <c r="AE45" s="411"/>
      <c r="AF45" s="411"/>
      <c r="AG45" s="411"/>
      <c r="AH45" s="412"/>
      <c r="AI45" s="410" t="str">
        <f>IF($H44="Delete Proxy","1.Proxy Last Name",(IF($H44="Add Proxy","1.Proxy Last Name",(IF($H44="Update Chartfields","GL Unit","n/a")))))</f>
        <v>n/a</v>
      </c>
      <c r="AJ45" s="411"/>
      <c r="AK45" s="411"/>
      <c r="AL45" s="411"/>
      <c r="AM45" s="411"/>
      <c r="AN45" s="412"/>
      <c r="AO45" s="410" t="str">
        <f>IF($H44="Delete Proxy","1.Proxy First Name",(IF($H44="Add Proxy","1.Proxy First Name",(IF($H44="Update Chartfields","Fund Code","n/a")))))</f>
        <v>n/a</v>
      </c>
      <c r="AP45" s="411"/>
      <c r="AQ45" s="411"/>
      <c r="AR45" s="411"/>
      <c r="AS45" s="411"/>
      <c r="AT45" s="412"/>
      <c r="AU45" s="410" t="str">
        <f>IF($H44="Delete Proxy","1.Proxy PS User ID",(IF($H44="Add Proxy","1.Proxy PS User ID",(IF($H44="Update Chartfields","Account (592016 unless DCS)","n/a")))))</f>
        <v>n/a</v>
      </c>
      <c r="AV45" s="411"/>
      <c r="AW45" s="411"/>
      <c r="AX45" s="411"/>
      <c r="AY45" s="411"/>
      <c r="AZ45" s="412"/>
      <c r="BA45" s="410" t="str">
        <f>IF($H44="Delete Proxy","2.Proxy Last Name",(IF($H44="Add Proxy","2.Proxy Last Name",(IF($H44="Update Chartfields","Program Code","n/a")))))</f>
        <v>n/a</v>
      </c>
      <c r="BB45" s="411"/>
      <c r="BC45" s="411"/>
      <c r="BD45" s="411"/>
      <c r="BE45" s="411"/>
      <c r="BF45" s="412"/>
      <c r="BG45" s="410" t="str">
        <f>IF($H44="Delete Proxy","2.Proxy First Name",(IF($H44="Add Proxy","2.Proxy First Name",(IF($H44="Update Chartfields","Dept ID","n/a")))))</f>
        <v>n/a</v>
      </c>
      <c r="BH45" s="411"/>
      <c r="BI45" s="411"/>
      <c r="BJ45" s="411"/>
      <c r="BK45" s="411"/>
      <c r="BL45" s="412"/>
      <c r="BM45" s="410" t="str">
        <f>IF($H44="Delete Proxy","2.Proxy PS User ID",(IF($H44="Add Proxy","2.Proxy PS User ID",(IF($H44="Update Chartfields","Budget Ref","n/a")))))</f>
        <v>n/a</v>
      </c>
      <c r="BN45" s="411"/>
      <c r="BO45" s="411"/>
      <c r="BP45" s="411"/>
      <c r="BQ45" s="411"/>
      <c r="BR45" s="412"/>
      <c r="BS45" s="410" t="str">
        <f>IF($H44="Delete Proxy","3.Proxy Last Name",(IF($H44="Add Proxy","3.Proxy Last Name",(IF($H44="Update Chartfields","PC BU (optional)","n/a")))))</f>
        <v>n/a</v>
      </c>
      <c r="BT45" s="411"/>
      <c r="BU45" s="411"/>
      <c r="BV45" s="411"/>
      <c r="BW45" s="411"/>
      <c r="BX45" s="412"/>
      <c r="BY45" s="410" t="str">
        <f>IF($H44="Delete Proxy","3.Proxy First Name",(IF($H44="Add Proxy","3.Proxy First Name",(IF($H44="Update Chartfields","Project (optional)","n/a")))))</f>
        <v>n/a</v>
      </c>
      <c r="BZ45" s="411"/>
      <c r="CA45" s="411"/>
      <c r="CB45" s="411"/>
      <c r="CC45" s="411"/>
      <c r="CD45" s="412"/>
      <c r="CE45" s="410" t="str">
        <f>IF($H44="Delete Proxy","3.Proxy PS User ID",(IF($H44="Add Proxy","3.Proxy PS User ID",IF($H44="Update Chartfields","Activity (optional)","n/a"))))</f>
        <v>n/a</v>
      </c>
      <c r="CF45" s="411"/>
      <c r="CG45" s="411"/>
      <c r="CH45" s="411"/>
      <c r="CI45" s="411"/>
      <c r="CJ45" s="412"/>
      <c r="CK45" s="410" t="str">
        <f>IF($H44="Delete Proxy","4.Proxy Last Name",(IF($H44="Add Proxy","4.Proxy Last Name",IF($H44="Update Chartfields","Source Type (optional)","n/a"))))</f>
        <v>n/a</v>
      </c>
      <c r="CL45" s="411"/>
      <c r="CM45" s="411"/>
      <c r="CN45" s="411"/>
      <c r="CO45" s="411"/>
      <c r="CP45" s="412"/>
      <c r="CQ45" s="410" t="str">
        <f>IF($H44="Delete Proxy","4.Proxy First Name",(IF($H44="Add Proxy","4.Proxy First Name",IF($H44="Update Chartfields","Category (optional)","n/a"))))</f>
        <v>n/a</v>
      </c>
      <c r="CR45" s="411"/>
      <c r="CS45" s="411"/>
      <c r="CT45" s="411"/>
      <c r="CU45" s="411"/>
      <c r="CV45" s="412"/>
      <c r="CW45" s="410" t="str">
        <f>IF($H44="Delete Proxy","4.Proxy PS User ID",(IF($H44="Add Proxy","4.Proxy PS User ID",IF($H44="Update Chartfields","Subcategory (optional)","n/a"))))</f>
        <v>n/a</v>
      </c>
      <c r="CX45" s="411"/>
      <c r="CY45" s="411"/>
      <c r="CZ45" s="411"/>
      <c r="DA45" s="411"/>
      <c r="DB45" s="412"/>
    </row>
    <row r="46" spans="1:106" ht="15">
      <c r="A46" s="400"/>
      <c r="B46" s="407"/>
      <c r="C46" s="408"/>
      <c r="D46" s="408"/>
      <c r="E46" s="408"/>
      <c r="F46" s="408"/>
      <c r="G46" s="408"/>
      <c r="H46" s="408"/>
      <c r="I46" s="408"/>
      <c r="J46" s="409"/>
      <c r="K46" s="407"/>
      <c r="L46" s="408"/>
      <c r="M46" s="408"/>
      <c r="N46" s="408"/>
      <c r="O46" s="408"/>
      <c r="P46" s="408"/>
      <c r="Q46" s="408"/>
      <c r="R46" s="409"/>
      <c r="S46" s="407"/>
      <c r="T46" s="408"/>
      <c r="U46" s="408"/>
      <c r="V46" s="408"/>
      <c r="W46" s="408"/>
      <c r="X46" s="408"/>
      <c r="Y46" s="408"/>
      <c r="Z46" s="408"/>
      <c r="AA46" s="408"/>
      <c r="AB46" s="409"/>
      <c r="AC46" s="413"/>
      <c r="AD46" s="414"/>
      <c r="AE46" s="414"/>
      <c r="AF46" s="414"/>
      <c r="AG46" s="414"/>
      <c r="AH46" s="415"/>
      <c r="AI46" s="413"/>
      <c r="AJ46" s="414"/>
      <c r="AK46" s="414"/>
      <c r="AL46" s="414"/>
      <c r="AM46" s="414"/>
      <c r="AN46" s="415"/>
      <c r="AO46" s="413"/>
      <c r="AP46" s="414"/>
      <c r="AQ46" s="414"/>
      <c r="AR46" s="414"/>
      <c r="AS46" s="414"/>
      <c r="AT46" s="415"/>
      <c r="AU46" s="413"/>
      <c r="AV46" s="414"/>
      <c r="AW46" s="414"/>
      <c r="AX46" s="414"/>
      <c r="AY46" s="414"/>
      <c r="AZ46" s="415"/>
      <c r="BA46" s="413"/>
      <c r="BB46" s="414"/>
      <c r="BC46" s="414"/>
      <c r="BD46" s="414"/>
      <c r="BE46" s="414"/>
      <c r="BF46" s="415"/>
      <c r="BG46" s="413"/>
      <c r="BH46" s="414"/>
      <c r="BI46" s="414"/>
      <c r="BJ46" s="414"/>
      <c r="BK46" s="414"/>
      <c r="BL46" s="415"/>
      <c r="BM46" s="413"/>
      <c r="BN46" s="414"/>
      <c r="BO46" s="414"/>
      <c r="BP46" s="414"/>
      <c r="BQ46" s="414"/>
      <c r="BR46" s="415"/>
      <c r="BS46" s="413"/>
      <c r="BT46" s="414"/>
      <c r="BU46" s="414"/>
      <c r="BV46" s="414"/>
      <c r="BW46" s="414"/>
      <c r="BX46" s="415"/>
      <c r="BY46" s="413"/>
      <c r="BZ46" s="414"/>
      <c r="CA46" s="414"/>
      <c r="CB46" s="414"/>
      <c r="CC46" s="414"/>
      <c r="CD46" s="415"/>
      <c r="CE46" s="413"/>
      <c r="CF46" s="414"/>
      <c r="CG46" s="414"/>
      <c r="CH46" s="414"/>
      <c r="CI46" s="414"/>
      <c r="CJ46" s="415"/>
      <c r="CK46" s="413"/>
      <c r="CL46" s="414"/>
      <c r="CM46" s="414"/>
      <c r="CN46" s="414"/>
      <c r="CO46" s="414"/>
      <c r="CP46" s="415"/>
      <c r="CQ46" s="413"/>
      <c r="CR46" s="414"/>
      <c r="CS46" s="414"/>
      <c r="CT46" s="414"/>
      <c r="CU46" s="414"/>
      <c r="CV46" s="415"/>
      <c r="CW46" s="413"/>
      <c r="CX46" s="414"/>
      <c r="CY46" s="414"/>
      <c r="CZ46" s="414"/>
      <c r="DA46" s="414"/>
      <c r="DB46" s="415"/>
    </row>
    <row r="47" spans="1:106" ht="15">
      <c r="A47" s="400"/>
      <c r="B47" s="416"/>
      <c r="C47" s="417"/>
      <c r="D47" s="417"/>
      <c r="E47" s="417"/>
      <c r="F47" s="417"/>
      <c r="G47" s="417"/>
      <c r="H47" s="417"/>
      <c r="I47" s="417"/>
      <c r="J47" s="418"/>
      <c r="K47" s="416"/>
      <c r="L47" s="417"/>
      <c r="M47" s="417"/>
      <c r="N47" s="417"/>
      <c r="O47" s="417"/>
      <c r="P47" s="417"/>
      <c r="Q47" s="417"/>
      <c r="R47" s="418"/>
      <c r="S47" s="419"/>
      <c r="T47" s="420"/>
      <c r="U47" s="420"/>
      <c r="V47" s="420"/>
      <c r="W47" s="420"/>
      <c r="X47" s="420"/>
      <c r="Y47" s="420"/>
      <c r="Z47" s="420"/>
      <c r="AA47" s="420"/>
      <c r="AB47" s="421"/>
      <c r="AC47" s="402"/>
      <c r="AD47" s="402"/>
      <c r="AE47" s="402"/>
      <c r="AF47" s="402"/>
      <c r="AG47" s="402"/>
      <c r="AH47" s="402"/>
      <c r="AI47" s="402"/>
      <c r="AJ47" s="402"/>
      <c r="AK47" s="402"/>
      <c r="AL47" s="402"/>
      <c r="AM47" s="402"/>
      <c r="AN47" s="402"/>
      <c r="AO47" s="402"/>
      <c r="AP47" s="402"/>
      <c r="AQ47" s="402"/>
      <c r="AR47" s="402"/>
      <c r="AS47" s="402"/>
      <c r="AT47" s="402"/>
      <c r="AU47" s="402"/>
      <c r="AV47" s="402"/>
      <c r="AW47" s="402"/>
      <c r="AX47" s="402"/>
      <c r="AY47" s="402"/>
      <c r="AZ47" s="402"/>
      <c r="BA47" s="402"/>
      <c r="BB47" s="402"/>
      <c r="BC47" s="402"/>
      <c r="BD47" s="402"/>
      <c r="BE47" s="402"/>
      <c r="BF47" s="402"/>
      <c r="BG47" s="402"/>
      <c r="BH47" s="402"/>
      <c r="BI47" s="402"/>
      <c r="BJ47" s="402"/>
      <c r="BK47" s="402"/>
      <c r="BL47" s="402"/>
      <c r="BM47" s="402"/>
      <c r="BN47" s="402"/>
      <c r="BO47" s="402"/>
      <c r="BP47" s="402"/>
      <c r="BQ47" s="402"/>
      <c r="BR47" s="402"/>
      <c r="BS47" s="402"/>
      <c r="BT47" s="402"/>
      <c r="BU47" s="402"/>
      <c r="BV47" s="402"/>
      <c r="BW47" s="402"/>
      <c r="BX47" s="402"/>
      <c r="BY47" s="402"/>
      <c r="BZ47" s="402"/>
      <c r="CA47" s="402"/>
      <c r="CB47" s="402"/>
      <c r="CC47" s="402"/>
      <c r="CD47" s="402"/>
      <c r="CE47" s="402"/>
      <c r="CF47" s="402"/>
      <c r="CG47" s="402"/>
      <c r="CH47" s="402"/>
      <c r="CI47" s="402"/>
      <c r="CJ47" s="402"/>
      <c r="CK47" s="402"/>
      <c r="CL47" s="402"/>
      <c r="CM47" s="402"/>
      <c r="CN47" s="402"/>
      <c r="CO47" s="402"/>
      <c r="CP47" s="402"/>
      <c r="CQ47" s="402"/>
      <c r="CR47" s="402"/>
      <c r="CS47" s="402"/>
      <c r="CT47" s="402"/>
      <c r="CU47" s="402"/>
      <c r="CV47" s="402"/>
      <c r="CW47" s="402"/>
      <c r="CX47" s="402"/>
      <c r="CY47" s="402"/>
      <c r="CZ47" s="402"/>
      <c r="DA47" s="402"/>
      <c r="DB47" s="402"/>
    </row>
    <row r="48" spans="2:106" ht="15">
      <c r="B48" s="65"/>
      <c r="C48" s="65"/>
      <c r="D48" s="65"/>
      <c r="E48" s="65"/>
      <c r="F48" s="65"/>
      <c r="G48" s="65"/>
      <c r="H48" s="65"/>
      <c r="I48" s="65"/>
      <c r="J48" s="65"/>
      <c r="K48" s="65"/>
      <c r="L48" s="65"/>
      <c r="M48" s="65"/>
      <c r="N48" s="65"/>
      <c r="O48" s="65"/>
      <c r="P48" s="65"/>
      <c r="Q48" s="65"/>
      <c r="R48" s="65"/>
      <c r="S48" s="64"/>
      <c r="T48" s="64"/>
      <c r="U48" s="64"/>
      <c r="V48" s="64"/>
      <c r="W48" s="64"/>
      <c r="X48" s="64"/>
      <c r="Y48" s="64"/>
      <c r="Z48" s="64"/>
      <c r="AA48" s="64"/>
      <c r="AB48" s="64"/>
      <c r="AC48" s="64"/>
      <c r="AD48" s="64"/>
      <c r="AE48" s="64"/>
      <c r="AF48" s="64"/>
      <c r="AG48" s="64"/>
      <c r="AH48" s="64"/>
      <c r="AI48" s="64"/>
      <c r="AJ48" s="64"/>
      <c r="AK48" s="64"/>
      <c r="AL48" s="64"/>
      <c r="AM48" s="64"/>
      <c r="AN48" s="64"/>
      <c r="AO48" s="64"/>
      <c r="AP48" s="64"/>
      <c r="AQ48" s="64"/>
      <c r="AR48" s="64"/>
      <c r="AS48" s="64"/>
      <c r="AT48" s="64"/>
      <c r="AU48" s="64"/>
      <c r="AV48" s="64"/>
      <c r="AW48" s="64"/>
      <c r="AX48" s="64"/>
      <c r="AY48" s="64"/>
      <c r="AZ48" s="64"/>
      <c r="BA48" s="64"/>
      <c r="BB48" s="64"/>
      <c r="BC48" s="64"/>
      <c r="BD48" s="64"/>
      <c r="BE48" s="64"/>
      <c r="BF48" s="64"/>
      <c r="BG48" s="64"/>
      <c r="BH48" s="64"/>
      <c r="BI48" s="64"/>
      <c r="BJ48" s="64"/>
      <c r="BK48" s="64"/>
      <c r="BL48" s="64"/>
      <c r="BM48" s="64"/>
      <c r="BN48" s="64"/>
      <c r="BO48" s="64"/>
      <c r="BP48" s="64"/>
      <c r="BQ48" s="64"/>
      <c r="BR48" s="64"/>
      <c r="BS48" s="64"/>
      <c r="BT48" s="64"/>
      <c r="BU48" s="64"/>
      <c r="BV48" s="64"/>
      <c r="BW48" s="64"/>
      <c r="BX48" s="64"/>
      <c r="BY48" s="64"/>
      <c r="BZ48" s="64"/>
      <c r="CA48" s="64"/>
      <c r="CB48" s="64"/>
      <c r="CC48" s="64"/>
      <c r="CD48" s="64"/>
      <c r="CE48" s="64"/>
      <c r="CF48" s="64"/>
      <c r="CG48" s="64"/>
      <c r="CH48" s="64"/>
      <c r="CI48" s="64"/>
      <c r="CJ48" s="64"/>
      <c r="CK48" s="64"/>
      <c r="CL48" s="64"/>
      <c r="CM48" s="64"/>
      <c r="CN48" s="64"/>
      <c r="CO48" s="64"/>
      <c r="CP48" s="64"/>
      <c r="CQ48" s="64"/>
      <c r="CR48" s="64"/>
      <c r="CS48" s="64"/>
      <c r="CT48" s="64"/>
      <c r="CU48" s="64"/>
      <c r="CV48" s="64"/>
      <c r="CW48" s="64"/>
      <c r="CX48" s="64"/>
      <c r="CY48" s="64"/>
      <c r="CZ48" s="64"/>
      <c r="DA48" s="64"/>
      <c r="DB48" s="64"/>
    </row>
    <row r="49" spans="1:17" ht="15">
      <c r="A49" s="400">
        <v>9</v>
      </c>
      <c r="B49" s="401" t="s">
        <v>45</v>
      </c>
      <c r="C49" s="401"/>
      <c r="D49" s="401"/>
      <c r="E49" s="401"/>
      <c r="F49" s="401"/>
      <c r="G49" s="401"/>
      <c r="H49" s="402"/>
      <c r="I49" s="402"/>
      <c r="J49" s="402"/>
      <c r="K49" s="402"/>
      <c r="L49" s="402"/>
      <c r="M49" s="402"/>
      <c r="N49" s="402"/>
      <c r="O49" s="402"/>
      <c r="P49" s="402"/>
      <c r="Q49" s="402"/>
    </row>
    <row r="50" spans="1:106" ht="14.25" customHeight="1">
      <c r="A50" s="400"/>
      <c r="B50" s="404" t="s">
        <v>44</v>
      </c>
      <c r="C50" s="405"/>
      <c r="D50" s="405"/>
      <c r="E50" s="405"/>
      <c r="F50" s="405"/>
      <c r="G50" s="405"/>
      <c r="H50" s="405"/>
      <c r="I50" s="405"/>
      <c r="J50" s="406"/>
      <c r="K50" s="404" t="s">
        <v>43</v>
      </c>
      <c r="L50" s="405"/>
      <c r="M50" s="405"/>
      <c r="N50" s="405"/>
      <c r="O50" s="405"/>
      <c r="P50" s="405"/>
      <c r="Q50" s="405"/>
      <c r="R50" s="406"/>
      <c r="S50" s="404" t="s">
        <v>42</v>
      </c>
      <c r="T50" s="405"/>
      <c r="U50" s="405"/>
      <c r="V50" s="405"/>
      <c r="W50" s="405"/>
      <c r="X50" s="405"/>
      <c r="Y50" s="405"/>
      <c r="Z50" s="405"/>
      <c r="AA50" s="405"/>
      <c r="AB50" s="406"/>
      <c r="AC50" s="410" t="str">
        <f>IF($H49="Close Card","Last 4 of Card",(IF($H49="Delete Proxy","Last Four of Card",(IF($H49="Add Proxy","Last Four of Card",(IF($H49="Update Chartfields","Last 4 of Card","n/a")))))))</f>
        <v>n/a</v>
      </c>
      <c r="AD50" s="411"/>
      <c r="AE50" s="411"/>
      <c r="AF50" s="411"/>
      <c r="AG50" s="411"/>
      <c r="AH50" s="412"/>
      <c r="AI50" s="410" t="str">
        <f>IF($H49="Delete Proxy","1.Proxy Last Name",(IF($H49="Add Proxy","1.Proxy Last Name",(IF($H49="Update Chartfields","GL Unit","n/a")))))</f>
        <v>n/a</v>
      </c>
      <c r="AJ50" s="411"/>
      <c r="AK50" s="411"/>
      <c r="AL50" s="411"/>
      <c r="AM50" s="411"/>
      <c r="AN50" s="412"/>
      <c r="AO50" s="410" t="str">
        <f>IF($H49="Delete Proxy","1.Proxy First Name",(IF($H49="Add Proxy","1.Proxy First Name",(IF($H49="Update Chartfields","Fund Code","n/a")))))</f>
        <v>n/a</v>
      </c>
      <c r="AP50" s="411"/>
      <c r="AQ50" s="411"/>
      <c r="AR50" s="411"/>
      <c r="AS50" s="411"/>
      <c r="AT50" s="412"/>
      <c r="AU50" s="410" t="str">
        <f>IF($H49="Delete Proxy","1.Proxy PS User ID",(IF($H49="Add Proxy","1.Proxy PS User ID",(IF($H49="Update Chartfields","Account (592016 unless DCS)","n/a")))))</f>
        <v>n/a</v>
      </c>
      <c r="AV50" s="411"/>
      <c r="AW50" s="411"/>
      <c r="AX50" s="411"/>
      <c r="AY50" s="411"/>
      <c r="AZ50" s="412"/>
      <c r="BA50" s="410" t="str">
        <f>IF($H49="Delete Proxy","2.Proxy Last Name",(IF($H49="Add Proxy","2.Proxy Last Name",(IF($H49="Update Chartfields","Program Code","n/a")))))</f>
        <v>n/a</v>
      </c>
      <c r="BB50" s="411"/>
      <c r="BC50" s="411"/>
      <c r="BD50" s="411"/>
      <c r="BE50" s="411"/>
      <c r="BF50" s="412"/>
      <c r="BG50" s="410" t="str">
        <f>IF($H49="Delete Proxy","2.Proxy First Name",(IF($H49="Add Proxy","2.Proxy First Name",(IF($H49="Update Chartfields","Dept ID","n/a")))))</f>
        <v>n/a</v>
      </c>
      <c r="BH50" s="411"/>
      <c r="BI50" s="411"/>
      <c r="BJ50" s="411"/>
      <c r="BK50" s="411"/>
      <c r="BL50" s="412"/>
      <c r="BM50" s="410" t="str">
        <f>IF($H49="Delete Proxy","2.Proxy PS User ID",(IF($H49="Add Proxy","2.Proxy PS User ID",(IF($H49="Update Chartfields","Budget Ref","n/a")))))</f>
        <v>n/a</v>
      </c>
      <c r="BN50" s="411"/>
      <c r="BO50" s="411"/>
      <c r="BP50" s="411"/>
      <c r="BQ50" s="411"/>
      <c r="BR50" s="412"/>
      <c r="BS50" s="410" t="str">
        <f>IF($H49="Delete Proxy","3.Proxy Last Name",(IF($H49="Add Proxy","3.Proxy Last Name",(IF($H49="Update Chartfields","PC BU (optional)","n/a")))))</f>
        <v>n/a</v>
      </c>
      <c r="BT50" s="411"/>
      <c r="BU50" s="411"/>
      <c r="BV50" s="411"/>
      <c r="BW50" s="411"/>
      <c r="BX50" s="412"/>
      <c r="BY50" s="410" t="str">
        <f>IF($H49="Delete Proxy","3.Proxy First Name",(IF($H49="Add Proxy","3.Proxy First Name",(IF($H49="Update Chartfields","Project (optional)","n/a")))))</f>
        <v>n/a</v>
      </c>
      <c r="BZ50" s="411"/>
      <c r="CA50" s="411"/>
      <c r="CB50" s="411"/>
      <c r="CC50" s="411"/>
      <c r="CD50" s="412"/>
      <c r="CE50" s="410" t="str">
        <f>IF($H49="Delete Proxy","3.Proxy PS User ID",(IF($H49="Add Proxy","3.Proxy PS User ID",IF($H49="Update Chartfields","Activity (optional)","n/a"))))</f>
        <v>n/a</v>
      </c>
      <c r="CF50" s="411"/>
      <c r="CG50" s="411"/>
      <c r="CH50" s="411"/>
      <c r="CI50" s="411"/>
      <c r="CJ50" s="412"/>
      <c r="CK50" s="410" t="str">
        <f>IF($H49="Delete Proxy","4.Proxy Last Name",(IF($H49="Add Proxy","4.Proxy Last Name",IF($H49="Update Chartfields","Source Type (optional)","n/a"))))</f>
        <v>n/a</v>
      </c>
      <c r="CL50" s="411"/>
      <c r="CM50" s="411"/>
      <c r="CN50" s="411"/>
      <c r="CO50" s="411"/>
      <c r="CP50" s="412"/>
      <c r="CQ50" s="410" t="str">
        <f>IF($H49="Delete Proxy","4.Proxy First Name",(IF($H49="Add Proxy","4.Proxy First Name",IF($H49="Update Chartfields","Category (optional)","n/a"))))</f>
        <v>n/a</v>
      </c>
      <c r="CR50" s="411"/>
      <c r="CS50" s="411"/>
      <c r="CT50" s="411"/>
      <c r="CU50" s="411"/>
      <c r="CV50" s="412"/>
      <c r="CW50" s="410" t="str">
        <f>IF($H49="Delete Proxy","4.Proxy PS User ID",(IF($H49="Add Proxy","4.Proxy PS User ID",IF($H49="Update Chartfields","Subcategory (optional)","n/a"))))</f>
        <v>n/a</v>
      </c>
      <c r="CX50" s="411"/>
      <c r="CY50" s="411"/>
      <c r="CZ50" s="411"/>
      <c r="DA50" s="411"/>
      <c r="DB50" s="412"/>
    </row>
    <row r="51" spans="1:106" ht="15">
      <c r="A51" s="400"/>
      <c r="B51" s="407"/>
      <c r="C51" s="408"/>
      <c r="D51" s="408"/>
      <c r="E51" s="408"/>
      <c r="F51" s="408"/>
      <c r="G51" s="408"/>
      <c r="H51" s="408"/>
      <c r="I51" s="408"/>
      <c r="J51" s="409"/>
      <c r="K51" s="407"/>
      <c r="L51" s="408"/>
      <c r="M51" s="408"/>
      <c r="N51" s="408"/>
      <c r="O51" s="408"/>
      <c r="P51" s="408"/>
      <c r="Q51" s="408"/>
      <c r="R51" s="409"/>
      <c r="S51" s="407"/>
      <c r="T51" s="408"/>
      <c r="U51" s="408"/>
      <c r="V51" s="408"/>
      <c r="W51" s="408"/>
      <c r="X51" s="408"/>
      <c r="Y51" s="408"/>
      <c r="Z51" s="408"/>
      <c r="AA51" s="408"/>
      <c r="AB51" s="409"/>
      <c r="AC51" s="413"/>
      <c r="AD51" s="414"/>
      <c r="AE51" s="414"/>
      <c r="AF51" s="414"/>
      <c r="AG51" s="414"/>
      <c r="AH51" s="415"/>
      <c r="AI51" s="413"/>
      <c r="AJ51" s="414"/>
      <c r="AK51" s="414"/>
      <c r="AL51" s="414"/>
      <c r="AM51" s="414"/>
      <c r="AN51" s="415"/>
      <c r="AO51" s="413"/>
      <c r="AP51" s="414"/>
      <c r="AQ51" s="414"/>
      <c r="AR51" s="414"/>
      <c r="AS51" s="414"/>
      <c r="AT51" s="415"/>
      <c r="AU51" s="413"/>
      <c r="AV51" s="414"/>
      <c r="AW51" s="414"/>
      <c r="AX51" s="414"/>
      <c r="AY51" s="414"/>
      <c r="AZ51" s="415"/>
      <c r="BA51" s="413"/>
      <c r="BB51" s="414"/>
      <c r="BC51" s="414"/>
      <c r="BD51" s="414"/>
      <c r="BE51" s="414"/>
      <c r="BF51" s="415"/>
      <c r="BG51" s="413"/>
      <c r="BH51" s="414"/>
      <c r="BI51" s="414"/>
      <c r="BJ51" s="414"/>
      <c r="BK51" s="414"/>
      <c r="BL51" s="415"/>
      <c r="BM51" s="413"/>
      <c r="BN51" s="414"/>
      <c r="BO51" s="414"/>
      <c r="BP51" s="414"/>
      <c r="BQ51" s="414"/>
      <c r="BR51" s="415"/>
      <c r="BS51" s="413"/>
      <c r="BT51" s="414"/>
      <c r="BU51" s="414"/>
      <c r="BV51" s="414"/>
      <c r="BW51" s="414"/>
      <c r="BX51" s="415"/>
      <c r="BY51" s="413"/>
      <c r="BZ51" s="414"/>
      <c r="CA51" s="414"/>
      <c r="CB51" s="414"/>
      <c r="CC51" s="414"/>
      <c r="CD51" s="415"/>
      <c r="CE51" s="413"/>
      <c r="CF51" s="414"/>
      <c r="CG51" s="414"/>
      <c r="CH51" s="414"/>
      <c r="CI51" s="414"/>
      <c r="CJ51" s="415"/>
      <c r="CK51" s="413"/>
      <c r="CL51" s="414"/>
      <c r="CM51" s="414"/>
      <c r="CN51" s="414"/>
      <c r="CO51" s="414"/>
      <c r="CP51" s="415"/>
      <c r="CQ51" s="413"/>
      <c r="CR51" s="414"/>
      <c r="CS51" s="414"/>
      <c r="CT51" s="414"/>
      <c r="CU51" s="414"/>
      <c r="CV51" s="415"/>
      <c r="CW51" s="413"/>
      <c r="CX51" s="414"/>
      <c r="CY51" s="414"/>
      <c r="CZ51" s="414"/>
      <c r="DA51" s="414"/>
      <c r="DB51" s="415"/>
    </row>
    <row r="52" spans="1:106" ht="15">
      <c r="A52" s="400"/>
      <c r="B52" s="416"/>
      <c r="C52" s="417"/>
      <c r="D52" s="417"/>
      <c r="E52" s="417"/>
      <c r="F52" s="417"/>
      <c r="G52" s="417"/>
      <c r="H52" s="417"/>
      <c r="I52" s="417"/>
      <c r="J52" s="418"/>
      <c r="K52" s="416"/>
      <c r="L52" s="417"/>
      <c r="M52" s="417"/>
      <c r="N52" s="417"/>
      <c r="O52" s="417"/>
      <c r="P52" s="417"/>
      <c r="Q52" s="417"/>
      <c r="R52" s="418"/>
      <c r="S52" s="419"/>
      <c r="T52" s="420"/>
      <c r="U52" s="420"/>
      <c r="V52" s="420"/>
      <c r="W52" s="420"/>
      <c r="X52" s="420"/>
      <c r="Y52" s="420"/>
      <c r="Z52" s="420"/>
      <c r="AA52" s="420"/>
      <c r="AB52" s="421"/>
      <c r="AC52" s="402"/>
      <c r="AD52" s="402"/>
      <c r="AE52" s="402"/>
      <c r="AF52" s="402"/>
      <c r="AG52" s="402"/>
      <c r="AH52" s="402"/>
      <c r="AI52" s="402"/>
      <c r="AJ52" s="402"/>
      <c r="AK52" s="402"/>
      <c r="AL52" s="402"/>
      <c r="AM52" s="402"/>
      <c r="AN52" s="402"/>
      <c r="AO52" s="402"/>
      <c r="AP52" s="402"/>
      <c r="AQ52" s="402"/>
      <c r="AR52" s="402"/>
      <c r="AS52" s="402"/>
      <c r="AT52" s="402"/>
      <c r="AU52" s="402"/>
      <c r="AV52" s="402"/>
      <c r="AW52" s="402"/>
      <c r="AX52" s="402"/>
      <c r="AY52" s="402"/>
      <c r="AZ52" s="402"/>
      <c r="BA52" s="402"/>
      <c r="BB52" s="402"/>
      <c r="BC52" s="402"/>
      <c r="BD52" s="402"/>
      <c r="BE52" s="402"/>
      <c r="BF52" s="402"/>
      <c r="BG52" s="402"/>
      <c r="BH52" s="402"/>
      <c r="BI52" s="402"/>
      <c r="BJ52" s="402"/>
      <c r="BK52" s="402"/>
      <c r="BL52" s="402"/>
      <c r="BM52" s="402"/>
      <c r="BN52" s="402"/>
      <c r="BO52" s="402"/>
      <c r="BP52" s="402"/>
      <c r="BQ52" s="402"/>
      <c r="BR52" s="402"/>
      <c r="BS52" s="402"/>
      <c r="BT52" s="402"/>
      <c r="BU52" s="402"/>
      <c r="BV52" s="402"/>
      <c r="BW52" s="402"/>
      <c r="BX52" s="402"/>
      <c r="BY52" s="402"/>
      <c r="BZ52" s="402"/>
      <c r="CA52" s="402"/>
      <c r="CB52" s="402"/>
      <c r="CC52" s="402"/>
      <c r="CD52" s="402"/>
      <c r="CE52" s="402"/>
      <c r="CF52" s="402"/>
      <c r="CG52" s="402"/>
      <c r="CH52" s="402"/>
      <c r="CI52" s="402"/>
      <c r="CJ52" s="402"/>
      <c r="CK52" s="402"/>
      <c r="CL52" s="402"/>
      <c r="CM52" s="402"/>
      <c r="CN52" s="402"/>
      <c r="CO52" s="402"/>
      <c r="CP52" s="402"/>
      <c r="CQ52" s="402"/>
      <c r="CR52" s="402"/>
      <c r="CS52" s="402"/>
      <c r="CT52" s="402"/>
      <c r="CU52" s="402"/>
      <c r="CV52" s="402"/>
      <c r="CW52" s="402"/>
      <c r="CX52" s="402"/>
      <c r="CY52" s="402"/>
      <c r="CZ52" s="402"/>
      <c r="DA52" s="402"/>
      <c r="DB52" s="402"/>
    </row>
    <row r="53" spans="2:106" ht="15">
      <c r="B53" s="65"/>
      <c r="C53" s="65"/>
      <c r="D53" s="65"/>
      <c r="E53" s="65"/>
      <c r="F53" s="65"/>
      <c r="G53" s="65"/>
      <c r="H53" s="65"/>
      <c r="I53" s="65"/>
      <c r="J53" s="65"/>
      <c r="K53" s="65"/>
      <c r="L53" s="65"/>
      <c r="M53" s="65"/>
      <c r="N53" s="65"/>
      <c r="O53" s="65"/>
      <c r="P53" s="65"/>
      <c r="Q53" s="65"/>
      <c r="R53" s="65"/>
      <c r="S53" s="64"/>
      <c r="T53" s="64"/>
      <c r="U53" s="64"/>
      <c r="V53" s="64"/>
      <c r="W53" s="64"/>
      <c r="X53" s="64"/>
      <c r="Y53" s="64"/>
      <c r="Z53" s="64"/>
      <c r="AA53" s="64"/>
      <c r="AB53" s="64"/>
      <c r="AC53" s="64"/>
      <c r="AD53" s="64"/>
      <c r="AE53" s="64"/>
      <c r="AF53" s="64"/>
      <c r="AG53" s="64"/>
      <c r="AH53" s="64"/>
      <c r="AI53" s="64"/>
      <c r="AJ53" s="64"/>
      <c r="AK53" s="64"/>
      <c r="AL53" s="64"/>
      <c r="AM53" s="64"/>
      <c r="AN53" s="64"/>
      <c r="AO53" s="64"/>
      <c r="AP53" s="64"/>
      <c r="AQ53" s="64"/>
      <c r="AR53" s="64"/>
      <c r="AS53" s="64"/>
      <c r="AT53" s="64"/>
      <c r="AU53" s="64"/>
      <c r="AV53" s="64"/>
      <c r="AW53" s="64"/>
      <c r="AX53" s="64"/>
      <c r="AY53" s="64"/>
      <c r="AZ53" s="64"/>
      <c r="BA53" s="64"/>
      <c r="BB53" s="64"/>
      <c r="BC53" s="64"/>
      <c r="BD53" s="64"/>
      <c r="BE53" s="64"/>
      <c r="BF53" s="64"/>
      <c r="BG53" s="64"/>
      <c r="BH53" s="64"/>
      <c r="BI53" s="64"/>
      <c r="BJ53" s="64"/>
      <c r="BK53" s="64"/>
      <c r="BL53" s="64"/>
      <c r="BM53" s="64"/>
      <c r="BN53" s="64"/>
      <c r="BO53" s="64"/>
      <c r="BP53" s="64"/>
      <c r="BQ53" s="64"/>
      <c r="BR53" s="64"/>
      <c r="BS53" s="64"/>
      <c r="BT53" s="64"/>
      <c r="BU53" s="64"/>
      <c r="BV53" s="64"/>
      <c r="BW53" s="64"/>
      <c r="BX53" s="64"/>
      <c r="BY53" s="64"/>
      <c r="BZ53" s="64"/>
      <c r="CA53" s="64"/>
      <c r="CB53" s="64"/>
      <c r="CC53" s="64"/>
      <c r="CD53" s="64"/>
      <c r="CE53" s="64"/>
      <c r="CF53" s="64"/>
      <c r="CG53" s="64"/>
      <c r="CH53" s="64"/>
      <c r="CI53" s="64"/>
      <c r="CJ53" s="64"/>
      <c r="CK53" s="64"/>
      <c r="CL53" s="64"/>
      <c r="CM53" s="64"/>
      <c r="CN53" s="64"/>
      <c r="CO53" s="64"/>
      <c r="CP53" s="64"/>
      <c r="CQ53" s="64"/>
      <c r="CR53" s="64"/>
      <c r="CS53" s="64"/>
      <c r="CT53" s="64"/>
      <c r="CU53" s="64"/>
      <c r="CV53" s="64"/>
      <c r="CW53" s="64"/>
      <c r="CX53" s="64"/>
      <c r="CY53" s="64"/>
      <c r="CZ53" s="64"/>
      <c r="DA53" s="64"/>
      <c r="DB53" s="64"/>
    </row>
    <row r="54" spans="1:17" ht="15">
      <c r="A54" s="400">
        <v>10</v>
      </c>
      <c r="B54" s="401" t="s">
        <v>45</v>
      </c>
      <c r="C54" s="401"/>
      <c r="D54" s="401"/>
      <c r="E54" s="401"/>
      <c r="F54" s="401"/>
      <c r="G54" s="401"/>
      <c r="H54" s="402"/>
      <c r="I54" s="402"/>
      <c r="J54" s="402"/>
      <c r="K54" s="402"/>
      <c r="L54" s="402"/>
      <c r="M54" s="402"/>
      <c r="N54" s="402"/>
      <c r="O54" s="402"/>
      <c r="P54" s="402"/>
      <c r="Q54" s="402"/>
    </row>
    <row r="55" spans="1:106" ht="14.25" customHeight="1">
      <c r="A55" s="400"/>
      <c r="B55" s="404" t="s">
        <v>44</v>
      </c>
      <c r="C55" s="405"/>
      <c r="D55" s="405"/>
      <c r="E55" s="405"/>
      <c r="F55" s="405"/>
      <c r="G55" s="405"/>
      <c r="H55" s="405"/>
      <c r="I55" s="405"/>
      <c r="J55" s="406"/>
      <c r="K55" s="404" t="s">
        <v>43</v>
      </c>
      <c r="L55" s="405"/>
      <c r="M55" s="405"/>
      <c r="N55" s="405"/>
      <c r="O55" s="405"/>
      <c r="P55" s="405"/>
      <c r="Q55" s="405"/>
      <c r="R55" s="406"/>
      <c r="S55" s="404" t="s">
        <v>42</v>
      </c>
      <c r="T55" s="405"/>
      <c r="U55" s="405"/>
      <c r="V55" s="405"/>
      <c r="W55" s="405"/>
      <c r="X55" s="405"/>
      <c r="Y55" s="405"/>
      <c r="Z55" s="405"/>
      <c r="AA55" s="405"/>
      <c r="AB55" s="406"/>
      <c r="AC55" s="410" t="str">
        <f>IF($H54="Close Card","Last 4 of Card",(IF($H54="Delete Proxy","Last Four of Card",(IF($H54="Add Proxy","Last Four of Card",(IF($H54="Update Chartfields","Last 4 of Card","n/a")))))))</f>
        <v>n/a</v>
      </c>
      <c r="AD55" s="411"/>
      <c r="AE55" s="411"/>
      <c r="AF55" s="411"/>
      <c r="AG55" s="411"/>
      <c r="AH55" s="412"/>
      <c r="AI55" s="410" t="str">
        <f>IF($H54="Delete Proxy","1.Proxy Last Name",(IF($H54="Add Proxy","1.Proxy Last Name",(IF($H54="Update Chartfields","GL Unit","n/a")))))</f>
        <v>n/a</v>
      </c>
      <c r="AJ55" s="411"/>
      <c r="AK55" s="411"/>
      <c r="AL55" s="411"/>
      <c r="AM55" s="411"/>
      <c r="AN55" s="412"/>
      <c r="AO55" s="410" t="str">
        <f>IF($H54="Delete Proxy","1.Proxy First Name",(IF($H54="Add Proxy","1.Proxy First Name",(IF($H54="Update Chartfields","Fund Code","n/a")))))</f>
        <v>n/a</v>
      </c>
      <c r="AP55" s="411"/>
      <c r="AQ55" s="411"/>
      <c r="AR55" s="411"/>
      <c r="AS55" s="411"/>
      <c r="AT55" s="412"/>
      <c r="AU55" s="410" t="str">
        <f>IF($H54="Delete Proxy","1.Proxy PS User ID",(IF($H54="Add Proxy","1.Proxy PS User ID",(IF($H54="Update Chartfields","Account (592016 unless DCS)","n/a")))))</f>
        <v>n/a</v>
      </c>
      <c r="AV55" s="411"/>
      <c r="AW55" s="411"/>
      <c r="AX55" s="411"/>
      <c r="AY55" s="411"/>
      <c r="AZ55" s="412"/>
      <c r="BA55" s="410" t="str">
        <f>IF($H54="Delete Proxy","2.Proxy Last Name",(IF($H54="Add Proxy","2.Proxy Last Name",(IF($H54="Update Chartfields","Program Code","n/a")))))</f>
        <v>n/a</v>
      </c>
      <c r="BB55" s="411"/>
      <c r="BC55" s="411"/>
      <c r="BD55" s="411"/>
      <c r="BE55" s="411"/>
      <c r="BF55" s="412"/>
      <c r="BG55" s="410" t="str">
        <f>IF($H54="Delete Proxy","2.Proxy First Name",(IF($H54="Add Proxy","2.Proxy First Name",(IF($H54="Update Chartfields","Dept ID","n/a")))))</f>
        <v>n/a</v>
      </c>
      <c r="BH55" s="411"/>
      <c r="BI55" s="411"/>
      <c r="BJ55" s="411"/>
      <c r="BK55" s="411"/>
      <c r="BL55" s="412"/>
      <c r="BM55" s="410" t="str">
        <f>IF($H54="Delete Proxy","2.Proxy PS User ID",(IF($H54="Add Proxy","2.Proxy PS User ID",(IF($H54="Update Chartfields","Budget Ref","n/a")))))</f>
        <v>n/a</v>
      </c>
      <c r="BN55" s="411"/>
      <c r="BO55" s="411"/>
      <c r="BP55" s="411"/>
      <c r="BQ55" s="411"/>
      <c r="BR55" s="412"/>
      <c r="BS55" s="410" t="str">
        <f>IF($H54="Delete Proxy","3.Proxy Last Name",(IF($H54="Add Proxy","3.Proxy Last Name",(IF($H54="Update Chartfields","PC BU (optional)","n/a")))))</f>
        <v>n/a</v>
      </c>
      <c r="BT55" s="411"/>
      <c r="BU55" s="411"/>
      <c r="BV55" s="411"/>
      <c r="BW55" s="411"/>
      <c r="BX55" s="412"/>
      <c r="BY55" s="410" t="str">
        <f>IF($H54="Delete Proxy","3.Proxy First Name",(IF($H54="Add Proxy","3.Proxy First Name",(IF($H54="Update Chartfields","Project (optional)","n/a")))))</f>
        <v>n/a</v>
      </c>
      <c r="BZ55" s="411"/>
      <c r="CA55" s="411"/>
      <c r="CB55" s="411"/>
      <c r="CC55" s="411"/>
      <c r="CD55" s="412"/>
      <c r="CE55" s="410" t="str">
        <f>IF($H54="Delete Proxy","3.Proxy PS User ID",(IF($H54="Add Proxy","3.Proxy PS User ID",IF($H54="Update Chartfields","Activity (optional)","n/a"))))</f>
        <v>n/a</v>
      </c>
      <c r="CF55" s="411"/>
      <c r="CG55" s="411"/>
      <c r="CH55" s="411"/>
      <c r="CI55" s="411"/>
      <c r="CJ55" s="412"/>
      <c r="CK55" s="410" t="str">
        <f>IF($H54="Delete Proxy","4.Proxy Last Name",(IF($H54="Add Proxy","4.Proxy Last Name",IF($H54="Update Chartfields","Source Type (optional)","n/a"))))</f>
        <v>n/a</v>
      </c>
      <c r="CL55" s="411"/>
      <c r="CM55" s="411"/>
      <c r="CN55" s="411"/>
      <c r="CO55" s="411"/>
      <c r="CP55" s="412"/>
      <c r="CQ55" s="410" t="str">
        <f>IF($H54="Delete Proxy","4.Proxy First Name",(IF($H54="Add Proxy","4.Proxy First Name",IF($H54="Update Chartfields","Category (optional)","n/a"))))</f>
        <v>n/a</v>
      </c>
      <c r="CR55" s="411"/>
      <c r="CS55" s="411"/>
      <c r="CT55" s="411"/>
      <c r="CU55" s="411"/>
      <c r="CV55" s="412"/>
      <c r="CW55" s="410" t="str">
        <f>IF($H54="Delete Proxy","4.Proxy PS User ID",(IF($H54="Add Proxy","4.Proxy PS User ID",IF($H54="Update Chartfields","Subcategory (optional)","n/a"))))</f>
        <v>n/a</v>
      </c>
      <c r="CX55" s="411"/>
      <c r="CY55" s="411"/>
      <c r="CZ55" s="411"/>
      <c r="DA55" s="411"/>
      <c r="DB55" s="412"/>
    </row>
    <row r="56" spans="1:106" ht="15">
      <c r="A56" s="400"/>
      <c r="B56" s="407"/>
      <c r="C56" s="408"/>
      <c r="D56" s="408"/>
      <c r="E56" s="408"/>
      <c r="F56" s="408"/>
      <c r="G56" s="408"/>
      <c r="H56" s="408"/>
      <c r="I56" s="408"/>
      <c r="J56" s="409"/>
      <c r="K56" s="407"/>
      <c r="L56" s="408"/>
      <c r="M56" s="408"/>
      <c r="N56" s="408"/>
      <c r="O56" s="408"/>
      <c r="P56" s="408"/>
      <c r="Q56" s="408"/>
      <c r="R56" s="409"/>
      <c r="S56" s="407"/>
      <c r="T56" s="408"/>
      <c r="U56" s="408"/>
      <c r="V56" s="408"/>
      <c r="W56" s="408"/>
      <c r="X56" s="408"/>
      <c r="Y56" s="408"/>
      <c r="Z56" s="408"/>
      <c r="AA56" s="408"/>
      <c r="AB56" s="409"/>
      <c r="AC56" s="413"/>
      <c r="AD56" s="414"/>
      <c r="AE56" s="414"/>
      <c r="AF56" s="414"/>
      <c r="AG56" s="414"/>
      <c r="AH56" s="415"/>
      <c r="AI56" s="413"/>
      <c r="AJ56" s="414"/>
      <c r="AK56" s="414"/>
      <c r="AL56" s="414"/>
      <c r="AM56" s="414"/>
      <c r="AN56" s="415"/>
      <c r="AO56" s="413"/>
      <c r="AP56" s="414"/>
      <c r="AQ56" s="414"/>
      <c r="AR56" s="414"/>
      <c r="AS56" s="414"/>
      <c r="AT56" s="415"/>
      <c r="AU56" s="413"/>
      <c r="AV56" s="414"/>
      <c r="AW56" s="414"/>
      <c r="AX56" s="414"/>
      <c r="AY56" s="414"/>
      <c r="AZ56" s="415"/>
      <c r="BA56" s="413"/>
      <c r="BB56" s="414"/>
      <c r="BC56" s="414"/>
      <c r="BD56" s="414"/>
      <c r="BE56" s="414"/>
      <c r="BF56" s="415"/>
      <c r="BG56" s="413"/>
      <c r="BH56" s="414"/>
      <c r="BI56" s="414"/>
      <c r="BJ56" s="414"/>
      <c r="BK56" s="414"/>
      <c r="BL56" s="415"/>
      <c r="BM56" s="413"/>
      <c r="BN56" s="414"/>
      <c r="BO56" s="414"/>
      <c r="BP56" s="414"/>
      <c r="BQ56" s="414"/>
      <c r="BR56" s="415"/>
      <c r="BS56" s="413"/>
      <c r="BT56" s="414"/>
      <c r="BU56" s="414"/>
      <c r="BV56" s="414"/>
      <c r="BW56" s="414"/>
      <c r="BX56" s="415"/>
      <c r="BY56" s="413"/>
      <c r="BZ56" s="414"/>
      <c r="CA56" s="414"/>
      <c r="CB56" s="414"/>
      <c r="CC56" s="414"/>
      <c r="CD56" s="415"/>
      <c r="CE56" s="413"/>
      <c r="CF56" s="414"/>
      <c r="CG56" s="414"/>
      <c r="CH56" s="414"/>
      <c r="CI56" s="414"/>
      <c r="CJ56" s="415"/>
      <c r="CK56" s="413"/>
      <c r="CL56" s="414"/>
      <c r="CM56" s="414"/>
      <c r="CN56" s="414"/>
      <c r="CO56" s="414"/>
      <c r="CP56" s="415"/>
      <c r="CQ56" s="413"/>
      <c r="CR56" s="414"/>
      <c r="CS56" s="414"/>
      <c r="CT56" s="414"/>
      <c r="CU56" s="414"/>
      <c r="CV56" s="415"/>
      <c r="CW56" s="413"/>
      <c r="CX56" s="414"/>
      <c r="CY56" s="414"/>
      <c r="CZ56" s="414"/>
      <c r="DA56" s="414"/>
      <c r="DB56" s="415"/>
    </row>
    <row r="57" spans="1:106" ht="15">
      <c r="A57" s="400"/>
      <c r="B57" s="416"/>
      <c r="C57" s="417"/>
      <c r="D57" s="417"/>
      <c r="E57" s="417"/>
      <c r="F57" s="417"/>
      <c r="G57" s="417"/>
      <c r="H57" s="417"/>
      <c r="I57" s="417"/>
      <c r="J57" s="418"/>
      <c r="K57" s="416"/>
      <c r="L57" s="417"/>
      <c r="M57" s="417"/>
      <c r="N57" s="417"/>
      <c r="O57" s="417"/>
      <c r="P57" s="417"/>
      <c r="Q57" s="417"/>
      <c r="R57" s="418"/>
      <c r="S57" s="419"/>
      <c r="T57" s="420"/>
      <c r="U57" s="420"/>
      <c r="V57" s="420"/>
      <c r="W57" s="420"/>
      <c r="X57" s="420"/>
      <c r="Y57" s="420"/>
      <c r="Z57" s="420"/>
      <c r="AA57" s="420"/>
      <c r="AB57" s="421"/>
      <c r="AC57" s="402"/>
      <c r="AD57" s="402"/>
      <c r="AE57" s="402"/>
      <c r="AF57" s="402"/>
      <c r="AG57" s="402"/>
      <c r="AH57" s="402"/>
      <c r="AI57" s="402"/>
      <c r="AJ57" s="402"/>
      <c r="AK57" s="402"/>
      <c r="AL57" s="402"/>
      <c r="AM57" s="402"/>
      <c r="AN57" s="402"/>
      <c r="AO57" s="402"/>
      <c r="AP57" s="402"/>
      <c r="AQ57" s="402"/>
      <c r="AR57" s="402"/>
      <c r="AS57" s="402"/>
      <c r="AT57" s="402"/>
      <c r="AU57" s="402"/>
      <c r="AV57" s="402"/>
      <c r="AW57" s="402"/>
      <c r="AX57" s="402"/>
      <c r="AY57" s="402"/>
      <c r="AZ57" s="402"/>
      <c r="BA57" s="402"/>
      <c r="BB57" s="402"/>
      <c r="BC57" s="402"/>
      <c r="BD57" s="402"/>
      <c r="BE57" s="402"/>
      <c r="BF57" s="402"/>
      <c r="BG57" s="402"/>
      <c r="BH57" s="402"/>
      <c r="BI57" s="402"/>
      <c r="BJ57" s="402"/>
      <c r="BK57" s="402"/>
      <c r="BL57" s="402"/>
      <c r="BM57" s="402"/>
      <c r="BN57" s="402"/>
      <c r="BO57" s="402"/>
      <c r="BP57" s="402"/>
      <c r="BQ57" s="402"/>
      <c r="BR57" s="402"/>
      <c r="BS57" s="402"/>
      <c r="BT57" s="402"/>
      <c r="BU57" s="402"/>
      <c r="BV57" s="402"/>
      <c r="BW57" s="402"/>
      <c r="BX57" s="402"/>
      <c r="BY57" s="402"/>
      <c r="BZ57" s="402"/>
      <c r="CA57" s="402"/>
      <c r="CB57" s="402"/>
      <c r="CC57" s="402"/>
      <c r="CD57" s="402"/>
      <c r="CE57" s="402"/>
      <c r="CF57" s="402"/>
      <c r="CG57" s="402"/>
      <c r="CH57" s="402"/>
      <c r="CI57" s="402"/>
      <c r="CJ57" s="402"/>
      <c r="CK57" s="402"/>
      <c r="CL57" s="402"/>
      <c r="CM57" s="402"/>
      <c r="CN57" s="402"/>
      <c r="CO57" s="402"/>
      <c r="CP57" s="402"/>
      <c r="CQ57" s="402"/>
      <c r="CR57" s="402"/>
      <c r="CS57" s="402"/>
      <c r="CT57" s="402"/>
      <c r="CU57" s="402"/>
      <c r="CV57" s="402"/>
      <c r="CW57" s="402"/>
      <c r="CX57" s="402"/>
      <c r="CY57" s="402"/>
      <c r="CZ57" s="402"/>
      <c r="DA57" s="402"/>
      <c r="DB57" s="402"/>
    </row>
    <row r="58" spans="2:106" ht="15">
      <c r="B58" s="65"/>
      <c r="C58" s="65"/>
      <c r="D58" s="65"/>
      <c r="E58" s="65"/>
      <c r="F58" s="65"/>
      <c r="G58" s="65"/>
      <c r="H58" s="65"/>
      <c r="I58" s="65"/>
      <c r="J58" s="65"/>
      <c r="K58" s="65"/>
      <c r="L58" s="65"/>
      <c r="M58" s="65"/>
      <c r="N58" s="65"/>
      <c r="O58" s="65"/>
      <c r="P58" s="65"/>
      <c r="Q58" s="65"/>
      <c r="R58" s="65"/>
      <c r="S58" s="64"/>
      <c r="T58" s="64"/>
      <c r="U58" s="64"/>
      <c r="V58" s="64"/>
      <c r="W58" s="64"/>
      <c r="X58" s="64"/>
      <c r="Y58" s="64"/>
      <c r="Z58" s="64"/>
      <c r="AA58" s="64"/>
      <c r="AB58" s="64"/>
      <c r="AC58" s="64"/>
      <c r="AD58" s="64"/>
      <c r="AE58" s="64"/>
      <c r="AF58" s="64"/>
      <c r="AG58" s="64"/>
      <c r="AH58" s="64"/>
      <c r="AI58" s="64"/>
      <c r="AJ58" s="64"/>
      <c r="AK58" s="64"/>
      <c r="AL58" s="64"/>
      <c r="AM58" s="64"/>
      <c r="AN58" s="64"/>
      <c r="AO58" s="64"/>
      <c r="AP58" s="64"/>
      <c r="AQ58" s="64"/>
      <c r="AR58" s="64"/>
      <c r="AS58" s="64"/>
      <c r="AT58" s="64"/>
      <c r="AU58" s="64"/>
      <c r="AV58" s="64"/>
      <c r="AW58" s="64"/>
      <c r="AX58" s="64"/>
      <c r="AY58" s="64"/>
      <c r="AZ58" s="64"/>
      <c r="BA58" s="64"/>
      <c r="BB58" s="64"/>
      <c r="BC58" s="64"/>
      <c r="BD58" s="64"/>
      <c r="BE58" s="64"/>
      <c r="BF58" s="64"/>
      <c r="BG58" s="64"/>
      <c r="BH58" s="64"/>
      <c r="BI58" s="64"/>
      <c r="BJ58" s="64"/>
      <c r="BK58" s="64"/>
      <c r="BL58" s="64"/>
      <c r="BM58" s="64"/>
      <c r="BN58" s="64"/>
      <c r="BO58" s="64"/>
      <c r="BP58" s="64"/>
      <c r="BQ58" s="64"/>
      <c r="BR58" s="64"/>
      <c r="BS58" s="64"/>
      <c r="BT58" s="64"/>
      <c r="BU58" s="64"/>
      <c r="BV58" s="64"/>
      <c r="BW58" s="64"/>
      <c r="BX58" s="64"/>
      <c r="BY58" s="64"/>
      <c r="BZ58" s="64"/>
      <c r="CA58" s="64"/>
      <c r="CB58" s="64"/>
      <c r="CC58" s="64"/>
      <c r="CD58" s="64"/>
      <c r="CE58" s="64"/>
      <c r="CF58" s="64"/>
      <c r="CG58" s="64"/>
      <c r="CH58" s="64"/>
      <c r="CI58" s="64"/>
      <c r="CJ58" s="64"/>
      <c r="CK58" s="64"/>
      <c r="CL58" s="64"/>
      <c r="CM58" s="64"/>
      <c r="CN58" s="64"/>
      <c r="CO58" s="64"/>
      <c r="CP58" s="64"/>
      <c r="CQ58" s="64"/>
      <c r="CR58" s="64"/>
      <c r="CS58" s="64"/>
      <c r="CT58" s="64"/>
      <c r="CU58" s="64"/>
      <c r="CV58" s="64"/>
      <c r="CW58" s="64"/>
      <c r="CX58" s="64"/>
      <c r="CY58" s="64"/>
      <c r="CZ58" s="64"/>
      <c r="DA58" s="64"/>
      <c r="DB58" s="64"/>
    </row>
    <row r="59" spans="1:17" ht="15">
      <c r="A59" s="400">
        <v>11</v>
      </c>
      <c r="B59" s="401" t="s">
        <v>45</v>
      </c>
      <c r="C59" s="401"/>
      <c r="D59" s="401"/>
      <c r="E59" s="401"/>
      <c r="F59" s="401"/>
      <c r="G59" s="401"/>
      <c r="H59" s="402"/>
      <c r="I59" s="402"/>
      <c r="J59" s="402"/>
      <c r="K59" s="402"/>
      <c r="L59" s="402"/>
      <c r="M59" s="402"/>
      <c r="N59" s="402"/>
      <c r="O59" s="402"/>
      <c r="P59" s="402"/>
      <c r="Q59" s="402"/>
    </row>
    <row r="60" spans="1:106" ht="14.25" customHeight="1">
      <c r="A60" s="400"/>
      <c r="B60" s="404" t="s">
        <v>44</v>
      </c>
      <c r="C60" s="405"/>
      <c r="D60" s="405"/>
      <c r="E60" s="405"/>
      <c r="F60" s="405"/>
      <c r="G60" s="405"/>
      <c r="H60" s="405"/>
      <c r="I60" s="405"/>
      <c r="J60" s="406"/>
      <c r="K60" s="404" t="s">
        <v>43</v>
      </c>
      <c r="L60" s="405"/>
      <c r="M60" s="405"/>
      <c r="N60" s="405"/>
      <c r="O60" s="405"/>
      <c r="P60" s="405"/>
      <c r="Q60" s="405"/>
      <c r="R60" s="406"/>
      <c r="S60" s="404" t="s">
        <v>42</v>
      </c>
      <c r="T60" s="405"/>
      <c r="U60" s="405"/>
      <c r="V60" s="405"/>
      <c r="W60" s="405"/>
      <c r="X60" s="405"/>
      <c r="Y60" s="405"/>
      <c r="Z60" s="405"/>
      <c r="AA60" s="405"/>
      <c r="AB60" s="406"/>
      <c r="AC60" s="410" t="str">
        <f>IF($H59="Close Card","Last 4 of Card",(IF($H59="Delete Proxy","Last Four of Card",(IF($H59="Add Proxy","Last Four of Card",(IF($H59="Update Chartfields","Last 4 of Card","n/a")))))))</f>
        <v>n/a</v>
      </c>
      <c r="AD60" s="411"/>
      <c r="AE60" s="411"/>
      <c r="AF60" s="411"/>
      <c r="AG60" s="411"/>
      <c r="AH60" s="412"/>
      <c r="AI60" s="410" t="str">
        <f>IF($H59="Delete Proxy","1.Proxy Last Name",(IF($H59="Add Proxy","1.Proxy Last Name",(IF($H59="Update Chartfields","GL Unit","n/a")))))</f>
        <v>n/a</v>
      </c>
      <c r="AJ60" s="411"/>
      <c r="AK60" s="411"/>
      <c r="AL60" s="411"/>
      <c r="AM60" s="411"/>
      <c r="AN60" s="412"/>
      <c r="AO60" s="410" t="str">
        <f>IF($H59="Delete Proxy","1.Proxy First Name",(IF($H59="Add Proxy","1.Proxy First Name",(IF($H59="Update Chartfields","Fund Code","n/a")))))</f>
        <v>n/a</v>
      </c>
      <c r="AP60" s="411"/>
      <c r="AQ60" s="411"/>
      <c r="AR60" s="411"/>
      <c r="AS60" s="411"/>
      <c r="AT60" s="412"/>
      <c r="AU60" s="410" t="str">
        <f>IF($H59="Delete Proxy","1.Proxy PS User ID",(IF($H59="Add Proxy","1.Proxy PS User ID",(IF($H59="Update Chartfields","Account (592016 unless DCS)","n/a")))))</f>
        <v>n/a</v>
      </c>
      <c r="AV60" s="411"/>
      <c r="AW60" s="411"/>
      <c r="AX60" s="411"/>
      <c r="AY60" s="411"/>
      <c r="AZ60" s="412"/>
      <c r="BA60" s="410" t="str">
        <f>IF($H59="Delete Proxy","2.Proxy Last Name",(IF($H59="Add Proxy","2.Proxy Last Name",(IF($H59="Update Chartfields","Program Code","n/a")))))</f>
        <v>n/a</v>
      </c>
      <c r="BB60" s="411"/>
      <c r="BC60" s="411"/>
      <c r="BD60" s="411"/>
      <c r="BE60" s="411"/>
      <c r="BF60" s="412"/>
      <c r="BG60" s="410" t="str">
        <f>IF($H59="Delete Proxy","2.Proxy First Name",(IF($H59="Add Proxy","2.Proxy First Name",(IF($H59="Update Chartfields","Dept ID","n/a")))))</f>
        <v>n/a</v>
      </c>
      <c r="BH60" s="411"/>
      <c r="BI60" s="411"/>
      <c r="BJ60" s="411"/>
      <c r="BK60" s="411"/>
      <c r="BL60" s="412"/>
      <c r="BM60" s="410" t="str">
        <f>IF($H59="Delete Proxy","2.Proxy PS User ID",(IF($H59="Add Proxy","2.Proxy PS User ID",(IF($H59="Update Chartfields","Budget Ref","n/a")))))</f>
        <v>n/a</v>
      </c>
      <c r="BN60" s="411"/>
      <c r="BO60" s="411"/>
      <c r="BP60" s="411"/>
      <c r="BQ60" s="411"/>
      <c r="BR60" s="412"/>
      <c r="BS60" s="410" t="str">
        <f>IF($H59="Delete Proxy","3.Proxy Last Name",(IF($H59="Add Proxy","3.Proxy Last Name",(IF($H59="Update Chartfields","PC BU (optional)","n/a")))))</f>
        <v>n/a</v>
      </c>
      <c r="BT60" s="411"/>
      <c r="BU60" s="411"/>
      <c r="BV60" s="411"/>
      <c r="BW60" s="411"/>
      <c r="BX60" s="412"/>
      <c r="BY60" s="410" t="str">
        <f>IF($H59="Delete Proxy","3.Proxy First Name",(IF($H59="Add Proxy","3.Proxy First Name",(IF($H59="Update Chartfields","Project (optional)","n/a")))))</f>
        <v>n/a</v>
      </c>
      <c r="BZ60" s="411"/>
      <c r="CA60" s="411"/>
      <c r="CB60" s="411"/>
      <c r="CC60" s="411"/>
      <c r="CD60" s="412"/>
      <c r="CE60" s="410" t="str">
        <f>IF($H59="Delete Proxy","3.Proxy PS User ID",(IF($H59="Add Proxy","3.Proxy PS User ID",IF($H59="Update Chartfields","Activity (optional)","n/a"))))</f>
        <v>n/a</v>
      </c>
      <c r="CF60" s="411"/>
      <c r="CG60" s="411"/>
      <c r="CH60" s="411"/>
      <c r="CI60" s="411"/>
      <c r="CJ60" s="412"/>
      <c r="CK60" s="410" t="str">
        <f>IF($H59="Delete Proxy","4.Proxy Last Name",(IF($H59="Add Proxy","4.Proxy Last Name",IF($H59="Update Chartfields","Source Type (optional)","n/a"))))</f>
        <v>n/a</v>
      </c>
      <c r="CL60" s="411"/>
      <c r="CM60" s="411"/>
      <c r="CN60" s="411"/>
      <c r="CO60" s="411"/>
      <c r="CP60" s="412"/>
      <c r="CQ60" s="410" t="str">
        <f>IF($H59="Delete Proxy","4.Proxy First Name",(IF($H59="Add Proxy","4.Proxy First Name",IF($H59="Update Chartfields","Category (optional)","n/a"))))</f>
        <v>n/a</v>
      </c>
      <c r="CR60" s="411"/>
      <c r="CS60" s="411"/>
      <c r="CT60" s="411"/>
      <c r="CU60" s="411"/>
      <c r="CV60" s="412"/>
      <c r="CW60" s="410" t="str">
        <f>IF($H59="Delete Proxy","4.Proxy PS User ID",(IF($H59="Add Proxy","4.Proxy PS User ID",IF($H59="Update Chartfields","Subcategory (optional)","n/a"))))</f>
        <v>n/a</v>
      </c>
      <c r="CX60" s="411"/>
      <c r="CY60" s="411"/>
      <c r="CZ60" s="411"/>
      <c r="DA60" s="411"/>
      <c r="DB60" s="412"/>
    </row>
    <row r="61" spans="1:106" ht="15">
      <c r="A61" s="400"/>
      <c r="B61" s="407"/>
      <c r="C61" s="408"/>
      <c r="D61" s="408"/>
      <c r="E61" s="408"/>
      <c r="F61" s="408"/>
      <c r="G61" s="408"/>
      <c r="H61" s="408"/>
      <c r="I61" s="408"/>
      <c r="J61" s="409"/>
      <c r="K61" s="407"/>
      <c r="L61" s="408"/>
      <c r="M61" s="408"/>
      <c r="N61" s="408"/>
      <c r="O61" s="408"/>
      <c r="P61" s="408"/>
      <c r="Q61" s="408"/>
      <c r="R61" s="409"/>
      <c r="S61" s="407"/>
      <c r="T61" s="408"/>
      <c r="U61" s="408"/>
      <c r="V61" s="408"/>
      <c r="W61" s="408"/>
      <c r="X61" s="408"/>
      <c r="Y61" s="408"/>
      <c r="Z61" s="408"/>
      <c r="AA61" s="408"/>
      <c r="AB61" s="409"/>
      <c r="AC61" s="413"/>
      <c r="AD61" s="414"/>
      <c r="AE61" s="414"/>
      <c r="AF61" s="414"/>
      <c r="AG61" s="414"/>
      <c r="AH61" s="415"/>
      <c r="AI61" s="413"/>
      <c r="AJ61" s="414"/>
      <c r="AK61" s="414"/>
      <c r="AL61" s="414"/>
      <c r="AM61" s="414"/>
      <c r="AN61" s="415"/>
      <c r="AO61" s="413"/>
      <c r="AP61" s="414"/>
      <c r="AQ61" s="414"/>
      <c r="AR61" s="414"/>
      <c r="AS61" s="414"/>
      <c r="AT61" s="415"/>
      <c r="AU61" s="413"/>
      <c r="AV61" s="414"/>
      <c r="AW61" s="414"/>
      <c r="AX61" s="414"/>
      <c r="AY61" s="414"/>
      <c r="AZ61" s="415"/>
      <c r="BA61" s="413"/>
      <c r="BB61" s="414"/>
      <c r="BC61" s="414"/>
      <c r="BD61" s="414"/>
      <c r="BE61" s="414"/>
      <c r="BF61" s="415"/>
      <c r="BG61" s="413"/>
      <c r="BH61" s="414"/>
      <c r="BI61" s="414"/>
      <c r="BJ61" s="414"/>
      <c r="BK61" s="414"/>
      <c r="BL61" s="415"/>
      <c r="BM61" s="413"/>
      <c r="BN61" s="414"/>
      <c r="BO61" s="414"/>
      <c r="BP61" s="414"/>
      <c r="BQ61" s="414"/>
      <c r="BR61" s="415"/>
      <c r="BS61" s="413"/>
      <c r="BT61" s="414"/>
      <c r="BU61" s="414"/>
      <c r="BV61" s="414"/>
      <c r="BW61" s="414"/>
      <c r="BX61" s="415"/>
      <c r="BY61" s="413"/>
      <c r="BZ61" s="414"/>
      <c r="CA61" s="414"/>
      <c r="CB61" s="414"/>
      <c r="CC61" s="414"/>
      <c r="CD61" s="415"/>
      <c r="CE61" s="413"/>
      <c r="CF61" s="414"/>
      <c r="CG61" s="414"/>
      <c r="CH61" s="414"/>
      <c r="CI61" s="414"/>
      <c r="CJ61" s="415"/>
      <c r="CK61" s="413"/>
      <c r="CL61" s="414"/>
      <c r="CM61" s="414"/>
      <c r="CN61" s="414"/>
      <c r="CO61" s="414"/>
      <c r="CP61" s="415"/>
      <c r="CQ61" s="413"/>
      <c r="CR61" s="414"/>
      <c r="CS61" s="414"/>
      <c r="CT61" s="414"/>
      <c r="CU61" s="414"/>
      <c r="CV61" s="415"/>
      <c r="CW61" s="413"/>
      <c r="CX61" s="414"/>
      <c r="CY61" s="414"/>
      <c r="CZ61" s="414"/>
      <c r="DA61" s="414"/>
      <c r="DB61" s="415"/>
    </row>
    <row r="62" spans="1:106" ht="15">
      <c r="A62" s="400"/>
      <c r="B62" s="416"/>
      <c r="C62" s="417"/>
      <c r="D62" s="417"/>
      <c r="E62" s="417"/>
      <c r="F62" s="417"/>
      <c r="G62" s="417"/>
      <c r="H62" s="417"/>
      <c r="I62" s="417"/>
      <c r="J62" s="418"/>
      <c r="K62" s="416"/>
      <c r="L62" s="417"/>
      <c r="M62" s="417"/>
      <c r="N62" s="417"/>
      <c r="O62" s="417"/>
      <c r="P62" s="417"/>
      <c r="Q62" s="417"/>
      <c r="R62" s="418"/>
      <c r="S62" s="419"/>
      <c r="T62" s="420"/>
      <c r="U62" s="420"/>
      <c r="V62" s="420"/>
      <c r="W62" s="420"/>
      <c r="X62" s="420"/>
      <c r="Y62" s="420"/>
      <c r="Z62" s="420"/>
      <c r="AA62" s="420"/>
      <c r="AB62" s="421"/>
      <c r="AC62" s="402"/>
      <c r="AD62" s="402"/>
      <c r="AE62" s="402"/>
      <c r="AF62" s="402"/>
      <c r="AG62" s="402"/>
      <c r="AH62" s="402"/>
      <c r="AI62" s="402"/>
      <c r="AJ62" s="402"/>
      <c r="AK62" s="402"/>
      <c r="AL62" s="402"/>
      <c r="AM62" s="402"/>
      <c r="AN62" s="402"/>
      <c r="AO62" s="402"/>
      <c r="AP62" s="402"/>
      <c r="AQ62" s="402"/>
      <c r="AR62" s="402"/>
      <c r="AS62" s="402"/>
      <c r="AT62" s="402"/>
      <c r="AU62" s="402"/>
      <c r="AV62" s="402"/>
      <c r="AW62" s="402"/>
      <c r="AX62" s="402"/>
      <c r="AY62" s="402"/>
      <c r="AZ62" s="402"/>
      <c r="BA62" s="402"/>
      <c r="BB62" s="402"/>
      <c r="BC62" s="402"/>
      <c r="BD62" s="402"/>
      <c r="BE62" s="402"/>
      <c r="BF62" s="402"/>
      <c r="BG62" s="402"/>
      <c r="BH62" s="402"/>
      <c r="BI62" s="402"/>
      <c r="BJ62" s="402"/>
      <c r="BK62" s="402"/>
      <c r="BL62" s="402"/>
      <c r="BM62" s="402"/>
      <c r="BN62" s="402"/>
      <c r="BO62" s="402"/>
      <c r="BP62" s="402"/>
      <c r="BQ62" s="402"/>
      <c r="BR62" s="402"/>
      <c r="BS62" s="402"/>
      <c r="BT62" s="402"/>
      <c r="BU62" s="402"/>
      <c r="BV62" s="402"/>
      <c r="BW62" s="402"/>
      <c r="BX62" s="402"/>
      <c r="BY62" s="402"/>
      <c r="BZ62" s="402"/>
      <c r="CA62" s="402"/>
      <c r="CB62" s="402"/>
      <c r="CC62" s="402"/>
      <c r="CD62" s="402"/>
      <c r="CE62" s="402"/>
      <c r="CF62" s="402"/>
      <c r="CG62" s="402"/>
      <c r="CH62" s="402"/>
      <c r="CI62" s="402"/>
      <c r="CJ62" s="402"/>
      <c r="CK62" s="402"/>
      <c r="CL62" s="402"/>
      <c r="CM62" s="402"/>
      <c r="CN62" s="402"/>
      <c r="CO62" s="402"/>
      <c r="CP62" s="402"/>
      <c r="CQ62" s="402"/>
      <c r="CR62" s="402"/>
      <c r="CS62" s="402"/>
      <c r="CT62" s="402"/>
      <c r="CU62" s="402"/>
      <c r="CV62" s="402"/>
      <c r="CW62" s="402"/>
      <c r="CX62" s="402"/>
      <c r="CY62" s="402"/>
      <c r="CZ62" s="402"/>
      <c r="DA62" s="402"/>
      <c r="DB62" s="402"/>
    </row>
    <row r="63" spans="2:106" ht="15">
      <c r="B63" s="65"/>
      <c r="C63" s="65"/>
      <c r="D63" s="65"/>
      <c r="E63" s="65"/>
      <c r="F63" s="65"/>
      <c r="G63" s="65"/>
      <c r="H63" s="65"/>
      <c r="I63" s="65"/>
      <c r="J63" s="65"/>
      <c r="K63" s="65"/>
      <c r="L63" s="65"/>
      <c r="M63" s="65"/>
      <c r="N63" s="65"/>
      <c r="O63" s="65"/>
      <c r="P63" s="65"/>
      <c r="Q63" s="65"/>
      <c r="R63" s="65"/>
      <c r="S63" s="64"/>
      <c r="T63" s="64"/>
      <c r="U63" s="64"/>
      <c r="V63" s="64"/>
      <c r="W63" s="64"/>
      <c r="X63" s="64"/>
      <c r="Y63" s="64"/>
      <c r="Z63" s="64"/>
      <c r="AA63" s="64"/>
      <c r="AB63" s="64"/>
      <c r="AC63" s="64"/>
      <c r="AD63" s="64"/>
      <c r="AE63" s="64"/>
      <c r="AF63" s="64"/>
      <c r="AG63" s="64"/>
      <c r="AH63" s="64"/>
      <c r="AI63" s="64"/>
      <c r="AJ63" s="64"/>
      <c r="AK63" s="64"/>
      <c r="AL63" s="64"/>
      <c r="AM63" s="64"/>
      <c r="AN63" s="64"/>
      <c r="AO63" s="64"/>
      <c r="AP63" s="64"/>
      <c r="AQ63" s="64"/>
      <c r="AR63" s="64"/>
      <c r="AS63" s="64"/>
      <c r="AT63" s="64"/>
      <c r="AU63" s="64"/>
      <c r="AV63" s="64"/>
      <c r="AW63" s="64"/>
      <c r="AX63" s="64"/>
      <c r="AY63" s="64"/>
      <c r="AZ63" s="64"/>
      <c r="BA63" s="64"/>
      <c r="BB63" s="64"/>
      <c r="BC63" s="64"/>
      <c r="BD63" s="64"/>
      <c r="BE63" s="64"/>
      <c r="BF63" s="64"/>
      <c r="BG63" s="64"/>
      <c r="BH63" s="64"/>
      <c r="BI63" s="64"/>
      <c r="BJ63" s="64"/>
      <c r="BK63" s="64"/>
      <c r="BL63" s="64"/>
      <c r="BM63" s="64"/>
      <c r="BN63" s="64"/>
      <c r="BO63" s="64"/>
      <c r="BP63" s="64"/>
      <c r="BQ63" s="64"/>
      <c r="BR63" s="64"/>
      <c r="BS63" s="64"/>
      <c r="BT63" s="64"/>
      <c r="BU63" s="64"/>
      <c r="BV63" s="64"/>
      <c r="BW63" s="64"/>
      <c r="BX63" s="64"/>
      <c r="BY63" s="64"/>
      <c r="BZ63" s="64"/>
      <c r="CA63" s="64"/>
      <c r="CB63" s="64"/>
      <c r="CC63" s="64"/>
      <c r="CD63" s="64"/>
      <c r="CE63" s="64"/>
      <c r="CF63" s="64"/>
      <c r="CG63" s="64"/>
      <c r="CH63" s="64"/>
      <c r="CI63" s="64"/>
      <c r="CJ63" s="64"/>
      <c r="CK63" s="64"/>
      <c r="CL63" s="64"/>
      <c r="CM63" s="64"/>
      <c r="CN63" s="64"/>
      <c r="CO63" s="64"/>
      <c r="CP63" s="64"/>
      <c r="CQ63" s="64"/>
      <c r="CR63" s="64"/>
      <c r="CS63" s="64"/>
      <c r="CT63" s="64"/>
      <c r="CU63" s="64"/>
      <c r="CV63" s="64"/>
      <c r="CW63" s="64"/>
      <c r="CX63" s="64"/>
      <c r="CY63" s="64"/>
      <c r="CZ63" s="64"/>
      <c r="DA63" s="64"/>
      <c r="DB63" s="64"/>
    </row>
    <row r="64" spans="1:17" ht="15">
      <c r="A64" s="400">
        <v>12</v>
      </c>
      <c r="B64" s="401" t="s">
        <v>45</v>
      </c>
      <c r="C64" s="401"/>
      <c r="D64" s="401"/>
      <c r="E64" s="401"/>
      <c r="F64" s="401"/>
      <c r="G64" s="401"/>
      <c r="H64" s="402"/>
      <c r="I64" s="402"/>
      <c r="J64" s="402"/>
      <c r="K64" s="402"/>
      <c r="L64" s="402"/>
      <c r="M64" s="402"/>
      <c r="N64" s="402"/>
      <c r="O64" s="402"/>
      <c r="P64" s="402"/>
      <c r="Q64" s="402"/>
    </row>
    <row r="65" spans="1:106" ht="14.25" customHeight="1">
      <c r="A65" s="400"/>
      <c r="B65" s="404" t="s">
        <v>44</v>
      </c>
      <c r="C65" s="405"/>
      <c r="D65" s="405"/>
      <c r="E65" s="405"/>
      <c r="F65" s="405"/>
      <c r="G65" s="405"/>
      <c r="H65" s="405"/>
      <c r="I65" s="405"/>
      <c r="J65" s="406"/>
      <c r="K65" s="404" t="s">
        <v>43</v>
      </c>
      <c r="L65" s="405"/>
      <c r="M65" s="405"/>
      <c r="N65" s="405"/>
      <c r="O65" s="405"/>
      <c r="P65" s="405"/>
      <c r="Q65" s="405"/>
      <c r="R65" s="406"/>
      <c r="S65" s="404" t="s">
        <v>42</v>
      </c>
      <c r="T65" s="405"/>
      <c r="U65" s="405"/>
      <c r="V65" s="405"/>
      <c r="W65" s="405"/>
      <c r="X65" s="405"/>
      <c r="Y65" s="405"/>
      <c r="Z65" s="405"/>
      <c r="AA65" s="405"/>
      <c r="AB65" s="406"/>
      <c r="AC65" s="410" t="str">
        <f>IF($H64="Close Card","Last 4 of Card",(IF($H64="Delete Proxy","Last Four of Card",(IF($H64="Add Proxy","Last Four of Card",(IF($H64="Update Chartfields","Last 4 of Card","n/a")))))))</f>
        <v>n/a</v>
      </c>
      <c r="AD65" s="411"/>
      <c r="AE65" s="411"/>
      <c r="AF65" s="411"/>
      <c r="AG65" s="411"/>
      <c r="AH65" s="412"/>
      <c r="AI65" s="410" t="str">
        <f>IF($H64="Delete Proxy","1.Proxy Last Name",(IF($H64="Add Proxy","1.Proxy Last Name",(IF($H64="Update Chartfields","GL Unit","n/a")))))</f>
        <v>n/a</v>
      </c>
      <c r="AJ65" s="411"/>
      <c r="AK65" s="411"/>
      <c r="AL65" s="411"/>
      <c r="AM65" s="411"/>
      <c r="AN65" s="412"/>
      <c r="AO65" s="410" t="str">
        <f>IF($H64="Delete Proxy","1.Proxy First Name",(IF($H64="Add Proxy","1.Proxy First Name",(IF($H64="Update Chartfields","Fund Code","n/a")))))</f>
        <v>n/a</v>
      </c>
      <c r="AP65" s="411"/>
      <c r="AQ65" s="411"/>
      <c r="AR65" s="411"/>
      <c r="AS65" s="411"/>
      <c r="AT65" s="412"/>
      <c r="AU65" s="410" t="str">
        <f>IF($H64="Delete Proxy","1.Proxy PS User ID",(IF($H64="Add Proxy","1.Proxy PS User ID",(IF($H64="Update Chartfields","Account (592016 unless DCS)","n/a")))))</f>
        <v>n/a</v>
      </c>
      <c r="AV65" s="411"/>
      <c r="AW65" s="411"/>
      <c r="AX65" s="411"/>
      <c r="AY65" s="411"/>
      <c r="AZ65" s="412"/>
      <c r="BA65" s="410" t="str">
        <f>IF($H64="Delete Proxy","2.Proxy Last Name",(IF($H64="Add Proxy","2.Proxy Last Name",(IF($H64="Update Chartfields","Program Code","n/a")))))</f>
        <v>n/a</v>
      </c>
      <c r="BB65" s="411"/>
      <c r="BC65" s="411"/>
      <c r="BD65" s="411"/>
      <c r="BE65" s="411"/>
      <c r="BF65" s="412"/>
      <c r="BG65" s="410" t="str">
        <f>IF($H64="Delete Proxy","2.Proxy First Name",(IF($H64="Add Proxy","2.Proxy First Name",(IF($H64="Update Chartfields","Dept ID","n/a")))))</f>
        <v>n/a</v>
      </c>
      <c r="BH65" s="411"/>
      <c r="BI65" s="411"/>
      <c r="BJ65" s="411"/>
      <c r="BK65" s="411"/>
      <c r="BL65" s="412"/>
      <c r="BM65" s="410" t="str">
        <f>IF($H64="Delete Proxy","2.Proxy PS User ID",(IF($H64="Add Proxy","2.Proxy PS User ID",(IF($H64="Update Chartfields","Budget Ref","n/a")))))</f>
        <v>n/a</v>
      </c>
      <c r="BN65" s="411"/>
      <c r="BO65" s="411"/>
      <c r="BP65" s="411"/>
      <c r="BQ65" s="411"/>
      <c r="BR65" s="412"/>
      <c r="BS65" s="410" t="str">
        <f>IF($H64="Delete Proxy","3.Proxy Last Name",(IF($H64="Add Proxy","3.Proxy Last Name",(IF($H64="Update Chartfields","PC BU (optional)","n/a")))))</f>
        <v>n/a</v>
      </c>
      <c r="BT65" s="411"/>
      <c r="BU65" s="411"/>
      <c r="BV65" s="411"/>
      <c r="BW65" s="411"/>
      <c r="BX65" s="412"/>
      <c r="BY65" s="410" t="str">
        <f>IF($H64="Delete Proxy","3.Proxy First Name",(IF($H64="Add Proxy","3.Proxy First Name",(IF($H64="Update Chartfields","Project (optional)","n/a")))))</f>
        <v>n/a</v>
      </c>
      <c r="BZ65" s="411"/>
      <c r="CA65" s="411"/>
      <c r="CB65" s="411"/>
      <c r="CC65" s="411"/>
      <c r="CD65" s="412"/>
      <c r="CE65" s="410" t="str">
        <f>IF($H64="Delete Proxy","3.Proxy PS User ID",(IF($H64="Add Proxy","3.Proxy PS User ID",IF($H64="Update Chartfields","Activity (optional)","n/a"))))</f>
        <v>n/a</v>
      </c>
      <c r="CF65" s="411"/>
      <c r="CG65" s="411"/>
      <c r="CH65" s="411"/>
      <c r="CI65" s="411"/>
      <c r="CJ65" s="412"/>
      <c r="CK65" s="410" t="str">
        <f>IF($H64="Delete Proxy","4.Proxy Last Name",(IF($H64="Add Proxy","4.Proxy Last Name",IF($H64="Update Chartfields","Source Type (optional)","n/a"))))</f>
        <v>n/a</v>
      </c>
      <c r="CL65" s="411"/>
      <c r="CM65" s="411"/>
      <c r="CN65" s="411"/>
      <c r="CO65" s="411"/>
      <c r="CP65" s="412"/>
      <c r="CQ65" s="410" t="str">
        <f>IF($H64="Delete Proxy","4.Proxy First Name",(IF($H64="Add Proxy","4.Proxy First Name",IF($H64="Update Chartfields","Category (optional)","n/a"))))</f>
        <v>n/a</v>
      </c>
      <c r="CR65" s="411"/>
      <c r="CS65" s="411"/>
      <c r="CT65" s="411"/>
      <c r="CU65" s="411"/>
      <c r="CV65" s="412"/>
      <c r="CW65" s="410" t="str">
        <f>IF($H64="Delete Proxy","4.Proxy PS User ID",(IF($H64="Add Proxy","4.Proxy PS User ID",IF($H64="Update Chartfields","Subcategory (optional)","n/a"))))</f>
        <v>n/a</v>
      </c>
      <c r="CX65" s="411"/>
      <c r="CY65" s="411"/>
      <c r="CZ65" s="411"/>
      <c r="DA65" s="411"/>
      <c r="DB65" s="412"/>
    </row>
    <row r="66" spans="1:106" ht="15">
      <c r="A66" s="400"/>
      <c r="B66" s="407"/>
      <c r="C66" s="408"/>
      <c r="D66" s="408"/>
      <c r="E66" s="408"/>
      <c r="F66" s="408"/>
      <c r="G66" s="408"/>
      <c r="H66" s="408"/>
      <c r="I66" s="408"/>
      <c r="J66" s="409"/>
      <c r="K66" s="407"/>
      <c r="L66" s="408"/>
      <c r="M66" s="408"/>
      <c r="N66" s="408"/>
      <c r="O66" s="408"/>
      <c r="P66" s="408"/>
      <c r="Q66" s="408"/>
      <c r="R66" s="409"/>
      <c r="S66" s="407"/>
      <c r="T66" s="408"/>
      <c r="U66" s="408"/>
      <c r="V66" s="408"/>
      <c r="W66" s="408"/>
      <c r="X66" s="408"/>
      <c r="Y66" s="408"/>
      <c r="Z66" s="408"/>
      <c r="AA66" s="408"/>
      <c r="AB66" s="409"/>
      <c r="AC66" s="413"/>
      <c r="AD66" s="414"/>
      <c r="AE66" s="414"/>
      <c r="AF66" s="414"/>
      <c r="AG66" s="414"/>
      <c r="AH66" s="415"/>
      <c r="AI66" s="413"/>
      <c r="AJ66" s="414"/>
      <c r="AK66" s="414"/>
      <c r="AL66" s="414"/>
      <c r="AM66" s="414"/>
      <c r="AN66" s="415"/>
      <c r="AO66" s="413"/>
      <c r="AP66" s="414"/>
      <c r="AQ66" s="414"/>
      <c r="AR66" s="414"/>
      <c r="AS66" s="414"/>
      <c r="AT66" s="415"/>
      <c r="AU66" s="413"/>
      <c r="AV66" s="414"/>
      <c r="AW66" s="414"/>
      <c r="AX66" s="414"/>
      <c r="AY66" s="414"/>
      <c r="AZ66" s="415"/>
      <c r="BA66" s="413"/>
      <c r="BB66" s="414"/>
      <c r="BC66" s="414"/>
      <c r="BD66" s="414"/>
      <c r="BE66" s="414"/>
      <c r="BF66" s="415"/>
      <c r="BG66" s="413"/>
      <c r="BH66" s="414"/>
      <c r="BI66" s="414"/>
      <c r="BJ66" s="414"/>
      <c r="BK66" s="414"/>
      <c r="BL66" s="415"/>
      <c r="BM66" s="413"/>
      <c r="BN66" s="414"/>
      <c r="BO66" s="414"/>
      <c r="BP66" s="414"/>
      <c r="BQ66" s="414"/>
      <c r="BR66" s="415"/>
      <c r="BS66" s="413"/>
      <c r="BT66" s="414"/>
      <c r="BU66" s="414"/>
      <c r="BV66" s="414"/>
      <c r="BW66" s="414"/>
      <c r="BX66" s="415"/>
      <c r="BY66" s="413"/>
      <c r="BZ66" s="414"/>
      <c r="CA66" s="414"/>
      <c r="CB66" s="414"/>
      <c r="CC66" s="414"/>
      <c r="CD66" s="415"/>
      <c r="CE66" s="413"/>
      <c r="CF66" s="414"/>
      <c r="CG66" s="414"/>
      <c r="CH66" s="414"/>
      <c r="CI66" s="414"/>
      <c r="CJ66" s="415"/>
      <c r="CK66" s="413"/>
      <c r="CL66" s="414"/>
      <c r="CM66" s="414"/>
      <c r="CN66" s="414"/>
      <c r="CO66" s="414"/>
      <c r="CP66" s="415"/>
      <c r="CQ66" s="413"/>
      <c r="CR66" s="414"/>
      <c r="CS66" s="414"/>
      <c r="CT66" s="414"/>
      <c r="CU66" s="414"/>
      <c r="CV66" s="415"/>
      <c r="CW66" s="413"/>
      <c r="CX66" s="414"/>
      <c r="CY66" s="414"/>
      <c r="CZ66" s="414"/>
      <c r="DA66" s="414"/>
      <c r="DB66" s="415"/>
    </row>
    <row r="67" spans="1:106" ht="15">
      <c r="A67" s="400"/>
      <c r="B67" s="416"/>
      <c r="C67" s="417"/>
      <c r="D67" s="417"/>
      <c r="E67" s="417"/>
      <c r="F67" s="417"/>
      <c r="G67" s="417"/>
      <c r="H67" s="417"/>
      <c r="I67" s="417"/>
      <c r="J67" s="418"/>
      <c r="K67" s="416"/>
      <c r="L67" s="417"/>
      <c r="M67" s="417"/>
      <c r="N67" s="417"/>
      <c r="O67" s="417"/>
      <c r="P67" s="417"/>
      <c r="Q67" s="417"/>
      <c r="R67" s="418"/>
      <c r="S67" s="419"/>
      <c r="T67" s="420"/>
      <c r="U67" s="420"/>
      <c r="V67" s="420"/>
      <c r="W67" s="420"/>
      <c r="X67" s="420"/>
      <c r="Y67" s="420"/>
      <c r="Z67" s="420"/>
      <c r="AA67" s="420"/>
      <c r="AB67" s="421"/>
      <c r="AC67" s="402"/>
      <c r="AD67" s="402"/>
      <c r="AE67" s="402"/>
      <c r="AF67" s="402"/>
      <c r="AG67" s="402"/>
      <c r="AH67" s="402"/>
      <c r="AI67" s="402"/>
      <c r="AJ67" s="402"/>
      <c r="AK67" s="402"/>
      <c r="AL67" s="402"/>
      <c r="AM67" s="402"/>
      <c r="AN67" s="402"/>
      <c r="AO67" s="402"/>
      <c r="AP67" s="402"/>
      <c r="AQ67" s="402"/>
      <c r="AR67" s="402"/>
      <c r="AS67" s="402"/>
      <c r="AT67" s="402"/>
      <c r="AU67" s="402"/>
      <c r="AV67" s="402"/>
      <c r="AW67" s="402"/>
      <c r="AX67" s="402"/>
      <c r="AY67" s="402"/>
      <c r="AZ67" s="402"/>
      <c r="BA67" s="402"/>
      <c r="BB67" s="402"/>
      <c r="BC67" s="402"/>
      <c r="BD67" s="402"/>
      <c r="BE67" s="402"/>
      <c r="BF67" s="402"/>
      <c r="BG67" s="402"/>
      <c r="BH67" s="402"/>
      <c r="BI67" s="402"/>
      <c r="BJ67" s="402"/>
      <c r="BK67" s="402"/>
      <c r="BL67" s="402"/>
      <c r="BM67" s="402"/>
      <c r="BN67" s="402"/>
      <c r="BO67" s="402"/>
      <c r="BP67" s="402"/>
      <c r="BQ67" s="402"/>
      <c r="BR67" s="402"/>
      <c r="BS67" s="402"/>
      <c r="BT67" s="402"/>
      <c r="BU67" s="402"/>
      <c r="BV67" s="402"/>
      <c r="BW67" s="402"/>
      <c r="BX67" s="402"/>
      <c r="BY67" s="402"/>
      <c r="BZ67" s="402"/>
      <c r="CA67" s="402"/>
      <c r="CB67" s="402"/>
      <c r="CC67" s="402"/>
      <c r="CD67" s="402"/>
      <c r="CE67" s="402"/>
      <c r="CF67" s="402"/>
      <c r="CG67" s="402"/>
      <c r="CH67" s="402"/>
      <c r="CI67" s="402"/>
      <c r="CJ67" s="402"/>
      <c r="CK67" s="402"/>
      <c r="CL67" s="402"/>
      <c r="CM67" s="402"/>
      <c r="CN67" s="402"/>
      <c r="CO67" s="402"/>
      <c r="CP67" s="402"/>
      <c r="CQ67" s="402"/>
      <c r="CR67" s="402"/>
      <c r="CS67" s="402"/>
      <c r="CT67" s="402"/>
      <c r="CU67" s="402"/>
      <c r="CV67" s="402"/>
      <c r="CW67" s="402"/>
      <c r="CX67" s="402"/>
      <c r="CY67" s="402"/>
      <c r="CZ67" s="402"/>
      <c r="DA67" s="402"/>
      <c r="DB67" s="402"/>
    </row>
    <row r="68" spans="2:106" ht="15">
      <c r="B68" s="65"/>
      <c r="C68" s="65"/>
      <c r="D68" s="65"/>
      <c r="E68" s="65"/>
      <c r="F68" s="65"/>
      <c r="G68" s="65"/>
      <c r="H68" s="65"/>
      <c r="I68" s="65"/>
      <c r="J68" s="65"/>
      <c r="K68" s="65"/>
      <c r="L68" s="65"/>
      <c r="M68" s="65"/>
      <c r="N68" s="65"/>
      <c r="O68" s="65"/>
      <c r="P68" s="65"/>
      <c r="Q68" s="65"/>
      <c r="R68" s="65"/>
      <c r="S68" s="64"/>
      <c r="T68" s="64"/>
      <c r="U68" s="64"/>
      <c r="V68" s="64"/>
      <c r="W68" s="64"/>
      <c r="X68" s="64"/>
      <c r="Y68" s="64"/>
      <c r="Z68" s="64"/>
      <c r="AA68" s="64"/>
      <c r="AB68" s="64"/>
      <c r="AC68" s="64"/>
      <c r="AD68" s="64"/>
      <c r="AE68" s="64"/>
      <c r="AF68" s="64"/>
      <c r="AG68" s="64"/>
      <c r="AH68" s="64"/>
      <c r="AI68" s="64"/>
      <c r="AJ68" s="64"/>
      <c r="AK68" s="64"/>
      <c r="AL68" s="64"/>
      <c r="AM68" s="64"/>
      <c r="AN68" s="64"/>
      <c r="AO68" s="64"/>
      <c r="AP68" s="64"/>
      <c r="AQ68" s="64"/>
      <c r="AR68" s="64"/>
      <c r="AS68" s="64"/>
      <c r="AT68" s="64"/>
      <c r="AU68" s="64"/>
      <c r="AV68" s="64"/>
      <c r="AW68" s="64"/>
      <c r="AX68" s="64"/>
      <c r="AY68" s="64"/>
      <c r="AZ68" s="64"/>
      <c r="BA68" s="64"/>
      <c r="BB68" s="64"/>
      <c r="BC68" s="64"/>
      <c r="BD68" s="64"/>
      <c r="BE68" s="64"/>
      <c r="BF68" s="64"/>
      <c r="BG68" s="64"/>
      <c r="BH68" s="64"/>
      <c r="BI68" s="64"/>
      <c r="BJ68" s="64"/>
      <c r="BK68" s="64"/>
      <c r="BL68" s="64"/>
      <c r="BM68" s="64"/>
      <c r="BN68" s="64"/>
      <c r="BO68" s="64"/>
      <c r="BP68" s="64"/>
      <c r="BQ68" s="64"/>
      <c r="BR68" s="64"/>
      <c r="BS68" s="64"/>
      <c r="BT68" s="64"/>
      <c r="BU68" s="64"/>
      <c r="BV68" s="64"/>
      <c r="BW68" s="64"/>
      <c r="BX68" s="64"/>
      <c r="BY68" s="64"/>
      <c r="BZ68" s="64"/>
      <c r="CA68" s="64"/>
      <c r="CB68" s="64"/>
      <c r="CC68" s="64"/>
      <c r="CD68" s="64"/>
      <c r="CE68" s="64"/>
      <c r="CF68" s="64"/>
      <c r="CG68" s="64"/>
      <c r="CH68" s="64"/>
      <c r="CI68" s="64"/>
      <c r="CJ68" s="64"/>
      <c r="CK68" s="64"/>
      <c r="CL68" s="64"/>
      <c r="CM68" s="64"/>
      <c r="CN68" s="64"/>
      <c r="CO68" s="64"/>
      <c r="CP68" s="64"/>
      <c r="CQ68" s="64"/>
      <c r="CR68" s="64"/>
      <c r="CS68" s="64"/>
      <c r="CT68" s="64"/>
      <c r="CU68" s="64"/>
      <c r="CV68" s="64"/>
      <c r="CW68" s="64"/>
      <c r="CX68" s="64"/>
      <c r="CY68" s="64"/>
      <c r="CZ68" s="64"/>
      <c r="DA68" s="64"/>
      <c r="DB68" s="64"/>
    </row>
    <row r="69" spans="1:17" ht="15">
      <c r="A69" s="400">
        <v>13</v>
      </c>
      <c r="B69" s="401" t="s">
        <v>45</v>
      </c>
      <c r="C69" s="401"/>
      <c r="D69" s="401"/>
      <c r="E69" s="401"/>
      <c r="F69" s="401"/>
      <c r="G69" s="401"/>
      <c r="H69" s="402"/>
      <c r="I69" s="402"/>
      <c r="J69" s="402"/>
      <c r="K69" s="402"/>
      <c r="L69" s="402"/>
      <c r="M69" s="402"/>
      <c r="N69" s="402"/>
      <c r="O69" s="402"/>
      <c r="P69" s="402"/>
      <c r="Q69" s="402"/>
    </row>
    <row r="70" spans="1:106" ht="14.25" customHeight="1">
      <c r="A70" s="400"/>
      <c r="B70" s="404" t="s">
        <v>44</v>
      </c>
      <c r="C70" s="405"/>
      <c r="D70" s="405"/>
      <c r="E70" s="405"/>
      <c r="F70" s="405"/>
      <c r="G70" s="405"/>
      <c r="H70" s="405"/>
      <c r="I70" s="405"/>
      <c r="J70" s="406"/>
      <c r="K70" s="404" t="s">
        <v>43</v>
      </c>
      <c r="L70" s="405"/>
      <c r="M70" s="405"/>
      <c r="N70" s="405"/>
      <c r="O70" s="405"/>
      <c r="P70" s="405"/>
      <c r="Q70" s="405"/>
      <c r="R70" s="406"/>
      <c r="S70" s="404" t="s">
        <v>42</v>
      </c>
      <c r="T70" s="405"/>
      <c r="U70" s="405"/>
      <c r="V70" s="405"/>
      <c r="W70" s="405"/>
      <c r="X70" s="405"/>
      <c r="Y70" s="405"/>
      <c r="Z70" s="405"/>
      <c r="AA70" s="405"/>
      <c r="AB70" s="406"/>
      <c r="AC70" s="410" t="str">
        <f>IF($H69="Close Card","Last 4 of Card",(IF($H69="Delete Proxy","Last Four of Card",(IF($H69="Add Proxy","Last Four of Card",(IF($H69="Update Chartfields","Last 4 of Card","n/a")))))))</f>
        <v>n/a</v>
      </c>
      <c r="AD70" s="411"/>
      <c r="AE70" s="411"/>
      <c r="AF70" s="411"/>
      <c r="AG70" s="411"/>
      <c r="AH70" s="412"/>
      <c r="AI70" s="410" t="str">
        <f>IF($H69="Delete Proxy","1.Proxy Last Name",(IF($H69="Add Proxy","1.Proxy Last Name",(IF($H69="Update Chartfields","GL Unit","n/a")))))</f>
        <v>n/a</v>
      </c>
      <c r="AJ70" s="411"/>
      <c r="AK70" s="411"/>
      <c r="AL70" s="411"/>
      <c r="AM70" s="411"/>
      <c r="AN70" s="412"/>
      <c r="AO70" s="410" t="str">
        <f>IF($H69="Delete Proxy","1.Proxy First Name",(IF($H69="Add Proxy","1.Proxy First Name",(IF($H69="Update Chartfields","Fund Code","n/a")))))</f>
        <v>n/a</v>
      </c>
      <c r="AP70" s="411"/>
      <c r="AQ70" s="411"/>
      <c r="AR70" s="411"/>
      <c r="AS70" s="411"/>
      <c r="AT70" s="412"/>
      <c r="AU70" s="410" t="str">
        <f>IF($H69="Delete Proxy","1.Proxy PS User ID",(IF($H69="Add Proxy","1.Proxy PS User ID",(IF($H69="Update Chartfields","Account (592016 unless DCS)","n/a")))))</f>
        <v>n/a</v>
      </c>
      <c r="AV70" s="411"/>
      <c r="AW70" s="411"/>
      <c r="AX70" s="411"/>
      <c r="AY70" s="411"/>
      <c r="AZ70" s="412"/>
      <c r="BA70" s="410" t="str">
        <f>IF($H69="Delete Proxy","2.Proxy Last Name",(IF($H69="Add Proxy","2.Proxy Last Name",(IF($H69="Update Chartfields","Program Code","n/a")))))</f>
        <v>n/a</v>
      </c>
      <c r="BB70" s="411"/>
      <c r="BC70" s="411"/>
      <c r="BD70" s="411"/>
      <c r="BE70" s="411"/>
      <c r="BF70" s="412"/>
      <c r="BG70" s="410" t="str">
        <f>IF($H69="Delete Proxy","2.Proxy First Name",(IF($H69="Add Proxy","2.Proxy First Name",(IF($H69="Update Chartfields","Dept ID","n/a")))))</f>
        <v>n/a</v>
      </c>
      <c r="BH70" s="411"/>
      <c r="BI70" s="411"/>
      <c r="BJ70" s="411"/>
      <c r="BK70" s="411"/>
      <c r="BL70" s="412"/>
      <c r="BM70" s="410" t="str">
        <f>IF($H69="Delete Proxy","2.Proxy PS User ID",(IF($H69="Add Proxy","2.Proxy PS User ID",(IF($H69="Update Chartfields","Budget Ref","n/a")))))</f>
        <v>n/a</v>
      </c>
      <c r="BN70" s="411"/>
      <c r="BO70" s="411"/>
      <c r="BP70" s="411"/>
      <c r="BQ70" s="411"/>
      <c r="BR70" s="412"/>
      <c r="BS70" s="410" t="str">
        <f>IF($H69="Delete Proxy","3.Proxy Last Name",(IF($H69="Add Proxy","3.Proxy Last Name",(IF($H69="Update Chartfields","PC BU (optional)","n/a")))))</f>
        <v>n/a</v>
      </c>
      <c r="BT70" s="411"/>
      <c r="BU70" s="411"/>
      <c r="BV70" s="411"/>
      <c r="BW70" s="411"/>
      <c r="BX70" s="412"/>
      <c r="BY70" s="410" t="str">
        <f>IF($H69="Delete Proxy","3.Proxy First Name",(IF($H69="Add Proxy","3.Proxy First Name",(IF($H69="Update Chartfields","Project (optional)","n/a")))))</f>
        <v>n/a</v>
      </c>
      <c r="BZ70" s="411"/>
      <c r="CA70" s="411"/>
      <c r="CB70" s="411"/>
      <c r="CC70" s="411"/>
      <c r="CD70" s="412"/>
      <c r="CE70" s="410" t="str">
        <f>IF($H69="Delete Proxy","3.Proxy PS User ID",(IF($H69="Add Proxy","3.Proxy PS User ID",IF($H69="Update Chartfields","Activity (optional)","n/a"))))</f>
        <v>n/a</v>
      </c>
      <c r="CF70" s="411"/>
      <c r="CG70" s="411"/>
      <c r="CH70" s="411"/>
      <c r="CI70" s="411"/>
      <c r="CJ70" s="412"/>
      <c r="CK70" s="410" t="str">
        <f>IF($H69="Delete Proxy","4.Proxy Last Name",(IF($H69="Add Proxy","4.Proxy Last Name",IF($H69="Update Chartfields","Source Type (optional)","n/a"))))</f>
        <v>n/a</v>
      </c>
      <c r="CL70" s="411"/>
      <c r="CM70" s="411"/>
      <c r="CN70" s="411"/>
      <c r="CO70" s="411"/>
      <c r="CP70" s="412"/>
      <c r="CQ70" s="410" t="str">
        <f>IF($H69="Delete Proxy","4.Proxy First Name",(IF($H69="Add Proxy","4.Proxy First Name",IF($H69="Update Chartfields","Category (optional)","n/a"))))</f>
        <v>n/a</v>
      </c>
      <c r="CR70" s="411"/>
      <c r="CS70" s="411"/>
      <c r="CT70" s="411"/>
      <c r="CU70" s="411"/>
      <c r="CV70" s="412"/>
      <c r="CW70" s="410" t="str">
        <f>IF($H69="Delete Proxy","4.Proxy PS User ID",(IF($H69="Add Proxy","4.Proxy PS User ID",IF($H69="Update Chartfields","Subcategory (optional)","n/a"))))</f>
        <v>n/a</v>
      </c>
      <c r="CX70" s="411"/>
      <c r="CY70" s="411"/>
      <c r="CZ70" s="411"/>
      <c r="DA70" s="411"/>
      <c r="DB70" s="412"/>
    </row>
    <row r="71" spans="1:106" ht="15">
      <c r="A71" s="400"/>
      <c r="B71" s="407"/>
      <c r="C71" s="408"/>
      <c r="D71" s="408"/>
      <c r="E71" s="408"/>
      <c r="F71" s="408"/>
      <c r="G71" s="408"/>
      <c r="H71" s="408"/>
      <c r="I71" s="408"/>
      <c r="J71" s="409"/>
      <c r="K71" s="407"/>
      <c r="L71" s="408"/>
      <c r="M71" s="408"/>
      <c r="N71" s="408"/>
      <c r="O71" s="408"/>
      <c r="P71" s="408"/>
      <c r="Q71" s="408"/>
      <c r="R71" s="409"/>
      <c r="S71" s="407"/>
      <c r="T71" s="408"/>
      <c r="U71" s="408"/>
      <c r="V71" s="408"/>
      <c r="W71" s="408"/>
      <c r="X71" s="408"/>
      <c r="Y71" s="408"/>
      <c r="Z71" s="408"/>
      <c r="AA71" s="408"/>
      <c r="AB71" s="409"/>
      <c r="AC71" s="413"/>
      <c r="AD71" s="414"/>
      <c r="AE71" s="414"/>
      <c r="AF71" s="414"/>
      <c r="AG71" s="414"/>
      <c r="AH71" s="415"/>
      <c r="AI71" s="413"/>
      <c r="AJ71" s="414"/>
      <c r="AK71" s="414"/>
      <c r="AL71" s="414"/>
      <c r="AM71" s="414"/>
      <c r="AN71" s="415"/>
      <c r="AO71" s="413"/>
      <c r="AP71" s="414"/>
      <c r="AQ71" s="414"/>
      <c r="AR71" s="414"/>
      <c r="AS71" s="414"/>
      <c r="AT71" s="415"/>
      <c r="AU71" s="413"/>
      <c r="AV71" s="414"/>
      <c r="AW71" s="414"/>
      <c r="AX71" s="414"/>
      <c r="AY71" s="414"/>
      <c r="AZ71" s="415"/>
      <c r="BA71" s="413"/>
      <c r="BB71" s="414"/>
      <c r="BC71" s="414"/>
      <c r="BD71" s="414"/>
      <c r="BE71" s="414"/>
      <c r="BF71" s="415"/>
      <c r="BG71" s="413"/>
      <c r="BH71" s="414"/>
      <c r="BI71" s="414"/>
      <c r="BJ71" s="414"/>
      <c r="BK71" s="414"/>
      <c r="BL71" s="415"/>
      <c r="BM71" s="413"/>
      <c r="BN71" s="414"/>
      <c r="BO71" s="414"/>
      <c r="BP71" s="414"/>
      <c r="BQ71" s="414"/>
      <c r="BR71" s="415"/>
      <c r="BS71" s="413"/>
      <c r="BT71" s="414"/>
      <c r="BU71" s="414"/>
      <c r="BV71" s="414"/>
      <c r="BW71" s="414"/>
      <c r="BX71" s="415"/>
      <c r="BY71" s="413"/>
      <c r="BZ71" s="414"/>
      <c r="CA71" s="414"/>
      <c r="CB71" s="414"/>
      <c r="CC71" s="414"/>
      <c r="CD71" s="415"/>
      <c r="CE71" s="413"/>
      <c r="CF71" s="414"/>
      <c r="CG71" s="414"/>
      <c r="CH71" s="414"/>
      <c r="CI71" s="414"/>
      <c r="CJ71" s="415"/>
      <c r="CK71" s="413"/>
      <c r="CL71" s="414"/>
      <c r="CM71" s="414"/>
      <c r="CN71" s="414"/>
      <c r="CO71" s="414"/>
      <c r="CP71" s="415"/>
      <c r="CQ71" s="413"/>
      <c r="CR71" s="414"/>
      <c r="CS71" s="414"/>
      <c r="CT71" s="414"/>
      <c r="CU71" s="414"/>
      <c r="CV71" s="415"/>
      <c r="CW71" s="413"/>
      <c r="CX71" s="414"/>
      <c r="CY71" s="414"/>
      <c r="CZ71" s="414"/>
      <c r="DA71" s="414"/>
      <c r="DB71" s="415"/>
    </row>
    <row r="72" spans="1:106" ht="15">
      <c r="A72" s="400"/>
      <c r="B72" s="416"/>
      <c r="C72" s="417"/>
      <c r="D72" s="417"/>
      <c r="E72" s="417"/>
      <c r="F72" s="417"/>
      <c r="G72" s="417"/>
      <c r="H72" s="417"/>
      <c r="I72" s="417"/>
      <c r="J72" s="418"/>
      <c r="K72" s="416"/>
      <c r="L72" s="417"/>
      <c r="M72" s="417"/>
      <c r="N72" s="417"/>
      <c r="O72" s="417"/>
      <c r="P72" s="417"/>
      <c r="Q72" s="417"/>
      <c r="R72" s="418"/>
      <c r="S72" s="419"/>
      <c r="T72" s="420"/>
      <c r="U72" s="420"/>
      <c r="V72" s="420"/>
      <c r="W72" s="420"/>
      <c r="X72" s="420"/>
      <c r="Y72" s="420"/>
      <c r="Z72" s="420"/>
      <c r="AA72" s="420"/>
      <c r="AB72" s="421"/>
      <c r="AC72" s="402"/>
      <c r="AD72" s="402"/>
      <c r="AE72" s="402"/>
      <c r="AF72" s="402"/>
      <c r="AG72" s="402"/>
      <c r="AH72" s="402"/>
      <c r="AI72" s="402"/>
      <c r="AJ72" s="402"/>
      <c r="AK72" s="402"/>
      <c r="AL72" s="402"/>
      <c r="AM72" s="402"/>
      <c r="AN72" s="402"/>
      <c r="AO72" s="402"/>
      <c r="AP72" s="402"/>
      <c r="AQ72" s="402"/>
      <c r="AR72" s="402"/>
      <c r="AS72" s="402"/>
      <c r="AT72" s="402"/>
      <c r="AU72" s="402"/>
      <c r="AV72" s="402"/>
      <c r="AW72" s="402"/>
      <c r="AX72" s="402"/>
      <c r="AY72" s="402"/>
      <c r="AZ72" s="402"/>
      <c r="BA72" s="402"/>
      <c r="BB72" s="402"/>
      <c r="BC72" s="402"/>
      <c r="BD72" s="402"/>
      <c r="BE72" s="402"/>
      <c r="BF72" s="402"/>
      <c r="BG72" s="402"/>
      <c r="BH72" s="402"/>
      <c r="BI72" s="402"/>
      <c r="BJ72" s="402"/>
      <c r="BK72" s="402"/>
      <c r="BL72" s="402"/>
      <c r="BM72" s="402"/>
      <c r="BN72" s="402"/>
      <c r="BO72" s="402"/>
      <c r="BP72" s="402"/>
      <c r="BQ72" s="402"/>
      <c r="BR72" s="402"/>
      <c r="BS72" s="402"/>
      <c r="BT72" s="402"/>
      <c r="BU72" s="402"/>
      <c r="BV72" s="402"/>
      <c r="BW72" s="402"/>
      <c r="BX72" s="402"/>
      <c r="BY72" s="402"/>
      <c r="BZ72" s="402"/>
      <c r="CA72" s="402"/>
      <c r="CB72" s="402"/>
      <c r="CC72" s="402"/>
      <c r="CD72" s="402"/>
      <c r="CE72" s="402"/>
      <c r="CF72" s="402"/>
      <c r="CG72" s="402"/>
      <c r="CH72" s="402"/>
      <c r="CI72" s="402"/>
      <c r="CJ72" s="402"/>
      <c r="CK72" s="402"/>
      <c r="CL72" s="402"/>
      <c r="CM72" s="402"/>
      <c r="CN72" s="402"/>
      <c r="CO72" s="402"/>
      <c r="CP72" s="402"/>
      <c r="CQ72" s="402"/>
      <c r="CR72" s="402"/>
      <c r="CS72" s="402"/>
      <c r="CT72" s="402"/>
      <c r="CU72" s="402"/>
      <c r="CV72" s="402"/>
      <c r="CW72" s="402"/>
      <c r="CX72" s="402"/>
      <c r="CY72" s="402"/>
      <c r="CZ72" s="402"/>
      <c r="DA72" s="402"/>
      <c r="DB72" s="402"/>
    </row>
    <row r="73" spans="2:106" ht="15">
      <c r="B73" s="65"/>
      <c r="C73" s="65"/>
      <c r="D73" s="65"/>
      <c r="E73" s="65"/>
      <c r="F73" s="65"/>
      <c r="G73" s="65"/>
      <c r="H73" s="65"/>
      <c r="I73" s="65"/>
      <c r="J73" s="65"/>
      <c r="K73" s="65"/>
      <c r="L73" s="65"/>
      <c r="M73" s="65"/>
      <c r="N73" s="65"/>
      <c r="O73" s="65"/>
      <c r="P73" s="65"/>
      <c r="Q73" s="65"/>
      <c r="R73" s="65"/>
      <c r="S73" s="64"/>
      <c r="T73" s="64"/>
      <c r="U73" s="64"/>
      <c r="V73" s="64"/>
      <c r="W73" s="64"/>
      <c r="X73" s="64"/>
      <c r="Y73" s="64"/>
      <c r="Z73" s="64"/>
      <c r="AA73" s="64"/>
      <c r="AB73" s="64"/>
      <c r="AC73" s="64"/>
      <c r="AD73" s="64"/>
      <c r="AE73" s="64"/>
      <c r="AF73" s="64"/>
      <c r="AG73" s="64"/>
      <c r="AH73" s="64"/>
      <c r="AI73" s="64"/>
      <c r="AJ73" s="64"/>
      <c r="AK73" s="64"/>
      <c r="AL73" s="64"/>
      <c r="AM73" s="64"/>
      <c r="AN73" s="64"/>
      <c r="AO73" s="64"/>
      <c r="AP73" s="64"/>
      <c r="AQ73" s="64"/>
      <c r="AR73" s="64"/>
      <c r="AS73" s="64"/>
      <c r="AT73" s="64"/>
      <c r="AU73" s="64"/>
      <c r="AV73" s="64"/>
      <c r="AW73" s="64"/>
      <c r="AX73" s="64"/>
      <c r="AY73" s="64"/>
      <c r="AZ73" s="64"/>
      <c r="BA73" s="64"/>
      <c r="BB73" s="64"/>
      <c r="BC73" s="64"/>
      <c r="BD73" s="64"/>
      <c r="BE73" s="64"/>
      <c r="BF73" s="64"/>
      <c r="BG73" s="64"/>
      <c r="BH73" s="64"/>
      <c r="BI73" s="64"/>
      <c r="BJ73" s="64"/>
      <c r="BK73" s="64"/>
      <c r="BL73" s="64"/>
      <c r="BM73" s="64"/>
      <c r="BN73" s="64"/>
      <c r="BO73" s="64"/>
      <c r="BP73" s="64"/>
      <c r="BQ73" s="64"/>
      <c r="BR73" s="64"/>
      <c r="BS73" s="64"/>
      <c r="BT73" s="64"/>
      <c r="BU73" s="64"/>
      <c r="BV73" s="64"/>
      <c r="BW73" s="64"/>
      <c r="BX73" s="64"/>
      <c r="BY73" s="64"/>
      <c r="BZ73" s="64"/>
      <c r="CA73" s="64"/>
      <c r="CB73" s="64"/>
      <c r="CC73" s="64"/>
      <c r="CD73" s="64"/>
      <c r="CE73" s="64"/>
      <c r="CF73" s="64"/>
      <c r="CG73" s="64"/>
      <c r="CH73" s="64"/>
      <c r="CI73" s="64"/>
      <c r="CJ73" s="64"/>
      <c r="CK73" s="64"/>
      <c r="CL73" s="64"/>
      <c r="CM73" s="64"/>
      <c r="CN73" s="64"/>
      <c r="CO73" s="64"/>
      <c r="CP73" s="64"/>
      <c r="CQ73" s="64"/>
      <c r="CR73" s="64"/>
      <c r="CS73" s="64"/>
      <c r="CT73" s="64"/>
      <c r="CU73" s="64"/>
      <c r="CV73" s="64"/>
      <c r="CW73" s="64"/>
      <c r="CX73" s="64"/>
      <c r="CY73" s="64"/>
      <c r="CZ73" s="64"/>
      <c r="DA73" s="64"/>
      <c r="DB73" s="64"/>
    </row>
    <row r="74" spans="1:17" ht="15">
      <c r="A74" s="400">
        <v>14</v>
      </c>
      <c r="B74" s="401" t="s">
        <v>45</v>
      </c>
      <c r="C74" s="401"/>
      <c r="D74" s="401"/>
      <c r="E74" s="401"/>
      <c r="F74" s="401"/>
      <c r="G74" s="401"/>
      <c r="H74" s="402"/>
      <c r="I74" s="402"/>
      <c r="J74" s="402"/>
      <c r="K74" s="402"/>
      <c r="L74" s="402"/>
      <c r="M74" s="402"/>
      <c r="N74" s="402"/>
      <c r="O74" s="402"/>
      <c r="P74" s="402"/>
      <c r="Q74" s="402"/>
    </row>
    <row r="75" spans="1:106" ht="14.25" customHeight="1">
      <c r="A75" s="400"/>
      <c r="B75" s="404" t="s">
        <v>44</v>
      </c>
      <c r="C75" s="405"/>
      <c r="D75" s="405"/>
      <c r="E75" s="405"/>
      <c r="F75" s="405"/>
      <c r="G75" s="405"/>
      <c r="H75" s="405"/>
      <c r="I75" s="405"/>
      <c r="J75" s="406"/>
      <c r="K75" s="404" t="s">
        <v>43</v>
      </c>
      <c r="L75" s="405"/>
      <c r="M75" s="405"/>
      <c r="N75" s="405"/>
      <c r="O75" s="405"/>
      <c r="P75" s="405"/>
      <c r="Q75" s="405"/>
      <c r="R75" s="406"/>
      <c r="S75" s="404" t="s">
        <v>42</v>
      </c>
      <c r="T75" s="405"/>
      <c r="U75" s="405"/>
      <c r="V75" s="405"/>
      <c r="W75" s="405"/>
      <c r="X75" s="405"/>
      <c r="Y75" s="405"/>
      <c r="Z75" s="405"/>
      <c r="AA75" s="405"/>
      <c r="AB75" s="406"/>
      <c r="AC75" s="410" t="str">
        <f>IF($H74="Close Card","Last 4 of Card",(IF($H74="Delete Proxy","Last Four of Card",(IF($H74="Add Proxy","Last Four of Card",(IF($H74="Update Chartfields","Last 4 of Card","n/a")))))))</f>
        <v>n/a</v>
      </c>
      <c r="AD75" s="411"/>
      <c r="AE75" s="411"/>
      <c r="AF75" s="411"/>
      <c r="AG75" s="411"/>
      <c r="AH75" s="412"/>
      <c r="AI75" s="410" t="str">
        <f>IF($H74="Delete Proxy","1.Proxy Last Name",(IF($H74="Add Proxy","1.Proxy Last Name",(IF($H74="Update Chartfields","GL Unit","n/a")))))</f>
        <v>n/a</v>
      </c>
      <c r="AJ75" s="411"/>
      <c r="AK75" s="411"/>
      <c r="AL75" s="411"/>
      <c r="AM75" s="411"/>
      <c r="AN75" s="412"/>
      <c r="AO75" s="410" t="str">
        <f>IF($H74="Delete Proxy","1.Proxy First Name",(IF($H74="Add Proxy","1.Proxy First Name",(IF($H74="Update Chartfields","Fund Code","n/a")))))</f>
        <v>n/a</v>
      </c>
      <c r="AP75" s="411"/>
      <c r="AQ75" s="411"/>
      <c r="AR75" s="411"/>
      <c r="AS75" s="411"/>
      <c r="AT75" s="412"/>
      <c r="AU75" s="410" t="str">
        <f>IF($H74="Delete Proxy","1.Proxy PS User ID",(IF($H74="Add Proxy","1.Proxy PS User ID",(IF($H74="Update Chartfields","Account (592016 unless DCS)","n/a")))))</f>
        <v>n/a</v>
      </c>
      <c r="AV75" s="411"/>
      <c r="AW75" s="411"/>
      <c r="AX75" s="411"/>
      <c r="AY75" s="411"/>
      <c r="AZ75" s="412"/>
      <c r="BA75" s="410" t="str">
        <f>IF($H74="Delete Proxy","2.Proxy Last Name",(IF($H74="Add Proxy","2.Proxy Last Name",(IF($H74="Update Chartfields","Program Code","n/a")))))</f>
        <v>n/a</v>
      </c>
      <c r="BB75" s="411"/>
      <c r="BC75" s="411"/>
      <c r="BD75" s="411"/>
      <c r="BE75" s="411"/>
      <c r="BF75" s="412"/>
      <c r="BG75" s="410" t="str">
        <f>IF($H74="Delete Proxy","2.Proxy First Name",(IF($H74="Add Proxy","2.Proxy First Name",(IF($H74="Update Chartfields","Dept ID","n/a")))))</f>
        <v>n/a</v>
      </c>
      <c r="BH75" s="411"/>
      <c r="BI75" s="411"/>
      <c r="BJ75" s="411"/>
      <c r="BK75" s="411"/>
      <c r="BL75" s="412"/>
      <c r="BM75" s="410" t="str">
        <f>IF($H74="Delete Proxy","2.Proxy PS User ID",(IF($H74="Add Proxy","2.Proxy PS User ID",(IF($H74="Update Chartfields","Budget Ref","n/a")))))</f>
        <v>n/a</v>
      </c>
      <c r="BN75" s="411"/>
      <c r="BO75" s="411"/>
      <c r="BP75" s="411"/>
      <c r="BQ75" s="411"/>
      <c r="BR75" s="412"/>
      <c r="BS75" s="410" t="str">
        <f>IF($H74="Delete Proxy","3.Proxy Last Name",(IF($H74="Add Proxy","3.Proxy Last Name",(IF($H74="Update Chartfields","PC BU (optional)","n/a")))))</f>
        <v>n/a</v>
      </c>
      <c r="BT75" s="411"/>
      <c r="BU75" s="411"/>
      <c r="BV75" s="411"/>
      <c r="BW75" s="411"/>
      <c r="BX75" s="412"/>
      <c r="BY75" s="410" t="str">
        <f>IF($H74="Delete Proxy","3.Proxy First Name",(IF($H74="Add Proxy","3.Proxy First Name",(IF($H74="Update Chartfields","Project (optional)","n/a")))))</f>
        <v>n/a</v>
      </c>
      <c r="BZ75" s="411"/>
      <c r="CA75" s="411"/>
      <c r="CB75" s="411"/>
      <c r="CC75" s="411"/>
      <c r="CD75" s="412"/>
      <c r="CE75" s="410" t="str">
        <f>IF($H74="Delete Proxy","3.Proxy PS User ID",(IF($H74="Add Proxy","3.Proxy PS User ID",IF($H74="Update Chartfields","Activity (optional)","n/a"))))</f>
        <v>n/a</v>
      </c>
      <c r="CF75" s="411"/>
      <c r="CG75" s="411"/>
      <c r="CH75" s="411"/>
      <c r="CI75" s="411"/>
      <c r="CJ75" s="412"/>
      <c r="CK75" s="410" t="str">
        <f>IF($H74="Delete Proxy","4.Proxy Last Name",(IF($H74="Add Proxy","4.Proxy Last Name",IF($H74="Update Chartfields","Source Type (optional)","n/a"))))</f>
        <v>n/a</v>
      </c>
      <c r="CL75" s="411"/>
      <c r="CM75" s="411"/>
      <c r="CN75" s="411"/>
      <c r="CO75" s="411"/>
      <c r="CP75" s="412"/>
      <c r="CQ75" s="410" t="str">
        <f>IF($H74="Delete Proxy","4.Proxy First Name",(IF($H74="Add Proxy","4.Proxy First Name",IF($H74="Update Chartfields","Category (optional)","n/a"))))</f>
        <v>n/a</v>
      </c>
      <c r="CR75" s="411"/>
      <c r="CS75" s="411"/>
      <c r="CT75" s="411"/>
      <c r="CU75" s="411"/>
      <c r="CV75" s="412"/>
      <c r="CW75" s="410" t="str">
        <f>IF($H74="Delete Proxy","4.Proxy PS User ID",(IF($H74="Add Proxy","4.Proxy PS User ID",IF($H74="Update Chartfields","Subcategory (optional)","n/a"))))</f>
        <v>n/a</v>
      </c>
      <c r="CX75" s="411"/>
      <c r="CY75" s="411"/>
      <c r="CZ75" s="411"/>
      <c r="DA75" s="411"/>
      <c r="DB75" s="412"/>
    </row>
    <row r="76" spans="1:106" ht="15">
      <c r="A76" s="400"/>
      <c r="B76" s="407"/>
      <c r="C76" s="408"/>
      <c r="D76" s="408"/>
      <c r="E76" s="408"/>
      <c r="F76" s="408"/>
      <c r="G76" s="408"/>
      <c r="H76" s="408"/>
      <c r="I76" s="408"/>
      <c r="J76" s="409"/>
      <c r="K76" s="407"/>
      <c r="L76" s="408"/>
      <c r="M76" s="408"/>
      <c r="N76" s="408"/>
      <c r="O76" s="408"/>
      <c r="P76" s="408"/>
      <c r="Q76" s="408"/>
      <c r="R76" s="409"/>
      <c r="S76" s="407"/>
      <c r="T76" s="408"/>
      <c r="U76" s="408"/>
      <c r="V76" s="408"/>
      <c r="W76" s="408"/>
      <c r="X76" s="408"/>
      <c r="Y76" s="408"/>
      <c r="Z76" s="408"/>
      <c r="AA76" s="408"/>
      <c r="AB76" s="409"/>
      <c r="AC76" s="413"/>
      <c r="AD76" s="414"/>
      <c r="AE76" s="414"/>
      <c r="AF76" s="414"/>
      <c r="AG76" s="414"/>
      <c r="AH76" s="415"/>
      <c r="AI76" s="413"/>
      <c r="AJ76" s="414"/>
      <c r="AK76" s="414"/>
      <c r="AL76" s="414"/>
      <c r="AM76" s="414"/>
      <c r="AN76" s="415"/>
      <c r="AO76" s="413"/>
      <c r="AP76" s="414"/>
      <c r="AQ76" s="414"/>
      <c r="AR76" s="414"/>
      <c r="AS76" s="414"/>
      <c r="AT76" s="415"/>
      <c r="AU76" s="413"/>
      <c r="AV76" s="414"/>
      <c r="AW76" s="414"/>
      <c r="AX76" s="414"/>
      <c r="AY76" s="414"/>
      <c r="AZ76" s="415"/>
      <c r="BA76" s="413"/>
      <c r="BB76" s="414"/>
      <c r="BC76" s="414"/>
      <c r="BD76" s="414"/>
      <c r="BE76" s="414"/>
      <c r="BF76" s="415"/>
      <c r="BG76" s="413"/>
      <c r="BH76" s="414"/>
      <c r="BI76" s="414"/>
      <c r="BJ76" s="414"/>
      <c r="BK76" s="414"/>
      <c r="BL76" s="415"/>
      <c r="BM76" s="413"/>
      <c r="BN76" s="414"/>
      <c r="BO76" s="414"/>
      <c r="BP76" s="414"/>
      <c r="BQ76" s="414"/>
      <c r="BR76" s="415"/>
      <c r="BS76" s="413"/>
      <c r="BT76" s="414"/>
      <c r="BU76" s="414"/>
      <c r="BV76" s="414"/>
      <c r="BW76" s="414"/>
      <c r="BX76" s="415"/>
      <c r="BY76" s="413"/>
      <c r="BZ76" s="414"/>
      <c r="CA76" s="414"/>
      <c r="CB76" s="414"/>
      <c r="CC76" s="414"/>
      <c r="CD76" s="415"/>
      <c r="CE76" s="413"/>
      <c r="CF76" s="414"/>
      <c r="CG76" s="414"/>
      <c r="CH76" s="414"/>
      <c r="CI76" s="414"/>
      <c r="CJ76" s="415"/>
      <c r="CK76" s="413"/>
      <c r="CL76" s="414"/>
      <c r="CM76" s="414"/>
      <c r="CN76" s="414"/>
      <c r="CO76" s="414"/>
      <c r="CP76" s="415"/>
      <c r="CQ76" s="413"/>
      <c r="CR76" s="414"/>
      <c r="CS76" s="414"/>
      <c r="CT76" s="414"/>
      <c r="CU76" s="414"/>
      <c r="CV76" s="415"/>
      <c r="CW76" s="413"/>
      <c r="CX76" s="414"/>
      <c r="CY76" s="414"/>
      <c r="CZ76" s="414"/>
      <c r="DA76" s="414"/>
      <c r="DB76" s="415"/>
    </row>
    <row r="77" spans="1:106" ht="15">
      <c r="A77" s="400"/>
      <c r="B77" s="416"/>
      <c r="C77" s="417"/>
      <c r="D77" s="417"/>
      <c r="E77" s="417"/>
      <c r="F77" s="417"/>
      <c r="G77" s="417"/>
      <c r="H77" s="417"/>
      <c r="I77" s="417"/>
      <c r="J77" s="418"/>
      <c r="K77" s="416"/>
      <c r="L77" s="417"/>
      <c r="M77" s="417"/>
      <c r="N77" s="417"/>
      <c r="O77" s="417"/>
      <c r="P77" s="417"/>
      <c r="Q77" s="417"/>
      <c r="R77" s="418"/>
      <c r="S77" s="419"/>
      <c r="T77" s="420"/>
      <c r="U77" s="420"/>
      <c r="V77" s="420"/>
      <c r="W77" s="420"/>
      <c r="X77" s="420"/>
      <c r="Y77" s="420"/>
      <c r="Z77" s="420"/>
      <c r="AA77" s="420"/>
      <c r="AB77" s="421"/>
      <c r="AC77" s="402"/>
      <c r="AD77" s="402"/>
      <c r="AE77" s="402"/>
      <c r="AF77" s="402"/>
      <c r="AG77" s="402"/>
      <c r="AH77" s="402"/>
      <c r="AI77" s="402"/>
      <c r="AJ77" s="402"/>
      <c r="AK77" s="402"/>
      <c r="AL77" s="402"/>
      <c r="AM77" s="402"/>
      <c r="AN77" s="402"/>
      <c r="AO77" s="402"/>
      <c r="AP77" s="402"/>
      <c r="AQ77" s="402"/>
      <c r="AR77" s="402"/>
      <c r="AS77" s="402"/>
      <c r="AT77" s="402"/>
      <c r="AU77" s="402"/>
      <c r="AV77" s="402"/>
      <c r="AW77" s="402"/>
      <c r="AX77" s="402"/>
      <c r="AY77" s="402"/>
      <c r="AZ77" s="402"/>
      <c r="BA77" s="402"/>
      <c r="BB77" s="402"/>
      <c r="BC77" s="402"/>
      <c r="BD77" s="402"/>
      <c r="BE77" s="402"/>
      <c r="BF77" s="402"/>
      <c r="BG77" s="402"/>
      <c r="BH77" s="402"/>
      <c r="BI77" s="402"/>
      <c r="BJ77" s="402"/>
      <c r="BK77" s="402"/>
      <c r="BL77" s="402"/>
      <c r="BM77" s="402"/>
      <c r="BN77" s="402"/>
      <c r="BO77" s="402"/>
      <c r="BP77" s="402"/>
      <c r="BQ77" s="402"/>
      <c r="BR77" s="402"/>
      <c r="BS77" s="402"/>
      <c r="BT77" s="402"/>
      <c r="BU77" s="402"/>
      <c r="BV77" s="402"/>
      <c r="BW77" s="402"/>
      <c r="BX77" s="402"/>
      <c r="BY77" s="402"/>
      <c r="BZ77" s="402"/>
      <c r="CA77" s="402"/>
      <c r="CB77" s="402"/>
      <c r="CC77" s="402"/>
      <c r="CD77" s="402"/>
      <c r="CE77" s="402"/>
      <c r="CF77" s="402"/>
      <c r="CG77" s="402"/>
      <c r="CH77" s="402"/>
      <c r="CI77" s="402"/>
      <c r="CJ77" s="402"/>
      <c r="CK77" s="402"/>
      <c r="CL77" s="402"/>
      <c r="CM77" s="402"/>
      <c r="CN77" s="402"/>
      <c r="CO77" s="402"/>
      <c r="CP77" s="402"/>
      <c r="CQ77" s="402"/>
      <c r="CR77" s="402"/>
      <c r="CS77" s="402"/>
      <c r="CT77" s="402"/>
      <c r="CU77" s="402"/>
      <c r="CV77" s="402"/>
      <c r="CW77" s="402"/>
      <c r="CX77" s="402"/>
      <c r="CY77" s="402"/>
      <c r="CZ77" s="402"/>
      <c r="DA77" s="402"/>
      <c r="DB77" s="402"/>
    </row>
    <row r="78" spans="2:106" ht="15">
      <c r="B78" s="65"/>
      <c r="C78" s="65"/>
      <c r="D78" s="65"/>
      <c r="E78" s="65"/>
      <c r="F78" s="65"/>
      <c r="G78" s="65"/>
      <c r="H78" s="65"/>
      <c r="I78" s="65"/>
      <c r="J78" s="65"/>
      <c r="K78" s="65"/>
      <c r="L78" s="65"/>
      <c r="M78" s="65"/>
      <c r="N78" s="65"/>
      <c r="O78" s="65"/>
      <c r="P78" s="65"/>
      <c r="Q78" s="65"/>
      <c r="R78" s="65"/>
      <c r="S78" s="64"/>
      <c r="T78" s="64"/>
      <c r="U78" s="64"/>
      <c r="V78" s="64"/>
      <c r="W78" s="64"/>
      <c r="X78" s="64"/>
      <c r="Y78" s="64"/>
      <c r="Z78" s="64"/>
      <c r="AA78" s="64"/>
      <c r="AB78" s="64"/>
      <c r="AC78" s="64"/>
      <c r="AD78" s="64"/>
      <c r="AE78" s="64"/>
      <c r="AF78" s="64"/>
      <c r="AG78" s="64"/>
      <c r="AH78" s="64"/>
      <c r="AI78" s="64"/>
      <c r="AJ78" s="64"/>
      <c r="AK78" s="64"/>
      <c r="AL78" s="64"/>
      <c r="AM78" s="64"/>
      <c r="AN78" s="64"/>
      <c r="AO78" s="64"/>
      <c r="AP78" s="64"/>
      <c r="AQ78" s="64"/>
      <c r="AR78" s="64"/>
      <c r="AS78" s="64"/>
      <c r="AT78" s="64"/>
      <c r="AU78" s="64"/>
      <c r="AV78" s="64"/>
      <c r="AW78" s="64"/>
      <c r="AX78" s="64"/>
      <c r="AY78" s="64"/>
      <c r="AZ78" s="64"/>
      <c r="BA78" s="64"/>
      <c r="BB78" s="64"/>
      <c r="BC78" s="64"/>
      <c r="BD78" s="64"/>
      <c r="BE78" s="64"/>
      <c r="BF78" s="64"/>
      <c r="BG78" s="64"/>
      <c r="BH78" s="64"/>
      <c r="BI78" s="64"/>
      <c r="BJ78" s="64"/>
      <c r="BK78" s="64"/>
      <c r="BL78" s="64"/>
      <c r="BM78" s="64"/>
      <c r="BN78" s="64"/>
      <c r="BO78" s="64"/>
      <c r="BP78" s="64"/>
      <c r="BQ78" s="64"/>
      <c r="BR78" s="64"/>
      <c r="BS78" s="64"/>
      <c r="BT78" s="64"/>
      <c r="BU78" s="64"/>
      <c r="BV78" s="64"/>
      <c r="BW78" s="64"/>
      <c r="BX78" s="64"/>
      <c r="BY78" s="64"/>
      <c r="BZ78" s="64"/>
      <c r="CA78" s="64"/>
      <c r="CB78" s="64"/>
      <c r="CC78" s="64"/>
      <c r="CD78" s="64"/>
      <c r="CE78" s="64"/>
      <c r="CF78" s="64"/>
      <c r="CG78" s="64"/>
      <c r="CH78" s="64"/>
      <c r="CI78" s="64"/>
      <c r="CJ78" s="64"/>
      <c r="CK78" s="64"/>
      <c r="CL78" s="64"/>
      <c r="CM78" s="64"/>
      <c r="CN78" s="64"/>
      <c r="CO78" s="64"/>
      <c r="CP78" s="64"/>
      <c r="CQ78" s="64"/>
      <c r="CR78" s="64"/>
      <c r="CS78" s="64"/>
      <c r="CT78" s="64"/>
      <c r="CU78" s="64"/>
      <c r="CV78" s="64"/>
      <c r="CW78" s="64"/>
      <c r="CX78" s="64"/>
      <c r="CY78" s="64"/>
      <c r="CZ78" s="64"/>
      <c r="DA78" s="64"/>
      <c r="DB78" s="64"/>
    </row>
    <row r="79" spans="1:17" ht="15">
      <c r="A79" s="400">
        <v>15</v>
      </c>
      <c r="B79" s="401" t="s">
        <v>45</v>
      </c>
      <c r="C79" s="401"/>
      <c r="D79" s="401"/>
      <c r="E79" s="401"/>
      <c r="F79" s="401"/>
      <c r="G79" s="401"/>
      <c r="H79" s="402"/>
      <c r="I79" s="402"/>
      <c r="J79" s="402"/>
      <c r="K79" s="402"/>
      <c r="L79" s="402"/>
      <c r="M79" s="402"/>
      <c r="N79" s="402"/>
      <c r="O79" s="402"/>
      <c r="P79" s="402"/>
      <c r="Q79" s="402"/>
    </row>
    <row r="80" spans="1:106" ht="14.25" customHeight="1">
      <c r="A80" s="400"/>
      <c r="B80" s="404" t="s">
        <v>44</v>
      </c>
      <c r="C80" s="405"/>
      <c r="D80" s="405"/>
      <c r="E80" s="405"/>
      <c r="F80" s="405"/>
      <c r="G80" s="405"/>
      <c r="H80" s="405"/>
      <c r="I80" s="405"/>
      <c r="J80" s="406"/>
      <c r="K80" s="404" t="s">
        <v>43</v>
      </c>
      <c r="L80" s="405"/>
      <c r="M80" s="405"/>
      <c r="N80" s="405"/>
      <c r="O80" s="405"/>
      <c r="P80" s="405"/>
      <c r="Q80" s="405"/>
      <c r="R80" s="406"/>
      <c r="S80" s="404" t="s">
        <v>42</v>
      </c>
      <c r="T80" s="405"/>
      <c r="U80" s="405"/>
      <c r="V80" s="405"/>
      <c r="W80" s="405"/>
      <c r="X80" s="405"/>
      <c r="Y80" s="405"/>
      <c r="Z80" s="405"/>
      <c r="AA80" s="405"/>
      <c r="AB80" s="406"/>
      <c r="AC80" s="410" t="str">
        <f>IF($H79="Close Card","Last 4 of Card",(IF($H79="Delete Proxy","Last Four of Card",(IF($H79="Add Proxy","Last Four of Card",(IF($H79="Update Chartfields","Last 4 of Card","n/a")))))))</f>
        <v>n/a</v>
      </c>
      <c r="AD80" s="411"/>
      <c r="AE80" s="411"/>
      <c r="AF80" s="411"/>
      <c r="AG80" s="411"/>
      <c r="AH80" s="412"/>
      <c r="AI80" s="410" t="str">
        <f>IF($H79="Delete Proxy","1.Proxy Last Name",(IF($H79="Add Proxy","1.Proxy Last Name",(IF($H79="Update Chartfields","GL Unit","n/a")))))</f>
        <v>n/a</v>
      </c>
      <c r="AJ80" s="411"/>
      <c r="AK80" s="411"/>
      <c r="AL80" s="411"/>
      <c r="AM80" s="411"/>
      <c r="AN80" s="412"/>
      <c r="AO80" s="410" t="str">
        <f>IF($H79="Delete Proxy","1.Proxy First Name",(IF($H79="Add Proxy","1.Proxy First Name",(IF($H79="Update Chartfields","Fund Code","n/a")))))</f>
        <v>n/a</v>
      </c>
      <c r="AP80" s="411"/>
      <c r="AQ80" s="411"/>
      <c r="AR80" s="411"/>
      <c r="AS80" s="411"/>
      <c r="AT80" s="412"/>
      <c r="AU80" s="410" t="str">
        <f>IF($H79="Delete Proxy","1.Proxy PS User ID",(IF($H79="Add Proxy","1.Proxy PS User ID",(IF($H79="Update Chartfields","Account (592016 unless DCS)","n/a")))))</f>
        <v>n/a</v>
      </c>
      <c r="AV80" s="411"/>
      <c r="AW80" s="411"/>
      <c r="AX80" s="411"/>
      <c r="AY80" s="411"/>
      <c r="AZ80" s="412"/>
      <c r="BA80" s="410" t="str">
        <f>IF($H79="Delete Proxy","2.Proxy Last Name",(IF($H79="Add Proxy","2.Proxy Last Name",(IF($H79="Update Chartfields","Program Code","n/a")))))</f>
        <v>n/a</v>
      </c>
      <c r="BB80" s="411"/>
      <c r="BC80" s="411"/>
      <c r="BD80" s="411"/>
      <c r="BE80" s="411"/>
      <c r="BF80" s="412"/>
      <c r="BG80" s="410" t="str">
        <f>IF($H79="Delete Proxy","2.Proxy First Name",(IF($H79="Add Proxy","2.Proxy First Name",(IF($H79="Update Chartfields","Dept ID","n/a")))))</f>
        <v>n/a</v>
      </c>
      <c r="BH80" s="411"/>
      <c r="BI80" s="411"/>
      <c r="BJ80" s="411"/>
      <c r="BK80" s="411"/>
      <c r="BL80" s="412"/>
      <c r="BM80" s="410" t="str">
        <f>IF($H79="Delete Proxy","2.Proxy PS User ID",(IF($H79="Add Proxy","2.Proxy PS User ID",(IF($H79="Update Chartfields","Budget Ref","n/a")))))</f>
        <v>n/a</v>
      </c>
      <c r="BN80" s="411"/>
      <c r="BO80" s="411"/>
      <c r="BP80" s="411"/>
      <c r="BQ80" s="411"/>
      <c r="BR80" s="412"/>
      <c r="BS80" s="410" t="str">
        <f>IF($H79="Delete Proxy","3.Proxy Last Name",(IF($H79="Add Proxy","3.Proxy Last Name",(IF($H79="Update Chartfields","PC BU (optional)","n/a")))))</f>
        <v>n/a</v>
      </c>
      <c r="BT80" s="411"/>
      <c r="BU80" s="411"/>
      <c r="BV80" s="411"/>
      <c r="BW80" s="411"/>
      <c r="BX80" s="412"/>
      <c r="BY80" s="410" t="str">
        <f>IF($H79="Delete Proxy","3.Proxy First Name",(IF($H79="Add Proxy","3.Proxy First Name",(IF($H79="Update Chartfields","Project (optional)","n/a")))))</f>
        <v>n/a</v>
      </c>
      <c r="BZ80" s="411"/>
      <c r="CA80" s="411"/>
      <c r="CB80" s="411"/>
      <c r="CC80" s="411"/>
      <c r="CD80" s="412"/>
      <c r="CE80" s="410" t="str">
        <f>IF($H79="Delete Proxy","3.Proxy PS User ID",(IF($H79="Add Proxy","3.Proxy PS User ID",IF($H79="Update Chartfields","Activity (optional)","n/a"))))</f>
        <v>n/a</v>
      </c>
      <c r="CF80" s="411"/>
      <c r="CG80" s="411"/>
      <c r="CH80" s="411"/>
      <c r="CI80" s="411"/>
      <c r="CJ80" s="412"/>
      <c r="CK80" s="410" t="str">
        <f>IF($H79="Delete Proxy","4.Proxy Last Name",(IF($H79="Add Proxy","4.Proxy Last Name",IF($H79="Update Chartfields","Source Type (optional)","n/a"))))</f>
        <v>n/a</v>
      </c>
      <c r="CL80" s="411"/>
      <c r="CM80" s="411"/>
      <c r="CN80" s="411"/>
      <c r="CO80" s="411"/>
      <c r="CP80" s="412"/>
      <c r="CQ80" s="410" t="str">
        <f>IF($H79="Delete Proxy","4.Proxy First Name",(IF($H79="Add Proxy","4.Proxy First Name",IF($H79="Update Chartfields","Category (optional)","n/a"))))</f>
        <v>n/a</v>
      </c>
      <c r="CR80" s="411"/>
      <c r="CS80" s="411"/>
      <c r="CT80" s="411"/>
      <c r="CU80" s="411"/>
      <c r="CV80" s="412"/>
      <c r="CW80" s="410" t="str">
        <f>IF($H79="Delete Proxy","4.Proxy PS User ID",(IF($H79="Add Proxy","4.Proxy PS User ID",IF($H79="Update Chartfields","Subcategory (optional)","n/a"))))</f>
        <v>n/a</v>
      </c>
      <c r="CX80" s="411"/>
      <c r="CY80" s="411"/>
      <c r="CZ80" s="411"/>
      <c r="DA80" s="411"/>
      <c r="DB80" s="412"/>
    </row>
    <row r="81" spans="1:106" ht="15">
      <c r="A81" s="400"/>
      <c r="B81" s="407"/>
      <c r="C81" s="408"/>
      <c r="D81" s="408"/>
      <c r="E81" s="408"/>
      <c r="F81" s="408"/>
      <c r="G81" s="408"/>
      <c r="H81" s="408"/>
      <c r="I81" s="408"/>
      <c r="J81" s="409"/>
      <c r="K81" s="407"/>
      <c r="L81" s="408"/>
      <c r="M81" s="408"/>
      <c r="N81" s="408"/>
      <c r="O81" s="408"/>
      <c r="P81" s="408"/>
      <c r="Q81" s="408"/>
      <c r="R81" s="409"/>
      <c r="S81" s="407"/>
      <c r="T81" s="408"/>
      <c r="U81" s="408"/>
      <c r="V81" s="408"/>
      <c r="W81" s="408"/>
      <c r="X81" s="408"/>
      <c r="Y81" s="408"/>
      <c r="Z81" s="408"/>
      <c r="AA81" s="408"/>
      <c r="AB81" s="409"/>
      <c r="AC81" s="413"/>
      <c r="AD81" s="414"/>
      <c r="AE81" s="414"/>
      <c r="AF81" s="414"/>
      <c r="AG81" s="414"/>
      <c r="AH81" s="415"/>
      <c r="AI81" s="413"/>
      <c r="AJ81" s="414"/>
      <c r="AK81" s="414"/>
      <c r="AL81" s="414"/>
      <c r="AM81" s="414"/>
      <c r="AN81" s="415"/>
      <c r="AO81" s="413"/>
      <c r="AP81" s="414"/>
      <c r="AQ81" s="414"/>
      <c r="AR81" s="414"/>
      <c r="AS81" s="414"/>
      <c r="AT81" s="415"/>
      <c r="AU81" s="413"/>
      <c r="AV81" s="414"/>
      <c r="AW81" s="414"/>
      <c r="AX81" s="414"/>
      <c r="AY81" s="414"/>
      <c r="AZ81" s="415"/>
      <c r="BA81" s="413"/>
      <c r="BB81" s="414"/>
      <c r="BC81" s="414"/>
      <c r="BD81" s="414"/>
      <c r="BE81" s="414"/>
      <c r="BF81" s="415"/>
      <c r="BG81" s="413"/>
      <c r="BH81" s="414"/>
      <c r="BI81" s="414"/>
      <c r="BJ81" s="414"/>
      <c r="BK81" s="414"/>
      <c r="BL81" s="415"/>
      <c r="BM81" s="413"/>
      <c r="BN81" s="414"/>
      <c r="BO81" s="414"/>
      <c r="BP81" s="414"/>
      <c r="BQ81" s="414"/>
      <c r="BR81" s="415"/>
      <c r="BS81" s="413"/>
      <c r="BT81" s="414"/>
      <c r="BU81" s="414"/>
      <c r="BV81" s="414"/>
      <c r="BW81" s="414"/>
      <c r="BX81" s="415"/>
      <c r="BY81" s="413"/>
      <c r="BZ81" s="414"/>
      <c r="CA81" s="414"/>
      <c r="CB81" s="414"/>
      <c r="CC81" s="414"/>
      <c r="CD81" s="415"/>
      <c r="CE81" s="413"/>
      <c r="CF81" s="414"/>
      <c r="CG81" s="414"/>
      <c r="CH81" s="414"/>
      <c r="CI81" s="414"/>
      <c r="CJ81" s="415"/>
      <c r="CK81" s="413"/>
      <c r="CL81" s="414"/>
      <c r="CM81" s="414"/>
      <c r="CN81" s="414"/>
      <c r="CO81" s="414"/>
      <c r="CP81" s="415"/>
      <c r="CQ81" s="413"/>
      <c r="CR81" s="414"/>
      <c r="CS81" s="414"/>
      <c r="CT81" s="414"/>
      <c r="CU81" s="414"/>
      <c r="CV81" s="415"/>
      <c r="CW81" s="413"/>
      <c r="CX81" s="414"/>
      <c r="CY81" s="414"/>
      <c r="CZ81" s="414"/>
      <c r="DA81" s="414"/>
      <c r="DB81" s="415"/>
    </row>
    <row r="82" spans="1:106" ht="15">
      <c r="A82" s="400"/>
      <c r="B82" s="416"/>
      <c r="C82" s="417"/>
      <c r="D82" s="417"/>
      <c r="E82" s="417"/>
      <c r="F82" s="417"/>
      <c r="G82" s="417"/>
      <c r="H82" s="417"/>
      <c r="I82" s="417"/>
      <c r="J82" s="418"/>
      <c r="K82" s="416"/>
      <c r="L82" s="417"/>
      <c r="M82" s="417"/>
      <c r="N82" s="417"/>
      <c r="O82" s="417"/>
      <c r="P82" s="417"/>
      <c r="Q82" s="417"/>
      <c r="R82" s="418"/>
      <c r="S82" s="419"/>
      <c r="T82" s="420"/>
      <c r="U82" s="420"/>
      <c r="V82" s="420"/>
      <c r="W82" s="420"/>
      <c r="X82" s="420"/>
      <c r="Y82" s="420"/>
      <c r="Z82" s="420"/>
      <c r="AA82" s="420"/>
      <c r="AB82" s="421"/>
      <c r="AC82" s="402"/>
      <c r="AD82" s="402"/>
      <c r="AE82" s="402"/>
      <c r="AF82" s="402"/>
      <c r="AG82" s="402"/>
      <c r="AH82" s="402"/>
      <c r="AI82" s="402"/>
      <c r="AJ82" s="402"/>
      <c r="AK82" s="402"/>
      <c r="AL82" s="402"/>
      <c r="AM82" s="402"/>
      <c r="AN82" s="402"/>
      <c r="AO82" s="402"/>
      <c r="AP82" s="402"/>
      <c r="AQ82" s="402"/>
      <c r="AR82" s="402"/>
      <c r="AS82" s="402"/>
      <c r="AT82" s="402"/>
      <c r="AU82" s="402"/>
      <c r="AV82" s="402"/>
      <c r="AW82" s="402"/>
      <c r="AX82" s="402"/>
      <c r="AY82" s="402"/>
      <c r="AZ82" s="402"/>
      <c r="BA82" s="402"/>
      <c r="BB82" s="402"/>
      <c r="BC82" s="402"/>
      <c r="BD82" s="402"/>
      <c r="BE82" s="402"/>
      <c r="BF82" s="402"/>
      <c r="BG82" s="402"/>
      <c r="BH82" s="402"/>
      <c r="BI82" s="402"/>
      <c r="BJ82" s="402"/>
      <c r="BK82" s="402"/>
      <c r="BL82" s="402"/>
      <c r="BM82" s="402"/>
      <c r="BN82" s="402"/>
      <c r="BO82" s="402"/>
      <c r="BP82" s="402"/>
      <c r="BQ82" s="402"/>
      <c r="BR82" s="402"/>
      <c r="BS82" s="402"/>
      <c r="BT82" s="402"/>
      <c r="BU82" s="402"/>
      <c r="BV82" s="402"/>
      <c r="BW82" s="402"/>
      <c r="BX82" s="402"/>
      <c r="BY82" s="402"/>
      <c r="BZ82" s="402"/>
      <c r="CA82" s="402"/>
      <c r="CB82" s="402"/>
      <c r="CC82" s="402"/>
      <c r="CD82" s="402"/>
      <c r="CE82" s="402"/>
      <c r="CF82" s="402"/>
      <c r="CG82" s="402"/>
      <c r="CH82" s="402"/>
      <c r="CI82" s="402"/>
      <c r="CJ82" s="402"/>
      <c r="CK82" s="402"/>
      <c r="CL82" s="402"/>
      <c r="CM82" s="402"/>
      <c r="CN82" s="402"/>
      <c r="CO82" s="402"/>
      <c r="CP82" s="402"/>
      <c r="CQ82" s="402"/>
      <c r="CR82" s="402"/>
      <c r="CS82" s="402"/>
      <c r="CT82" s="402"/>
      <c r="CU82" s="402"/>
      <c r="CV82" s="402"/>
      <c r="CW82" s="402"/>
      <c r="CX82" s="402"/>
      <c r="CY82" s="402"/>
      <c r="CZ82" s="402"/>
      <c r="DA82" s="402"/>
      <c r="DB82" s="402"/>
    </row>
    <row r="83" spans="2:106" ht="15">
      <c r="B83" s="65"/>
      <c r="C83" s="65"/>
      <c r="D83" s="65"/>
      <c r="E83" s="65"/>
      <c r="F83" s="65"/>
      <c r="G83" s="65"/>
      <c r="H83" s="65"/>
      <c r="I83" s="65"/>
      <c r="J83" s="65"/>
      <c r="K83" s="65"/>
      <c r="L83" s="65"/>
      <c r="M83" s="65"/>
      <c r="N83" s="65"/>
      <c r="O83" s="65"/>
      <c r="P83" s="65"/>
      <c r="Q83" s="65"/>
      <c r="R83" s="65"/>
      <c r="S83" s="64"/>
      <c r="T83" s="64"/>
      <c r="U83" s="64"/>
      <c r="V83" s="64"/>
      <c r="W83" s="64"/>
      <c r="X83" s="64"/>
      <c r="Y83" s="64"/>
      <c r="Z83" s="64"/>
      <c r="AA83" s="64"/>
      <c r="AB83" s="64"/>
      <c r="AC83" s="64"/>
      <c r="AD83" s="64"/>
      <c r="AE83" s="64"/>
      <c r="AF83" s="64"/>
      <c r="AG83" s="64"/>
      <c r="AH83" s="64"/>
      <c r="AI83" s="64"/>
      <c r="AJ83" s="64"/>
      <c r="AK83" s="64"/>
      <c r="AL83" s="64"/>
      <c r="AM83" s="64"/>
      <c r="AN83" s="64"/>
      <c r="AO83" s="64"/>
      <c r="AP83" s="64"/>
      <c r="AQ83" s="64"/>
      <c r="AR83" s="64"/>
      <c r="AS83" s="64"/>
      <c r="AT83" s="64"/>
      <c r="AU83" s="64"/>
      <c r="AV83" s="64"/>
      <c r="AW83" s="64"/>
      <c r="AX83" s="64"/>
      <c r="AY83" s="64"/>
      <c r="AZ83" s="64"/>
      <c r="BA83" s="64"/>
      <c r="BB83" s="64"/>
      <c r="BC83" s="64"/>
      <c r="BD83" s="64"/>
      <c r="BE83" s="64"/>
      <c r="BF83" s="64"/>
      <c r="BG83" s="64"/>
      <c r="BH83" s="64"/>
      <c r="BI83" s="64"/>
      <c r="BJ83" s="64"/>
      <c r="BK83" s="64"/>
      <c r="BL83" s="64"/>
      <c r="BM83" s="64"/>
      <c r="BN83" s="64"/>
      <c r="BO83" s="64"/>
      <c r="BP83" s="64"/>
      <c r="BQ83" s="64"/>
      <c r="BR83" s="64"/>
      <c r="BS83" s="64"/>
      <c r="BT83" s="64"/>
      <c r="BU83" s="64"/>
      <c r="BV83" s="64"/>
      <c r="BW83" s="64"/>
      <c r="BX83" s="64"/>
      <c r="BY83" s="64"/>
      <c r="BZ83" s="64"/>
      <c r="CA83" s="64"/>
      <c r="CB83" s="64"/>
      <c r="CC83" s="64"/>
      <c r="CD83" s="64"/>
      <c r="CE83" s="64"/>
      <c r="CF83" s="64"/>
      <c r="CG83" s="64"/>
      <c r="CH83" s="64"/>
      <c r="CI83" s="64"/>
      <c r="CJ83" s="64"/>
      <c r="CK83" s="64"/>
      <c r="CL83" s="64"/>
      <c r="CM83" s="64"/>
      <c r="CN83" s="64"/>
      <c r="CO83" s="64"/>
      <c r="CP83" s="64"/>
      <c r="CQ83" s="64"/>
      <c r="CR83" s="64"/>
      <c r="CS83" s="64"/>
      <c r="CT83" s="64"/>
      <c r="CU83" s="64"/>
      <c r="CV83" s="64"/>
      <c r="CW83" s="64"/>
      <c r="CX83" s="64"/>
      <c r="CY83" s="64"/>
      <c r="CZ83" s="64"/>
      <c r="DA83" s="64"/>
      <c r="DB83" s="64"/>
    </row>
    <row r="84" spans="1:17" ht="15">
      <c r="A84" s="400">
        <v>16</v>
      </c>
      <c r="B84" s="401" t="s">
        <v>45</v>
      </c>
      <c r="C84" s="401"/>
      <c r="D84" s="401"/>
      <c r="E84" s="401"/>
      <c r="F84" s="401"/>
      <c r="G84" s="401"/>
      <c r="H84" s="402"/>
      <c r="I84" s="402"/>
      <c r="J84" s="402"/>
      <c r="K84" s="402"/>
      <c r="L84" s="402"/>
      <c r="M84" s="402"/>
      <c r="N84" s="402"/>
      <c r="O84" s="402"/>
      <c r="P84" s="402"/>
      <c r="Q84" s="402"/>
    </row>
    <row r="85" spans="1:106" ht="14.25" customHeight="1">
      <c r="A85" s="400"/>
      <c r="B85" s="404" t="s">
        <v>44</v>
      </c>
      <c r="C85" s="405"/>
      <c r="D85" s="405"/>
      <c r="E85" s="405"/>
      <c r="F85" s="405"/>
      <c r="G85" s="405"/>
      <c r="H85" s="405"/>
      <c r="I85" s="405"/>
      <c r="J85" s="406"/>
      <c r="K85" s="404" t="s">
        <v>43</v>
      </c>
      <c r="L85" s="405"/>
      <c r="M85" s="405"/>
      <c r="N85" s="405"/>
      <c r="O85" s="405"/>
      <c r="P85" s="405"/>
      <c r="Q85" s="405"/>
      <c r="R85" s="406"/>
      <c r="S85" s="404" t="s">
        <v>42</v>
      </c>
      <c r="T85" s="405"/>
      <c r="U85" s="405"/>
      <c r="V85" s="405"/>
      <c r="W85" s="405"/>
      <c r="X85" s="405"/>
      <c r="Y85" s="405"/>
      <c r="Z85" s="405"/>
      <c r="AA85" s="405"/>
      <c r="AB85" s="406"/>
      <c r="AC85" s="410" t="str">
        <f>IF($H84="Close Card","Last 4 of Card",(IF($H84="Delete Proxy","Last Four of Card",(IF($H84="Add Proxy","Last Four of Card",(IF($H84="Update Chartfields","Last 4 of Card","n/a")))))))</f>
        <v>n/a</v>
      </c>
      <c r="AD85" s="411"/>
      <c r="AE85" s="411"/>
      <c r="AF85" s="411"/>
      <c r="AG85" s="411"/>
      <c r="AH85" s="412"/>
      <c r="AI85" s="410" t="str">
        <f>IF($H84="Delete Proxy","1.Proxy Last Name",(IF($H84="Add Proxy","1.Proxy Last Name",(IF($H84="Update Chartfields","GL Unit","n/a")))))</f>
        <v>n/a</v>
      </c>
      <c r="AJ85" s="411"/>
      <c r="AK85" s="411"/>
      <c r="AL85" s="411"/>
      <c r="AM85" s="411"/>
      <c r="AN85" s="412"/>
      <c r="AO85" s="410" t="str">
        <f>IF($H84="Delete Proxy","1.Proxy First Name",(IF($H84="Add Proxy","1.Proxy First Name",(IF($H84="Update Chartfields","Fund Code","n/a")))))</f>
        <v>n/a</v>
      </c>
      <c r="AP85" s="411"/>
      <c r="AQ85" s="411"/>
      <c r="AR85" s="411"/>
      <c r="AS85" s="411"/>
      <c r="AT85" s="412"/>
      <c r="AU85" s="410" t="str">
        <f>IF($H84="Delete Proxy","1.Proxy PS User ID",(IF($H84="Add Proxy","1.Proxy PS User ID",(IF($H84="Update Chartfields","Account (592016 unless DCS)","n/a")))))</f>
        <v>n/a</v>
      </c>
      <c r="AV85" s="411"/>
      <c r="AW85" s="411"/>
      <c r="AX85" s="411"/>
      <c r="AY85" s="411"/>
      <c r="AZ85" s="412"/>
      <c r="BA85" s="410" t="str">
        <f>IF($H84="Delete Proxy","2.Proxy Last Name",(IF($H84="Add Proxy","2.Proxy Last Name",(IF($H84="Update Chartfields","Program Code","n/a")))))</f>
        <v>n/a</v>
      </c>
      <c r="BB85" s="411"/>
      <c r="BC85" s="411"/>
      <c r="BD85" s="411"/>
      <c r="BE85" s="411"/>
      <c r="BF85" s="412"/>
      <c r="BG85" s="410" t="str">
        <f>IF($H84="Delete Proxy","2.Proxy First Name",(IF($H84="Add Proxy","2.Proxy First Name",(IF($H84="Update Chartfields","Dept ID","n/a")))))</f>
        <v>n/a</v>
      </c>
      <c r="BH85" s="411"/>
      <c r="BI85" s="411"/>
      <c r="BJ85" s="411"/>
      <c r="BK85" s="411"/>
      <c r="BL85" s="412"/>
      <c r="BM85" s="410" t="str">
        <f>IF($H84="Delete Proxy","2.Proxy PS User ID",(IF($H84="Add Proxy","2.Proxy PS User ID",(IF($H84="Update Chartfields","Budget Ref","n/a")))))</f>
        <v>n/a</v>
      </c>
      <c r="BN85" s="411"/>
      <c r="BO85" s="411"/>
      <c r="BP85" s="411"/>
      <c r="BQ85" s="411"/>
      <c r="BR85" s="412"/>
      <c r="BS85" s="410" t="str">
        <f>IF($H84="Delete Proxy","3.Proxy Last Name",(IF($H84="Add Proxy","3.Proxy Last Name",(IF($H84="Update Chartfields","PC BU (optional)","n/a")))))</f>
        <v>n/a</v>
      </c>
      <c r="BT85" s="411"/>
      <c r="BU85" s="411"/>
      <c r="BV85" s="411"/>
      <c r="BW85" s="411"/>
      <c r="BX85" s="412"/>
      <c r="BY85" s="410" t="str">
        <f>IF($H84="Delete Proxy","3.Proxy First Name",(IF($H84="Add Proxy","3.Proxy First Name",(IF($H84="Update Chartfields","Project (optional)","n/a")))))</f>
        <v>n/a</v>
      </c>
      <c r="BZ85" s="411"/>
      <c r="CA85" s="411"/>
      <c r="CB85" s="411"/>
      <c r="CC85" s="411"/>
      <c r="CD85" s="412"/>
      <c r="CE85" s="410" t="str">
        <f>IF($H84="Delete Proxy","3.Proxy PS User ID",(IF($H84="Add Proxy","3.Proxy PS User ID",IF($H84="Update Chartfields","Activity (optional)","n/a"))))</f>
        <v>n/a</v>
      </c>
      <c r="CF85" s="411"/>
      <c r="CG85" s="411"/>
      <c r="CH85" s="411"/>
      <c r="CI85" s="411"/>
      <c r="CJ85" s="412"/>
      <c r="CK85" s="410" t="str">
        <f>IF($H84="Delete Proxy","4.Proxy Last Name",(IF($H84="Add Proxy","4.Proxy Last Name",IF($H84="Update Chartfields","Source Type (optional)","n/a"))))</f>
        <v>n/a</v>
      </c>
      <c r="CL85" s="411"/>
      <c r="CM85" s="411"/>
      <c r="CN85" s="411"/>
      <c r="CO85" s="411"/>
      <c r="CP85" s="412"/>
      <c r="CQ85" s="410" t="str">
        <f>IF($H84="Delete Proxy","4.Proxy First Name",(IF($H84="Add Proxy","4.Proxy First Name",IF($H84="Update Chartfields","Category (optional)","n/a"))))</f>
        <v>n/a</v>
      </c>
      <c r="CR85" s="411"/>
      <c r="CS85" s="411"/>
      <c r="CT85" s="411"/>
      <c r="CU85" s="411"/>
      <c r="CV85" s="412"/>
      <c r="CW85" s="410" t="str">
        <f>IF($H84="Delete Proxy","4.Proxy PS User ID",(IF($H84="Add Proxy","4.Proxy PS User ID",IF($H84="Update Chartfields","Subcategory (optional)","n/a"))))</f>
        <v>n/a</v>
      </c>
      <c r="CX85" s="411"/>
      <c r="CY85" s="411"/>
      <c r="CZ85" s="411"/>
      <c r="DA85" s="411"/>
      <c r="DB85" s="412"/>
    </row>
    <row r="86" spans="1:106" ht="15">
      <c r="A86" s="400"/>
      <c r="B86" s="407"/>
      <c r="C86" s="408"/>
      <c r="D86" s="408"/>
      <c r="E86" s="408"/>
      <c r="F86" s="408"/>
      <c r="G86" s="408"/>
      <c r="H86" s="408"/>
      <c r="I86" s="408"/>
      <c r="J86" s="409"/>
      <c r="K86" s="407"/>
      <c r="L86" s="408"/>
      <c r="M86" s="408"/>
      <c r="N86" s="408"/>
      <c r="O86" s="408"/>
      <c r="P86" s="408"/>
      <c r="Q86" s="408"/>
      <c r="R86" s="409"/>
      <c r="S86" s="407"/>
      <c r="T86" s="408"/>
      <c r="U86" s="408"/>
      <c r="V86" s="408"/>
      <c r="W86" s="408"/>
      <c r="X86" s="408"/>
      <c r="Y86" s="408"/>
      <c r="Z86" s="408"/>
      <c r="AA86" s="408"/>
      <c r="AB86" s="409"/>
      <c r="AC86" s="413"/>
      <c r="AD86" s="414"/>
      <c r="AE86" s="414"/>
      <c r="AF86" s="414"/>
      <c r="AG86" s="414"/>
      <c r="AH86" s="415"/>
      <c r="AI86" s="413"/>
      <c r="AJ86" s="414"/>
      <c r="AK86" s="414"/>
      <c r="AL86" s="414"/>
      <c r="AM86" s="414"/>
      <c r="AN86" s="415"/>
      <c r="AO86" s="413"/>
      <c r="AP86" s="414"/>
      <c r="AQ86" s="414"/>
      <c r="AR86" s="414"/>
      <c r="AS86" s="414"/>
      <c r="AT86" s="415"/>
      <c r="AU86" s="413"/>
      <c r="AV86" s="414"/>
      <c r="AW86" s="414"/>
      <c r="AX86" s="414"/>
      <c r="AY86" s="414"/>
      <c r="AZ86" s="415"/>
      <c r="BA86" s="413"/>
      <c r="BB86" s="414"/>
      <c r="BC86" s="414"/>
      <c r="BD86" s="414"/>
      <c r="BE86" s="414"/>
      <c r="BF86" s="415"/>
      <c r="BG86" s="413"/>
      <c r="BH86" s="414"/>
      <c r="BI86" s="414"/>
      <c r="BJ86" s="414"/>
      <c r="BK86" s="414"/>
      <c r="BL86" s="415"/>
      <c r="BM86" s="413"/>
      <c r="BN86" s="414"/>
      <c r="BO86" s="414"/>
      <c r="BP86" s="414"/>
      <c r="BQ86" s="414"/>
      <c r="BR86" s="415"/>
      <c r="BS86" s="413"/>
      <c r="BT86" s="414"/>
      <c r="BU86" s="414"/>
      <c r="BV86" s="414"/>
      <c r="BW86" s="414"/>
      <c r="BX86" s="415"/>
      <c r="BY86" s="413"/>
      <c r="BZ86" s="414"/>
      <c r="CA86" s="414"/>
      <c r="CB86" s="414"/>
      <c r="CC86" s="414"/>
      <c r="CD86" s="415"/>
      <c r="CE86" s="413"/>
      <c r="CF86" s="414"/>
      <c r="CG86" s="414"/>
      <c r="CH86" s="414"/>
      <c r="CI86" s="414"/>
      <c r="CJ86" s="415"/>
      <c r="CK86" s="413"/>
      <c r="CL86" s="414"/>
      <c r="CM86" s="414"/>
      <c r="CN86" s="414"/>
      <c r="CO86" s="414"/>
      <c r="CP86" s="415"/>
      <c r="CQ86" s="413"/>
      <c r="CR86" s="414"/>
      <c r="CS86" s="414"/>
      <c r="CT86" s="414"/>
      <c r="CU86" s="414"/>
      <c r="CV86" s="415"/>
      <c r="CW86" s="413"/>
      <c r="CX86" s="414"/>
      <c r="CY86" s="414"/>
      <c r="CZ86" s="414"/>
      <c r="DA86" s="414"/>
      <c r="DB86" s="415"/>
    </row>
    <row r="87" spans="1:106" ht="15">
      <c r="A87" s="400"/>
      <c r="B87" s="416"/>
      <c r="C87" s="417"/>
      <c r="D87" s="417"/>
      <c r="E87" s="417"/>
      <c r="F87" s="417"/>
      <c r="G87" s="417"/>
      <c r="H87" s="417"/>
      <c r="I87" s="417"/>
      <c r="J87" s="418"/>
      <c r="K87" s="416"/>
      <c r="L87" s="417"/>
      <c r="M87" s="417"/>
      <c r="N87" s="417"/>
      <c r="O87" s="417"/>
      <c r="P87" s="417"/>
      <c r="Q87" s="417"/>
      <c r="R87" s="418"/>
      <c r="S87" s="419"/>
      <c r="T87" s="420"/>
      <c r="U87" s="420"/>
      <c r="V87" s="420"/>
      <c r="W87" s="420"/>
      <c r="X87" s="420"/>
      <c r="Y87" s="420"/>
      <c r="Z87" s="420"/>
      <c r="AA87" s="420"/>
      <c r="AB87" s="421"/>
      <c r="AC87" s="402"/>
      <c r="AD87" s="402"/>
      <c r="AE87" s="402"/>
      <c r="AF87" s="402"/>
      <c r="AG87" s="402"/>
      <c r="AH87" s="402"/>
      <c r="AI87" s="402"/>
      <c r="AJ87" s="402"/>
      <c r="AK87" s="402"/>
      <c r="AL87" s="402"/>
      <c r="AM87" s="402"/>
      <c r="AN87" s="402"/>
      <c r="AO87" s="402"/>
      <c r="AP87" s="402"/>
      <c r="AQ87" s="402"/>
      <c r="AR87" s="402"/>
      <c r="AS87" s="402"/>
      <c r="AT87" s="402"/>
      <c r="AU87" s="402"/>
      <c r="AV87" s="402"/>
      <c r="AW87" s="402"/>
      <c r="AX87" s="402"/>
      <c r="AY87" s="402"/>
      <c r="AZ87" s="402"/>
      <c r="BA87" s="402"/>
      <c r="BB87" s="402"/>
      <c r="BC87" s="402"/>
      <c r="BD87" s="402"/>
      <c r="BE87" s="402"/>
      <c r="BF87" s="402"/>
      <c r="BG87" s="402"/>
      <c r="BH87" s="402"/>
      <c r="BI87" s="402"/>
      <c r="BJ87" s="402"/>
      <c r="BK87" s="402"/>
      <c r="BL87" s="402"/>
      <c r="BM87" s="402"/>
      <c r="BN87" s="402"/>
      <c r="BO87" s="402"/>
      <c r="BP87" s="402"/>
      <c r="BQ87" s="402"/>
      <c r="BR87" s="402"/>
      <c r="BS87" s="402"/>
      <c r="BT87" s="402"/>
      <c r="BU87" s="402"/>
      <c r="BV87" s="402"/>
      <c r="BW87" s="402"/>
      <c r="BX87" s="402"/>
      <c r="BY87" s="402"/>
      <c r="BZ87" s="402"/>
      <c r="CA87" s="402"/>
      <c r="CB87" s="402"/>
      <c r="CC87" s="402"/>
      <c r="CD87" s="402"/>
      <c r="CE87" s="402"/>
      <c r="CF87" s="402"/>
      <c r="CG87" s="402"/>
      <c r="CH87" s="402"/>
      <c r="CI87" s="402"/>
      <c r="CJ87" s="402"/>
      <c r="CK87" s="402"/>
      <c r="CL87" s="402"/>
      <c r="CM87" s="402"/>
      <c r="CN87" s="402"/>
      <c r="CO87" s="402"/>
      <c r="CP87" s="402"/>
      <c r="CQ87" s="402"/>
      <c r="CR87" s="402"/>
      <c r="CS87" s="402"/>
      <c r="CT87" s="402"/>
      <c r="CU87" s="402"/>
      <c r="CV87" s="402"/>
      <c r="CW87" s="402"/>
      <c r="CX87" s="402"/>
      <c r="CY87" s="402"/>
      <c r="CZ87" s="402"/>
      <c r="DA87" s="402"/>
      <c r="DB87" s="402"/>
    </row>
    <row r="88" spans="2:106" ht="15">
      <c r="B88" s="65"/>
      <c r="C88" s="65"/>
      <c r="D88" s="65"/>
      <c r="E88" s="65"/>
      <c r="F88" s="65"/>
      <c r="G88" s="65"/>
      <c r="H88" s="65"/>
      <c r="I88" s="65"/>
      <c r="J88" s="65"/>
      <c r="K88" s="65"/>
      <c r="L88" s="65"/>
      <c r="M88" s="65"/>
      <c r="N88" s="65"/>
      <c r="O88" s="65"/>
      <c r="P88" s="65"/>
      <c r="Q88" s="65"/>
      <c r="R88" s="65"/>
      <c r="S88" s="64"/>
      <c r="T88" s="64"/>
      <c r="U88" s="64"/>
      <c r="V88" s="64"/>
      <c r="W88" s="64"/>
      <c r="X88" s="64"/>
      <c r="Y88" s="64"/>
      <c r="Z88" s="64"/>
      <c r="AA88" s="64"/>
      <c r="AB88" s="64"/>
      <c r="AC88" s="64"/>
      <c r="AD88" s="64"/>
      <c r="AE88" s="64"/>
      <c r="AF88" s="64"/>
      <c r="AG88" s="64"/>
      <c r="AH88" s="64"/>
      <c r="AI88" s="64"/>
      <c r="AJ88" s="64"/>
      <c r="AK88" s="64"/>
      <c r="AL88" s="64"/>
      <c r="AM88" s="64"/>
      <c r="AN88" s="64"/>
      <c r="AO88" s="64"/>
      <c r="AP88" s="64"/>
      <c r="AQ88" s="64"/>
      <c r="AR88" s="64"/>
      <c r="AS88" s="64"/>
      <c r="AT88" s="64"/>
      <c r="AU88" s="64"/>
      <c r="AV88" s="64"/>
      <c r="AW88" s="64"/>
      <c r="AX88" s="64"/>
      <c r="AY88" s="64"/>
      <c r="AZ88" s="64"/>
      <c r="BA88" s="64"/>
      <c r="BB88" s="64"/>
      <c r="BC88" s="64"/>
      <c r="BD88" s="64"/>
      <c r="BE88" s="64"/>
      <c r="BF88" s="64"/>
      <c r="BG88" s="64"/>
      <c r="BH88" s="64"/>
      <c r="BI88" s="64"/>
      <c r="BJ88" s="64"/>
      <c r="BK88" s="64"/>
      <c r="BL88" s="64"/>
      <c r="BM88" s="64"/>
      <c r="BN88" s="64"/>
      <c r="BO88" s="64"/>
      <c r="BP88" s="64"/>
      <c r="BQ88" s="64"/>
      <c r="BR88" s="64"/>
      <c r="BS88" s="64"/>
      <c r="BT88" s="64"/>
      <c r="BU88" s="64"/>
      <c r="BV88" s="64"/>
      <c r="BW88" s="64"/>
      <c r="BX88" s="64"/>
      <c r="BY88" s="64"/>
      <c r="BZ88" s="64"/>
      <c r="CA88" s="64"/>
      <c r="CB88" s="64"/>
      <c r="CC88" s="64"/>
      <c r="CD88" s="64"/>
      <c r="CE88" s="64"/>
      <c r="CF88" s="64"/>
      <c r="CG88" s="64"/>
      <c r="CH88" s="64"/>
      <c r="CI88" s="64"/>
      <c r="CJ88" s="64"/>
      <c r="CK88" s="64"/>
      <c r="CL88" s="64"/>
      <c r="CM88" s="64"/>
      <c r="CN88" s="64"/>
      <c r="CO88" s="64"/>
      <c r="CP88" s="64"/>
      <c r="CQ88" s="64"/>
      <c r="CR88" s="64"/>
      <c r="CS88" s="64"/>
      <c r="CT88" s="64"/>
      <c r="CU88" s="64"/>
      <c r="CV88" s="64"/>
      <c r="CW88" s="64"/>
      <c r="CX88" s="64"/>
      <c r="CY88" s="64"/>
      <c r="CZ88" s="64"/>
      <c r="DA88" s="64"/>
      <c r="DB88" s="64"/>
    </row>
    <row r="89" spans="1:17" ht="15">
      <c r="A89" s="400">
        <v>17</v>
      </c>
      <c r="B89" s="401" t="s">
        <v>45</v>
      </c>
      <c r="C89" s="401"/>
      <c r="D89" s="401"/>
      <c r="E89" s="401"/>
      <c r="F89" s="401"/>
      <c r="G89" s="401"/>
      <c r="H89" s="402"/>
      <c r="I89" s="402"/>
      <c r="J89" s="402"/>
      <c r="K89" s="402"/>
      <c r="L89" s="402"/>
      <c r="M89" s="402"/>
      <c r="N89" s="402"/>
      <c r="O89" s="402"/>
      <c r="P89" s="402"/>
      <c r="Q89" s="402"/>
    </row>
    <row r="90" spans="1:106" ht="14.25" customHeight="1">
      <c r="A90" s="400"/>
      <c r="B90" s="404" t="s">
        <v>44</v>
      </c>
      <c r="C90" s="405"/>
      <c r="D90" s="405"/>
      <c r="E90" s="405"/>
      <c r="F90" s="405"/>
      <c r="G90" s="405"/>
      <c r="H90" s="405"/>
      <c r="I90" s="405"/>
      <c r="J90" s="406"/>
      <c r="K90" s="404" t="s">
        <v>43</v>
      </c>
      <c r="L90" s="405"/>
      <c r="M90" s="405"/>
      <c r="N90" s="405"/>
      <c r="O90" s="405"/>
      <c r="P90" s="405"/>
      <c r="Q90" s="405"/>
      <c r="R90" s="406"/>
      <c r="S90" s="404" t="s">
        <v>42</v>
      </c>
      <c r="T90" s="405"/>
      <c r="U90" s="405"/>
      <c r="V90" s="405"/>
      <c r="W90" s="405"/>
      <c r="X90" s="405"/>
      <c r="Y90" s="405"/>
      <c r="Z90" s="405"/>
      <c r="AA90" s="405"/>
      <c r="AB90" s="406"/>
      <c r="AC90" s="410" t="str">
        <f>IF($H89="Close Card","Last 4 of Card",(IF($H89="Delete Proxy","Last Four of Card",(IF($H89="Add Proxy","Last Four of Card",(IF($H89="Update Chartfields","Last 4 of Card","n/a")))))))</f>
        <v>n/a</v>
      </c>
      <c r="AD90" s="411"/>
      <c r="AE90" s="411"/>
      <c r="AF90" s="411"/>
      <c r="AG90" s="411"/>
      <c r="AH90" s="412"/>
      <c r="AI90" s="410" t="str">
        <f>IF($H89="Delete Proxy","1.Proxy Last Name",(IF($H89="Add Proxy","1.Proxy Last Name",(IF($H89="Update Chartfields","GL Unit","n/a")))))</f>
        <v>n/a</v>
      </c>
      <c r="AJ90" s="411"/>
      <c r="AK90" s="411"/>
      <c r="AL90" s="411"/>
      <c r="AM90" s="411"/>
      <c r="AN90" s="412"/>
      <c r="AO90" s="410" t="str">
        <f>IF($H89="Delete Proxy","1.Proxy First Name",(IF($H89="Add Proxy","1.Proxy First Name",(IF($H89="Update Chartfields","Fund Code","n/a")))))</f>
        <v>n/a</v>
      </c>
      <c r="AP90" s="411"/>
      <c r="AQ90" s="411"/>
      <c r="AR90" s="411"/>
      <c r="AS90" s="411"/>
      <c r="AT90" s="412"/>
      <c r="AU90" s="410" t="str">
        <f>IF($H89="Delete Proxy","1.Proxy PS User ID",(IF($H89="Add Proxy","1.Proxy PS User ID",(IF($H89="Update Chartfields","Account (592016 unless DCS)","n/a")))))</f>
        <v>n/a</v>
      </c>
      <c r="AV90" s="411"/>
      <c r="AW90" s="411"/>
      <c r="AX90" s="411"/>
      <c r="AY90" s="411"/>
      <c r="AZ90" s="412"/>
      <c r="BA90" s="410" t="str">
        <f>IF($H89="Delete Proxy","2.Proxy Last Name",(IF($H89="Add Proxy","2.Proxy Last Name",(IF($H89="Update Chartfields","Program Code","n/a")))))</f>
        <v>n/a</v>
      </c>
      <c r="BB90" s="411"/>
      <c r="BC90" s="411"/>
      <c r="BD90" s="411"/>
      <c r="BE90" s="411"/>
      <c r="BF90" s="412"/>
      <c r="BG90" s="410" t="str">
        <f>IF($H89="Delete Proxy","2.Proxy First Name",(IF($H89="Add Proxy","2.Proxy First Name",(IF($H89="Update Chartfields","Dept ID","n/a")))))</f>
        <v>n/a</v>
      </c>
      <c r="BH90" s="411"/>
      <c r="BI90" s="411"/>
      <c r="BJ90" s="411"/>
      <c r="BK90" s="411"/>
      <c r="BL90" s="412"/>
      <c r="BM90" s="410" t="str">
        <f>IF($H89="Delete Proxy","2.Proxy PS User ID",(IF($H89="Add Proxy","2.Proxy PS User ID",(IF($H89="Update Chartfields","Budget Ref","n/a")))))</f>
        <v>n/a</v>
      </c>
      <c r="BN90" s="411"/>
      <c r="BO90" s="411"/>
      <c r="BP90" s="411"/>
      <c r="BQ90" s="411"/>
      <c r="BR90" s="412"/>
      <c r="BS90" s="410" t="str">
        <f>IF($H89="Delete Proxy","3.Proxy Last Name",(IF($H89="Add Proxy","3.Proxy Last Name",(IF($H89="Update Chartfields","PC BU (optional)","n/a")))))</f>
        <v>n/a</v>
      </c>
      <c r="BT90" s="411"/>
      <c r="BU90" s="411"/>
      <c r="BV90" s="411"/>
      <c r="BW90" s="411"/>
      <c r="BX90" s="412"/>
      <c r="BY90" s="410" t="str">
        <f>IF($H89="Delete Proxy","3.Proxy First Name",(IF($H89="Add Proxy","3.Proxy First Name",(IF($H89="Update Chartfields","Project (optional)","n/a")))))</f>
        <v>n/a</v>
      </c>
      <c r="BZ90" s="411"/>
      <c r="CA90" s="411"/>
      <c r="CB90" s="411"/>
      <c r="CC90" s="411"/>
      <c r="CD90" s="412"/>
      <c r="CE90" s="410" t="str">
        <f>IF($H89="Delete Proxy","3.Proxy PS User ID",(IF($H89="Add Proxy","3.Proxy PS User ID",IF($H89="Update Chartfields","Activity (optional)","n/a"))))</f>
        <v>n/a</v>
      </c>
      <c r="CF90" s="411"/>
      <c r="CG90" s="411"/>
      <c r="CH90" s="411"/>
      <c r="CI90" s="411"/>
      <c r="CJ90" s="412"/>
      <c r="CK90" s="410" t="str">
        <f>IF($H89="Delete Proxy","4.Proxy Last Name",(IF($H89="Add Proxy","4.Proxy Last Name",IF($H89="Update Chartfields","Source Type (optional)","n/a"))))</f>
        <v>n/a</v>
      </c>
      <c r="CL90" s="411"/>
      <c r="CM90" s="411"/>
      <c r="CN90" s="411"/>
      <c r="CO90" s="411"/>
      <c r="CP90" s="412"/>
      <c r="CQ90" s="410" t="str">
        <f>IF($H89="Delete Proxy","4.Proxy First Name",(IF($H89="Add Proxy","4.Proxy First Name",IF($H89="Update Chartfields","Category (optional)","n/a"))))</f>
        <v>n/a</v>
      </c>
      <c r="CR90" s="411"/>
      <c r="CS90" s="411"/>
      <c r="CT90" s="411"/>
      <c r="CU90" s="411"/>
      <c r="CV90" s="412"/>
      <c r="CW90" s="410" t="str">
        <f>IF($H89="Delete Proxy","4.Proxy PS User ID",(IF($H89="Add Proxy","4.Proxy PS User ID",IF($H89="Update Chartfields","Subcategory (optional)","n/a"))))</f>
        <v>n/a</v>
      </c>
      <c r="CX90" s="411"/>
      <c r="CY90" s="411"/>
      <c r="CZ90" s="411"/>
      <c r="DA90" s="411"/>
      <c r="DB90" s="412"/>
    </row>
    <row r="91" spans="1:106" ht="15">
      <c r="A91" s="400"/>
      <c r="B91" s="407"/>
      <c r="C91" s="408"/>
      <c r="D91" s="408"/>
      <c r="E91" s="408"/>
      <c r="F91" s="408"/>
      <c r="G91" s="408"/>
      <c r="H91" s="408"/>
      <c r="I91" s="408"/>
      <c r="J91" s="409"/>
      <c r="K91" s="407"/>
      <c r="L91" s="408"/>
      <c r="M91" s="408"/>
      <c r="N91" s="408"/>
      <c r="O91" s="408"/>
      <c r="P91" s="408"/>
      <c r="Q91" s="408"/>
      <c r="R91" s="409"/>
      <c r="S91" s="407"/>
      <c r="T91" s="408"/>
      <c r="U91" s="408"/>
      <c r="V91" s="408"/>
      <c r="W91" s="408"/>
      <c r="X91" s="408"/>
      <c r="Y91" s="408"/>
      <c r="Z91" s="408"/>
      <c r="AA91" s="408"/>
      <c r="AB91" s="409"/>
      <c r="AC91" s="413"/>
      <c r="AD91" s="414"/>
      <c r="AE91" s="414"/>
      <c r="AF91" s="414"/>
      <c r="AG91" s="414"/>
      <c r="AH91" s="415"/>
      <c r="AI91" s="413"/>
      <c r="AJ91" s="414"/>
      <c r="AK91" s="414"/>
      <c r="AL91" s="414"/>
      <c r="AM91" s="414"/>
      <c r="AN91" s="415"/>
      <c r="AO91" s="413"/>
      <c r="AP91" s="414"/>
      <c r="AQ91" s="414"/>
      <c r="AR91" s="414"/>
      <c r="AS91" s="414"/>
      <c r="AT91" s="415"/>
      <c r="AU91" s="413"/>
      <c r="AV91" s="414"/>
      <c r="AW91" s="414"/>
      <c r="AX91" s="414"/>
      <c r="AY91" s="414"/>
      <c r="AZ91" s="415"/>
      <c r="BA91" s="413"/>
      <c r="BB91" s="414"/>
      <c r="BC91" s="414"/>
      <c r="BD91" s="414"/>
      <c r="BE91" s="414"/>
      <c r="BF91" s="415"/>
      <c r="BG91" s="413"/>
      <c r="BH91" s="414"/>
      <c r="BI91" s="414"/>
      <c r="BJ91" s="414"/>
      <c r="BK91" s="414"/>
      <c r="BL91" s="415"/>
      <c r="BM91" s="413"/>
      <c r="BN91" s="414"/>
      <c r="BO91" s="414"/>
      <c r="BP91" s="414"/>
      <c r="BQ91" s="414"/>
      <c r="BR91" s="415"/>
      <c r="BS91" s="413"/>
      <c r="BT91" s="414"/>
      <c r="BU91" s="414"/>
      <c r="BV91" s="414"/>
      <c r="BW91" s="414"/>
      <c r="BX91" s="415"/>
      <c r="BY91" s="413"/>
      <c r="BZ91" s="414"/>
      <c r="CA91" s="414"/>
      <c r="CB91" s="414"/>
      <c r="CC91" s="414"/>
      <c r="CD91" s="415"/>
      <c r="CE91" s="413"/>
      <c r="CF91" s="414"/>
      <c r="CG91" s="414"/>
      <c r="CH91" s="414"/>
      <c r="CI91" s="414"/>
      <c r="CJ91" s="415"/>
      <c r="CK91" s="413"/>
      <c r="CL91" s="414"/>
      <c r="CM91" s="414"/>
      <c r="CN91" s="414"/>
      <c r="CO91" s="414"/>
      <c r="CP91" s="415"/>
      <c r="CQ91" s="413"/>
      <c r="CR91" s="414"/>
      <c r="CS91" s="414"/>
      <c r="CT91" s="414"/>
      <c r="CU91" s="414"/>
      <c r="CV91" s="415"/>
      <c r="CW91" s="413"/>
      <c r="CX91" s="414"/>
      <c r="CY91" s="414"/>
      <c r="CZ91" s="414"/>
      <c r="DA91" s="414"/>
      <c r="DB91" s="415"/>
    </row>
    <row r="92" spans="1:106" ht="15">
      <c r="A92" s="400"/>
      <c r="B92" s="416"/>
      <c r="C92" s="417"/>
      <c r="D92" s="417"/>
      <c r="E92" s="417"/>
      <c r="F92" s="417"/>
      <c r="G92" s="417"/>
      <c r="H92" s="417"/>
      <c r="I92" s="417"/>
      <c r="J92" s="418"/>
      <c r="K92" s="416"/>
      <c r="L92" s="417"/>
      <c r="M92" s="417"/>
      <c r="N92" s="417"/>
      <c r="O92" s="417"/>
      <c r="P92" s="417"/>
      <c r="Q92" s="417"/>
      <c r="R92" s="418"/>
      <c r="S92" s="419"/>
      <c r="T92" s="420"/>
      <c r="U92" s="420"/>
      <c r="V92" s="420"/>
      <c r="W92" s="420"/>
      <c r="X92" s="420"/>
      <c r="Y92" s="420"/>
      <c r="Z92" s="420"/>
      <c r="AA92" s="420"/>
      <c r="AB92" s="421"/>
      <c r="AC92" s="402"/>
      <c r="AD92" s="402"/>
      <c r="AE92" s="402"/>
      <c r="AF92" s="402"/>
      <c r="AG92" s="402"/>
      <c r="AH92" s="402"/>
      <c r="AI92" s="402"/>
      <c r="AJ92" s="402"/>
      <c r="AK92" s="402"/>
      <c r="AL92" s="402"/>
      <c r="AM92" s="402"/>
      <c r="AN92" s="402"/>
      <c r="AO92" s="402"/>
      <c r="AP92" s="402"/>
      <c r="AQ92" s="402"/>
      <c r="AR92" s="402"/>
      <c r="AS92" s="402"/>
      <c r="AT92" s="402"/>
      <c r="AU92" s="402"/>
      <c r="AV92" s="402"/>
      <c r="AW92" s="402"/>
      <c r="AX92" s="402"/>
      <c r="AY92" s="402"/>
      <c r="AZ92" s="402"/>
      <c r="BA92" s="402"/>
      <c r="BB92" s="402"/>
      <c r="BC92" s="402"/>
      <c r="BD92" s="402"/>
      <c r="BE92" s="402"/>
      <c r="BF92" s="402"/>
      <c r="BG92" s="402"/>
      <c r="BH92" s="402"/>
      <c r="BI92" s="402"/>
      <c r="BJ92" s="402"/>
      <c r="BK92" s="402"/>
      <c r="BL92" s="402"/>
      <c r="BM92" s="402"/>
      <c r="BN92" s="402"/>
      <c r="BO92" s="402"/>
      <c r="BP92" s="402"/>
      <c r="BQ92" s="402"/>
      <c r="BR92" s="402"/>
      <c r="BS92" s="402"/>
      <c r="BT92" s="402"/>
      <c r="BU92" s="402"/>
      <c r="BV92" s="402"/>
      <c r="BW92" s="402"/>
      <c r="BX92" s="402"/>
      <c r="BY92" s="402"/>
      <c r="BZ92" s="402"/>
      <c r="CA92" s="402"/>
      <c r="CB92" s="402"/>
      <c r="CC92" s="402"/>
      <c r="CD92" s="402"/>
      <c r="CE92" s="402"/>
      <c r="CF92" s="402"/>
      <c r="CG92" s="402"/>
      <c r="CH92" s="402"/>
      <c r="CI92" s="402"/>
      <c r="CJ92" s="402"/>
      <c r="CK92" s="402"/>
      <c r="CL92" s="402"/>
      <c r="CM92" s="402"/>
      <c r="CN92" s="402"/>
      <c r="CO92" s="402"/>
      <c r="CP92" s="402"/>
      <c r="CQ92" s="402"/>
      <c r="CR92" s="402"/>
      <c r="CS92" s="402"/>
      <c r="CT92" s="402"/>
      <c r="CU92" s="402"/>
      <c r="CV92" s="402"/>
      <c r="CW92" s="402"/>
      <c r="CX92" s="402"/>
      <c r="CY92" s="402"/>
      <c r="CZ92" s="402"/>
      <c r="DA92" s="402"/>
      <c r="DB92" s="402"/>
    </row>
    <row r="93" spans="2:106" ht="15">
      <c r="B93" s="65"/>
      <c r="C93" s="65"/>
      <c r="D93" s="65"/>
      <c r="E93" s="65"/>
      <c r="F93" s="65"/>
      <c r="G93" s="65"/>
      <c r="H93" s="65"/>
      <c r="I93" s="65"/>
      <c r="J93" s="65"/>
      <c r="K93" s="65"/>
      <c r="L93" s="65"/>
      <c r="M93" s="65"/>
      <c r="N93" s="65"/>
      <c r="O93" s="65"/>
      <c r="P93" s="65"/>
      <c r="Q93" s="65"/>
      <c r="R93" s="65"/>
      <c r="S93" s="64"/>
      <c r="T93" s="64"/>
      <c r="U93" s="64"/>
      <c r="V93" s="64"/>
      <c r="W93" s="64"/>
      <c r="X93" s="64"/>
      <c r="Y93" s="64"/>
      <c r="Z93" s="64"/>
      <c r="AA93" s="64"/>
      <c r="AB93" s="64"/>
      <c r="AC93" s="64"/>
      <c r="AD93" s="64"/>
      <c r="AE93" s="64"/>
      <c r="AF93" s="64"/>
      <c r="AG93" s="64"/>
      <c r="AH93" s="64"/>
      <c r="AI93" s="64"/>
      <c r="AJ93" s="64"/>
      <c r="AK93" s="64"/>
      <c r="AL93" s="64"/>
      <c r="AM93" s="64"/>
      <c r="AN93" s="64"/>
      <c r="AO93" s="64"/>
      <c r="AP93" s="64"/>
      <c r="AQ93" s="64"/>
      <c r="AR93" s="64"/>
      <c r="AS93" s="64"/>
      <c r="AT93" s="64"/>
      <c r="AU93" s="64"/>
      <c r="AV93" s="64"/>
      <c r="AW93" s="64"/>
      <c r="AX93" s="64"/>
      <c r="AY93" s="64"/>
      <c r="AZ93" s="64"/>
      <c r="BA93" s="64"/>
      <c r="BB93" s="64"/>
      <c r="BC93" s="64"/>
      <c r="BD93" s="64"/>
      <c r="BE93" s="64"/>
      <c r="BF93" s="64"/>
      <c r="BG93" s="64"/>
      <c r="BH93" s="64"/>
      <c r="BI93" s="64"/>
      <c r="BJ93" s="64"/>
      <c r="BK93" s="64"/>
      <c r="BL93" s="64"/>
      <c r="BM93" s="64"/>
      <c r="BN93" s="64"/>
      <c r="BO93" s="64"/>
      <c r="BP93" s="64"/>
      <c r="BQ93" s="64"/>
      <c r="BR93" s="64"/>
      <c r="BS93" s="64"/>
      <c r="BT93" s="64"/>
      <c r="BU93" s="64"/>
      <c r="BV93" s="64"/>
      <c r="BW93" s="64"/>
      <c r="BX93" s="64"/>
      <c r="BY93" s="64"/>
      <c r="BZ93" s="64"/>
      <c r="CA93" s="64"/>
      <c r="CB93" s="64"/>
      <c r="CC93" s="64"/>
      <c r="CD93" s="64"/>
      <c r="CE93" s="64"/>
      <c r="CF93" s="64"/>
      <c r="CG93" s="64"/>
      <c r="CH93" s="64"/>
      <c r="CI93" s="64"/>
      <c r="CJ93" s="64"/>
      <c r="CK93" s="64"/>
      <c r="CL93" s="64"/>
      <c r="CM93" s="64"/>
      <c r="CN93" s="64"/>
      <c r="CO93" s="64"/>
      <c r="CP93" s="64"/>
      <c r="CQ93" s="64"/>
      <c r="CR93" s="64"/>
      <c r="CS93" s="64"/>
      <c r="CT93" s="64"/>
      <c r="CU93" s="64"/>
      <c r="CV93" s="64"/>
      <c r="CW93" s="64"/>
      <c r="CX93" s="64"/>
      <c r="CY93" s="64"/>
      <c r="CZ93" s="64"/>
      <c r="DA93" s="64"/>
      <c r="DB93" s="64"/>
    </row>
    <row r="94" spans="1:17" ht="15">
      <c r="A94" s="400">
        <v>18</v>
      </c>
      <c r="B94" s="401" t="s">
        <v>45</v>
      </c>
      <c r="C94" s="401"/>
      <c r="D94" s="401"/>
      <c r="E94" s="401"/>
      <c r="F94" s="401"/>
      <c r="G94" s="401"/>
      <c r="H94" s="402"/>
      <c r="I94" s="402"/>
      <c r="J94" s="402"/>
      <c r="K94" s="402"/>
      <c r="L94" s="402"/>
      <c r="M94" s="402"/>
      <c r="N94" s="402"/>
      <c r="O94" s="402"/>
      <c r="P94" s="402"/>
      <c r="Q94" s="402"/>
    </row>
    <row r="95" spans="1:106" ht="14.25" customHeight="1">
      <c r="A95" s="400"/>
      <c r="B95" s="404" t="s">
        <v>44</v>
      </c>
      <c r="C95" s="405"/>
      <c r="D95" s="405"/>
      <c r="E95" s="405"/>
      <c r="F95" s="405"/>
      <c r="G95" s="405"/>
      <c r="H95" s="405"/>
      <c r="I95" s="405"/>
      <c r="J95" s="406"/>
      <c r="K95" s="404" t="s">
        <v>43</v>
      </c>
      <c r="L95" s="405"/>
      <c r="M95" s="405"/>
      <c r="N95" s="405"/>
      <c r="O95" s="405"/>
      <c r="P95" s="405"/>
      <c r="Q95" s="405"/>
      <c r="R95" s="406"/>
      <c r="S95" s="404" t="s">
        <v>42</v>
      </c>
      <c r="T95" s="405"/>
      <c r="U95" s="405"/>
      <c r="V95" s="405"/>
      <c r="W95" s="405"/>
      <c r="X95" s="405"/>
      <c r="Y95" s="405"/>
      <c r="Z95" s="405"/>
      <c r="AA95" s="405"/>
      <c r="AB95" s="406"/>
      <c r="AC95" s="410" t="str">
        <f>IF($H94="Close Card","Last 4 of Card",(IF($H94="Delete Proxy","Last Four of Card",(IF($H94="Add Proxy","Last Four of Card",(IF($H94="Update Chartfields","Last 4 of Card","n/a")))))))</f>
        <v>n/a</v>
      </c>
      <c r="AD95" s="411"/>
      <c r="AE95" s="411"/>
      <c r="AF95" s="411"/>
      <c r="AG95" s="411"/>
      <c r="AH95" s="412"/>
      <c r="AI95" s="410" t="str">
        <f>IF($H94="Delete Proxy","1.Proxy Last Name",(IF($H94="Add Proxy","1.Proxy Last Name",(IF($H94="Update Chartfields","GL Unit","n/a")))))</f>
        <v>n/a</v>
      </c>
      <c r="AJ95" s="411"/>
      <c r="AK95" s="411"/>
      <c r="AL95" s="411"/>
      <c r="AM95" s="411"/>
      <c r="AN95" s="412"/>
      <c r="AO95" s="410" t="str">
        <f>IF($H94="Delete Proxy","1.Proxy First Name",(IF($H94="Add Proxy","1.Proxy First Name",(IF($H94="Update Chartfields","Fund Code","n/a")))))</f>
        <v>n/a</v>
      </c>
      <c r="AP95" s="411"/>
      <c r="AQ95" s="411"/>
      <c r="AR95" s="411"/>
      <c r="AS95" s="411"/>
      <c r="AT95" s="412"/>
      <c r="AU95" s="410" t="str">
        <f>IF($H94="Delete Proxy","1.Proxy PS User ID",(IF($H94="Add Proxy","1.Proxy PS User ID",(IF($H94="Update Chartfields","Account (592016 unless DCS)","n/a")))))</f>
        <v>n/a</v>
      </c>
      <c r="AV95" s="411"/>
      <c r="AW95" s="411"/>
      <c r="AX95" s="411"/>
      <c r="AY95" s="411"/>
      <c r="AZ95" s="412"/>
      <c r="BA95" s="410" t="str">
        <f>IF($H94="Delete Proxy","2.Proxy Last Name",(IF($H94="Add Proxy","2.Proxy Last Name",(IF($H94="Update Chartfields","Program Code","n/a")))))</f>
        <v>n/a</v>
      </c>
      <c r="BB95" s="411"/>
      <c r="BC95" s="411"/>
      <c r="BD95" s="411"/>
      <c r="BE95" s="411"/>
      <c r="BF95" s="412"/>
      <c r="BG95" s="410" t="str">
        <f>IF($H94="Delete Proxy","2.Proxy First Name",(IF($H94="Add Proxy","2.Proxy First Name",(IF($H94="Update Chartfields","Dept ID","n/a")))))</f>
        <v>n/a</v>
      </c>
      <c r="BH95" s="411"/>
      <c r="BI95" s="411"/>
      <c r="BJ95" s="411"/>
      <c r="BK95" s="411"/>
      <c r="BL95" s="412"/>
      <c r="BM95" s="410" t="str">
        <f>IF($H94="Delete Proxy","2.Proxy PS User ID",(IF($H94="Add Proxy","2.Proxy PS User ID",(IF($H94="Update Chartfields","Budget Ref","n/a")))))</f>
        <v>n/a</v>
      </c>
      <c r="BN95" s="411"/>
      <c r="BO95" s="411"/>
      <c r="BP95" s="411"/>
      <c r="BQ95" s="411"/>
      <c r="BR95" s="412"/>
      <c r="BS95" s="410" t="str">
        <f>IF($H94="Delete Proxy","3.Proxy Last Name",(IF($H94="Add Proxy","3.Proxy Last Name",(IF($H94="Update Chartfields","PC BU (optional)","n/a")))))</f>
        <v>n/a</v>
      </c>
      <c r="BT95" s="411"/>
      <c r="BU95" s="411"/>
      <c r="BV95" s="411"/>
      <c r="BW95" s="411"/>
      <c r="BX95" s="412"/>
      <c r="BY95" s="410" t="str">
        <f>IF($H94="Delete Proxy","3.Proxy First Name",(IF($H94="Add Proxy","3.Proxy First Name",(IF($H94="Update Chartfields","Project (optional)","n/a")))))</f>
        <v>n/a</v>
      </c>
      <c r="BZ95" s="411"/>
      <c r="CA95" s="411"/>
      <c r="CB95" s="411"/>
      <c r="CC95" s="411"/>
      <c r="CD95" s="412"/>
      <c r="CE95" s="410" t="str">
        <f>IF($H94="Delete Proxy","3.Proxy PS User ID",(IF($H94="Add Proxy","3.Proxy PS User ID",IF($H94="Update Chartfields","Activity (optional)","n/a"))))</f>
        <v>n/a</v>
      </c>
      <c r="CF95" s="411"/>
      <c r="CG95" s="411"/>
      <c r="CH95" s="411"/>
      <c r="CI95" s="411"/>
      <c r="CJ95" s="412"/>
      <c r="CK95" s="410" t="str">
        <f>IF($H94="Delete Proxy","4.Proxy Last Name",(IF($H94="Add Proxy","4.Proxy Last Name",IF($H94="Update Chartfields","Source Type (optional)","n/a"))))</f>
        <v>n/a</v>
      </c>
      <c r="CL95" s="411"/>
      <c r="CM95" s="411"/>
      <c r="CN95" s="411"/>
      <c r="CO95" s="411"/>
      <c r="CP95" s="412"/>
      <c r="CQ95" s="410" t="str">
        <f>IF($H94="Delete Proxy","4.Proxy First Name",(IF($H94="Add Proxy","4.Proxy First Name",IF($H94="Update Chartfields","Category (optional)","n/a"))))</f>
        <v>n/a</v>
      </c>
      <c r="CR95" s="411"/>
      <c r="CS95" s="411"/>
      <c r="CT95" s="411"/>
      <c r="CU95" s="411"/>
      <c r="CV95" s="412"/>
      <c r="CW95" s="410" t="str">
        <f>IF($H94="Delete Proxy","4.Proxy PS User ID",(IF($H94="Add Proxy","4.Proxy PS User ID",IF($H94="Update Chartfields","Subcategory (optional)","n/a"))))</f>
        <v>n/a</v>
      </c>
      <c r="CX95" s="411"/>
      <c r="CY95" s="411"/>
      <c r="CZ95" s="411"/>
      <c r="DA95" s="411"/>
      <c r="DB95" s="412"/>
    </row>
    <row r="96" spans="1:106" ht="15">
      <c r="A96" s="400"/>
      <c r="B96" s="407"/>
      <c r="C96" s="408"/>
      <c r="D96" s="408"/>
      <c r="E96" s="408"/>
      <c r="F96" s="408"/>
      <c r="G96" s="408"/>
      <c r="H96" s="408"/>
      <c r="I96" s="408"/>
      <c r="J96" s="409"/>
      <c r="K96" s="407"/>
      <c r="L96" s="408"/>
      <c r="M96" s="408"/>
      <c r="N96" s="408"/>
      <c r="O96" s="408"/>
      <c r="P96" s="408"/>
      <c r="Q96" s="408"/>
      <c r="R96" s="409"/>
      <c r="S96" s="407"/>
      <c r="T96" s="408"/>
      <c r="U96" s="408"/>
      <c r="V96" s="408"/>
      <c r="W96" s="408"/>
      <c r="X96" s="408"/>
      <c r="Y96" s="408"/>
      <c r="Z96" s="408"/>
      <c r="AA96" s="408"/>
      <c r="AB96" s="409"/>
      <c r="AC96" s="413"/>
      <c r="AD96" s="414"/>
      <c r="AE96" s="414"/>
      <c r="AF96" s="414"/>
      <c r="AG96" s="414"/>
      <c r="AH96" s="415"/>
      <c r="AI96" s="413"/>
      <c r="AJ96" s="414"/>
      <c r="AK96" s="414"/>
      <c r="AL96" s="414"/>
      <c r="AM96" s="414"/>
      <c r="AN96" s="415"/>
      <c r="AO96" s="413"/>
      <c r="AP96" s="414"/>
      <c r="AQ96" s="414"/>
      <c r="AR96" s="414"/>
      <c r="AS96" s="414"/>
      <c r="AT96" s="415"/>
      <c r="AU96" s="413"/>
      <c r="AV96" s="414"/>
      <c r="AW96" s="414"/>
      <c r="AX96" s="414"/>
      <c r="AY96" s="414"/>
      <c r="AZ96" s="415"/>
      <c r="BA96" s="413"/>
      <c r="BB96" s="414"/>
      <c r="BC96" s="414"/>
      <c r="BD96" s="414"/>
      <c r="BE96" s="414"/>
      <c r="BF96" s="415"/>
      <c r="BG96" s="413"/>
      <c r="BH96" s="414"/>
      <c r="BI96" s="414"/>
      <c r="BJ96" s="414"/>
      <c r="BK96" s="414"/>
      <c r="BL96" s="415"/>
      <c r="BM96" s="413"/>
      <c r="BN96" s="414"/>
      <c r="BO96" s="414"/>
      <c r="BP96" s="414"/>
      <c r="BQ96" s="414"/>
      <c r="BR96" s="415"/>
      <c r="BS96" s="413"/>
      <c r="BT96" s="414"/>
      <c r="BU96" s="414"/>
      <c r="BV96" s="414"/>
      <c r="BW96" s="414"/>
      <c r="BX96" s="415"/>
      <c r="BY96" s="413"/>
      <c r="BZ96" s="414"/>
      <c r="CA96" s="414"/>
      <c r="CB96" s="414"/>
      <c r="CC96" s="414"/>
      <c r="CD96" s="415"/>
      <c r="CE96" s="413"/>
      <c r="CF96" s="414"/>
      <c r="CG96" s="414"/>
      <c r="CH96" s="414"/>
      <c r="CI96" s="414"/>
      <c r="CJ96" s="415"/>
      <c r="CK96" s="413"/>
      <c r="CL96" s="414"/>
      <c r="CM96" s="414"/>
      <c r="CN96" s="414"/>
      <c r="CO96" s="414"/>
      <c r="CP96" s="415"/>
      <c r="CQ96" s="413"/>
      <c r="CR96" s="414"/>
      <c r="CS96" s="414"/>
      <c r="CT96" s="414"/>
      <c r="CU96" s="414"/>
      <c r="CV96" s="415"/>
      <c r="CW96" s="413"/>
      <c r="CX96" s="414"/>
      <c r="CY96" s="414"/>
      <c r="CZ96" s="414"/>
      <c r="DA96" s="414"/>
      <c r="DB96" s="415"/>
    </row>
    <row r="97" spans="1:106" ht="15">
      <c r="A97" s="400"/>
      <c r="B97" s="416"/>
      <c r="C97" s="417"/>
      <c r="D97" s="417"/>
      <c r="E97" s="417"/>
      <c r="F97" s="417"/>
      <c r="G97" s="417"/>
      <c r="H97" s="417"/>
      <c r="I97" s="417"/>
      <c r="J97" s="418"/>
      <c r="K97" s="416"/>
      <c r="L97" s="417"/>
      <c r="M97" s="417"/>
      <c r="N97" s="417"/>
      <c r="O97" s="417"/>
      <c r="P97" s="417"/>
      <c r="Q97" s="417"/>
      <c r="R97" s="418"/>
      <c r="S97" s="419"/>
      <c r="T97" s="420"/>
      <c r="U97" s="420"/>
      <c r="V97" s="420"/>
      <c r="W97" s="420"/>
      <c r="X97" s="420"/>
      <c r="Y97" s="420"/>
      <c r="Z97" s="420"/>
      <c r="AA97" s="420"/>
      <c r="AB97" s="421"/>
      <c r="AC97" s="402"/>
      <c r="AD97" s="402"/>
      <c r="AE97" s="402"/>
      <c r="AF97" s="402"/>
      <c r="AG97" s="402"/>
      <c r="AH97" s="402"/>
      <c r="AI97" s="402"/>
      <c r="AJ97" s="402"/>
      <c r="AK97" s="402"/>
      <c r="AL97" s="402"/>
      <c r="AM97" s="402"/>
      <c r="AN97" s="402"/>
      <c r="AO97" s="402"/>
      <c r="AP97" s="402"/>
      <c r="AQ97" s="402"/>
      <c r="AR97" s="402"/>
      <c r="AS97" s="402"/>
      <c r="AT97" s="402"/>
      <c r="AU97" s="402"/>
      <c r="AV97" s="402"/>
      <c r="AW97" s="402"/>
      <c r="AX97" s="402"/>
      <c r="AY97" s="402"/>
      <c r="AZ97" s="402"/>
      <c r="BA97" s="402"/>
      <c r="BB97" s="402"/>
      <c r="BC97" s="402"/>
      <c r="BD97" s="402"/>
      <c r="BE97" s="402"/>
      <c r="BF97" s="402"/>
      <c r="BG97" s="402"/>
      <c r="BH97" s="402"/>
      <c r="BI97" s="402"/>
      <c r="BJ97" s="402"/>
      <c r="BK97" s="402"/>
      <c r="BL97" s="402"/>
      <c r="BM97" s="402"/>
      <c r="BN97" s="402"/>
      <c r="BO97" s="402"/>
      <c r="BP97" s="402"/>
      <c r="BQ97" s="402"/>
      <c r="BR97" s="402"/>
      <c r="BS97" s="402"/>
      <c r="BT97" s="402"/>
      <c r="BU97" s="402"/>
      <c r="BV97" s="402"/>
      <c r="BW97" s="402"/>
      <c r="BX97" s="402"/>
      <c r="BY97" s="402"/>
      <c r="BZ97" s="402"/>
      <c r="CA97" s="402"/>
      <c r="CB97" s="402"/>
      <c r="CC97" s="402"/>
      <c r="CD97" s="402"/>
      <c r="CE97" s="402"/>
      <c r="CF97" s="402"/>
      <c r="CG97" s="402"/>
      <c r="CH97" s="402"/>
      <c r="CI97" s="402"/>
      <c r="CJ97" s="402"/>
      <c r="CK97" s="402"/>
      <c r="CL97" s="402"/>
      <c r="CM97" s="402"/>
      <c r="CN97" s="402"/>
      <c r="CO97" s="402"/>
      <c r="CP97" s="402"/>
      <c r="CQ97" s="402"/>
      <c r="CR97" s="402"/>
      <c r="CS97" s="402"/>
      <c r="CT97" s="402"/>
      <c r="CU97" s="402"/>
      <c r="CV97" s="402"/>
      <c r="CW97" s="402"/>
      <c r="CX97" s="402"/>
      <c r="CY97" s="402"/>
      <c r="CZ97" s="402"/>
      <c r="DA97" s="402"/>
      <c r="DB97" s="402"/>
    </row>
    <row r="98" spans="2:106" ht="15">
      <c r="B98" s="65"/>
      <c r="C98" s="65"/>
      <c r="D98" s="65"/>
      <c r="E98" s="65"/>
      <c r="F98" s="65"/>
      <c r="G98" s="65"/>
      <c r="H98" s="65"/>
      <c r="I98" s="65"/>
      <c r="J98" s="65"/>
      <c r="K98" s="65"/>
      <c r="L98" s="65"/>
      <c r="M98" s="65"/>
      <c r="N98" s="65"/>
      <c r="O98" s="65"/>
      <c r="P98" s="65"/>
      <c r="Q98" s="65"/>
      <c r="R98" s="65"/>
      <c r="S98" s="64"/>
      <c r="T98" s="64"/>
      <c r="U98" s="64"/>
      <c r="V98" s="64"/>
      <c r="W98" s="64"/>
      <c r="X98" s="64"/>
      <c r="Y98" s="64"/>
      <c r="Z98" s="64"/>
      <c r="AA98" s="64"/>
      <c r="AB98" s="64"/>
      <c r="AC98" s="64"/>
      <c r="AD98" s="64"/>
      <c r="AE98" s="64"/>
      <c r="AF98" s="64"/>
      <c r="AG98" s="64"/>
      <c r="AH98" s="64"/>
      <c r="AI98" s="64"/>
      <c r="AJ98" s="64"/>
      <c r="AK98" s="64"/>
      <c r="AL98" s="64"/>
      <c r="AM98" s="64"/>
      <c r="AN98" s="64"/>
      <c r="AO98" s="64"/>
      <c r="AP98" s="64"/>
      <c r="AQ98" s="64"/>
      <c r="AR98" s="64"/>
      <c r="AS98" s="64"/>
      <c r="AT98" s="64"/>
      <c r="AU98" s="64"/>
      <c r="AV98" s="64"/>
      <c r="AW98" s="64"/>
      <c r="AX98" s="64"/>
      <c r="AY98" s="64"/>
      <c r="AZ98" s="64"/>
      <c r="BA98" s="64"/>
      <c r="BB98" s="64"/>
      <c r="BC98" s="64"/>
      <c r="BD98" s="64"/>
      <c r="BE98" s="64"/>
      <c r="BF98" s="64"/>
      <c r="BG98" s="64"/>
      <c r="BH98" s="64"/>
      <c r="BI98" s="64"/>
      <c r="BJ98" s="64"/>
      <c r="BK98" s="64"/>
      <c r="BL98" s="64"/>
      <c r="BM98" s="64"/>
      <c r="BN98" s="64"/>
      <c r="BO98" s="64"/>
      <c r="BP98" s="64"/>
      <c r="BQ98" s="64"/>
      <c r="BR98" s="64"/>
      <c r="BS98" s="64"/>
      <c r="BT98" s="64"/>
      <c r="BU98" s="64"/>
      <c r="BV98" s="64"/>
      <c r="BW98" s="64"/>
      <c r="BX98" s="64"/>
      <c r="BY98" s="64"/>
      <c r="BZ98" s="64"/>
      <c r="CA98" s="64"/>
      <c r="CB98" s="64"/>
      <c r="CC98" s="64"/>
      <c r="CD98" s="64"/>
      <c r="CE98" s="64"/>
      <c r="CF98" s="64"/>
      <c r="CG98" s="64"/>
      <c r="CH98" s="64"/>
      <c r="CI98" s="64"/>
      <c r="CJ98" s="64"/>
      <c r="CK98" s="64"/>
      <c r="CL98" s="64"/>
      <c r="CM98" s="64"/>
      <c r="CN98" s="64"/>
      <c r="CO98" s="64"/>
      <c r="CP98" s="64"/>
      <c r="CQ98" s="64"/>
      <c r="CR98" s="64"/>
      <c r="CS98" s="64"/>
      <c r="CT98" s="64"/>
      <c r="CU98" s="64"/>
      <c r="CV98" s="64"/>
      <c r="CW98" s="64"/>
      <c r="CX98" s="64"/>
      <c r="CY98" s="64"/>
      <c r="CZ98" s="64"/>
      <c r="DA98" s="64"/>
      <c r="DB98" s="64"/>
    </row>
    <row r="99" spans="1:17" ht="15">
      <c r="A99" s="400">
        <v>19</v>
      </c>
      <c r="B99" s="401" t="s">
        <v>45</v>
      </c>
      <c r="C99" s="401"/>
      <c r="D99" s="401"/>
      <c r="E99" s="401"/>
      <c r="F99" s="401"/>
      <c r="G99" s="401"/>
      <c r="H99" s="402"/>
      <c r="I99" s="402"/>
      <c r="J99" s="402"/>
      <c r="K99" s="402"/>
      <c r="L99" s="402"/>
      <c r="M99" s="402"/>
      <c r="N99" s="402"/>
      <c r="O99" s="402"/>
      <c r="P99" s="402"/>
      <c r="Q99" s="402"/>
    </row>
    <row r="100" spans="1:106" ht="14.25" customHeight="1">
      <c r="A100" s="400"/>
      <c r="B100" s="404" t="s">
        <v>44</v>
      </c>
      <c r="C100" s="405"/>
      <c r="D100" s="405"/>
      <c r="E100" s="405"/>
      <c r="F100" s="405"/>
      <c r="G100" s="405"/>
      <c r="H100" s="405"/>
      <c r="I100" s="405"/>
      <c r="J100" s="406"/>
      <c r="K100" s="404" t="s">
        <v>43</v>
      </c>
      <c r="L100" s="405"/>
      <c r="M100" s="405"/>
      <c r="N100" s="405"/>
      <c r="O100" s="405"/>
      <c r="P100" s="405"/>
      <c r="Q100" s="405"/>
      <c r="R100" s="406"/>
      <c r="S100" s="404" t="s">
        <v>42</v>
      </c>
      <c r="T100" s="405"/>
      <c r="U100" s="405"/>
      <c r="V100" s="405"/>
      <c r="W100" s="405"/>
      <c r="X100" s="405"/>
      <c r="Y100" s="405"/>
      <c r="Z100" s="405"/>
      <c r="AA100" s="405"/>
      <c r="AB100" s="406"/>
      <c r="AC100" s="410" t="str">
        <f>IF($H99="Close Card","Last 4 of Card",(IF($H99="Delete Proxy","Last Four of Card",(IF($H99="Add Proxy","Last Four of Card",(IF($H99="Update Chartfields","Last 4 of Card","n/a")))))))</f>
        <v>n/a</v>
      </c>
      <c r="AD100" s="411"/>
      <c r="AE100" s="411"/>
      <c r="AF100" s="411"/>
      <c r="AG100" s="411"/>
      <c r="AH100" s="412"/>
      <c r="AI100" s="410" t="str">
        <f>IF($H99="Delete Proxy","1.Proxy Last Name",(IF($H99="Add Proxy","1.Proxy Last Name",(IF($H99="Update Chartfields","GL Unit","n/a")))))</f>
        <v>n/a</v>
      </c>
      <c r="AJ100" s="411"/>
      <c r="AK100" s="411"/>
      <c r="AL100" s="411"/>
      <c r="AM100" s="411"/>
      <c r="AN100" s="412"/>
      <c r="AO100" s="410" t="str">
        <f>IF($H99="Delete Proxy","1.Proxy First Name",(IF($H99="Add Proxy","1.Proxy First Name",(IF($H99="Update Chartfields","Fund Code","n/a")))))</f>
        <v>n/a</v>
      </c>
      <c r="AP100" s="411"/>
      <c r="AQ100" s="411"/>
      <c r="AR100" s="411"/>
      <c r="AS100" s="411"/>
      <c r="AT100" s="412"/>
      <c r="AU100" s="410" t="str">
        <f>IF($H99="Delete Proxy","1.Proxy PS User ID",(IF($H99="Add Proxy","1.Proxy PS User ID",(IF($H99="Update Chartfields","Account (592016 unless DCS)","n/a")))))</f>
        <v>n/a</v>
      </c>
      <c r="AV100" s="411"/>
      <c r="AW100" s="411"/>
      <c r="AX100" s="411"/>
      <c r="AY100" s="411"/>
      <c r="AZ100" s="412"/>
      <c r="BA100" s="410" t="str">
        <f>IF($H99="Delete Proxy","2.Proxy Last Name",(IF($H99="Add Proxy","2.Proxy Last Name",(IF($H99="Update Chartfields","Program Code","n/a")))))</f>
        <v>n/a</v>
      </c>
      <c r="BB100" s="411"/>
      <c r="BC100" s="411"/>
      <c r="BD100" s="411"/>
      <c r="BE100" s="411"/>
      <c r="BF100" s="412"/>
      <c r="BG100" s="410" t="str">
        <f>IF($H99="Delete Proxy","2.Proxy First Name",(IF($H99="Add Proxy","2.Proxy First Name",(IF($H99="Update Chartfields","Dept ID","n/a")))))</f>
        <v>n/a</v>
      </c>
      <c r="BH100" s="411"/>
      <c r="BI100" s="411"/>
      <c r="BJ100" s="411"/>
      <c r="BK100" s="411"/>
      <c r="BL100" s="412"/>
      <c r="BM100" s="410" t="str">
        <f>IF($H99="Delete Proxy","2.Proxy PS User ID",(IF($H99="Add Proxy","2.Proxy PS User ID",(IF($H99="Update Chartfields","Budget Ref","n/a")))))</f>
        <v>n/a</v>
      </c>
      <c r="BN100" s="411"/>
      <c r="BO100" s="411"/>
      <c r="BP100" s="411"/>
      <c r="BQ100" s="411"/>
      <c r="BR100" s="412"/>
      <c r="BS100" s="410" t="str">
        <f>IF($H99="Delete Proxy","3.Proxy Last Name",(IF($H99="Add Proxy","3.Proxy Last Name",(IF($H99="Update Chartfields","PC BU (optional)","n/a")))))</f>
        <v>n/a</v>
      </c>
      <c r="BT100" s="411"/>
      <c r="BU100" s="411"/>
      <c r="BV100" s="411"/>
      <c r="BW100" s="411"/>
      <c r="BX100" s="412"/>
      <c r="BY100" s="410" t="str">
        <f>IF($H99="Delete Proxy","3.Proxy First Name",(IF($H99="Add Proxy","3.Proxy First Name",(IF($H99="Update Chartfields","Project (optional)","n/a")))))</f>
        <v>n/a</v>
      </c>
      <c r="BZ100" s="411"/>
      <c r="CA100" s="411"/>
      <c r="CB100" s="411"/>
      <c r="CC100" s="411"/>
      <c r="CD100" s="412"/>
      <c r="CE100" s="410" t="str">
        <f>IF($H99="Delete Proxy","3.Proxy PS User ID",(IF($H99="Add Proxy","3.Proxy PS User ID",IF($H99="Update Chartfields","Activity (optional)","n/a"))))</f>
        <v>n/a</v>
      </c>
      <c r="CF100" s="411"/>
      <c r="CG100" s="411"/>
      <c r="CH100" s="411"/>
      <c r="CI100" s="411"/>
      <c r="CJ100" s="412"/>
      <c r="CK100" s="410" t="str">
        <f>IF($H99="Delete Proxy","4.Proxy Last Name",(IF($H99="Add Proxy","4.Proxy Last Name",IF($H99="Update Chartfields","Source Type (optional)","n/a"))))</f>
        <v>n/a</v>
      </c>
      <c r="CL100" s="411"/>
      <c r="CM100" s="411"/>
      <c r="CN100" s="411"/>
      <c r="CO100" s="411"/>
      <c r="CP100" s="412"/>
      <c r="CQ100" s="410" t="str">
        <f>IF($H99="Delete Proxy","4.Proxy First Name",(IF($H99="Add Proxy","4.Proxy First Name",IF($H99="Update Chartfields","Category (optional)","n/a"))))</f>
        <v>n/a</v>
      </c>
      <c r="CR100" s="411"/>
      <c r="CS100" s="411"/>
      <c r="CT100" s="411"/>
      <c r="CU100" s="411"/>
      <c r="CV100" s="412"/>
      <c r="CW100" s="410" t="str">
        <f>IF($H99="Delete Proxy","4.Proxy PS User ID",(IF($H99="Add Proxy","4.Proxy PS User ID",IF($H99="Update Chartfields","Subcategory (optional)","n/a"))))</f>
        <v>n/a</v>
      </c>
      <c r="CX100" s="411"/>
      <c r="CY100" s="411"/>
      <c r="CZ100" s="411"/>
      <c r="DA100" s="411"/>
      <c r="DB100" s="412"/>
    </row>
    <row r="101" spans="1:106" ht="15">
      <c r="A101" s="400"/>
      <c r="B101" s="407"/>
      <c r="C101" s="408"/>
      <c r="D101" s="408"/>
      <c r="E101" s="408"/>
      <c r="F101" s="408"/>
      <c r="G101" s="408"/>
      <c r="H101" s="408"/>
      <c r="I101" s="408"/>
      <c r="J101" s="409"/>
      <c r="K101" s="407"/>
      <c r="L101" s="408"/>
      <c r="M101" s="408"/>
      <c r="N101" s="408"/>
      <c r="O101" s="408"/>
      <c r="P101" s="408"/>
      <c r="Q101" s="408"/>
      <c r="R101" s="409"/>
      <c r="S101" s="407"/>
      <c r="T101" s="408"/>
      <c r="U101" s="408"/>
      <c r="V101" s="408"/>
      <c r="W101" s="408"/>
      <c r="X101" s="408"/>
      <c r="Y101" s="408"/>
      <c r="Z101" s="408"/>
      <c r="AA101" s="408"/>
      <c r="AB101" s="409"/>
      <c r="AC101" s="413"/>
      <c r="AD101" s="414"/>
      <c r="AE101" s="414"/>
      <c r="AF101" s="414"/>
      <c r="AG101" s="414"/>
      <c r="AH101" s="415"/>
      <c r="AI101" s="413"/>
      <c r="AJ101" s="414"/>
      <c r="AK101" s="414"/>
      <c r="AL101" s="414"/>
      <c r="AM101" s="414"/>
      <c r="AN101" s="415"/>
      <c r="AO101" s="413"/>
      <c r="AP101" s="414"/>
      <c r="AQ101" s="414"/>
      <c r="AR101" s="414"/>
      <c r="AS101" s="414"/>
      <c r="AT101" s="415"/>
      <c r="AU101" s="413"/>
      <c r="AV101" s="414"/>
      <c r="AW101" s="414"/>
      <c r="AX101" s="414"/>
      <c r="AY101" s="414"/>
      <c r="AZ101" s="415"/>
      <c r="BA101" s="413"/>
      <c r="BB101" s="414"/>
      <c r="BC101" s="414"/>
      <c r="BD101" s="414"/>
      <c r="BE101" s="414"/>
      <c r="BF101" s="415"/>
      <c r="BG101" s="413"/>
      <c r="BH101" s="414"/>
      <c r="BI101" s="414"/>
      <c r="BJ101" s="414"/>
      <c r="BK101" s="414"/>
      <c r="BL101" s="415"/>
      <c r="BM101" s="413"/>
      <c r="BN101" s="414"/>
      <c r="BO101" s="414"/>
      <c r="BP101" s="414"/>
      <c r="BQ101" s="414"/>
      <c r="BR101" s="415"/>
      <c r="BS101" s="413"/>
      <c r="BT101" s="414"/>
      <c r="BU101" s="414"/>
      <c r="BV101" s="414"/>
      <c r="BW101" s="414"/>
      <c r="BX101" s="415"/>
      <c r="BY101" s="413"/>
      <c r="BZ101" s="414"/>
      <c r="CA101" s="414"/>
      <c r="CB101" s="414"/>
      <c r="CC101" s="414"/>
      <c r="CD101" s="415"/>
      <c r="CE101" s="413"/>
      <c r="CF101" s="414"/>
      <c r="CG101" s="414"/>
      <c r="CH101" s="414"/>
      <c r="CI101" s="414"/>
      <c r="CJ101" s="415"/>
      <c r="CK101" s="413"/>
      <c r="CL101" s="414"/>
      <c r="CM101" s="414"/>
      <c r="CN101" s="414"/>
      <c r="CO101" s="414"/>
      <c r="CP101" s="415"/>
      <c r="CQ101" s="413"/>
      <c r="CR101" s="414"/>
      <c r="CS101" s="414"/>
      <c r="CT101" s="414"/>
      <c r="CU101" s="414"/>
      <c r="CV101" s="415"/>
      <c r="CW101" s="413"/>
      <c r="CX101" s="414"/>
      <c r="CY101" s="414"/>
      <c r="CZ101" s="414"/>
      <c r="DA101" s="414"/>
      <c r="DB101" s="415"/>
    </row>
    <row r="102" spans="1:106" ht="15">
      <c r="A102" s="400"/>
      <c r="B102" s="416"/>
      <c r="C102" s="417"/>
      <c r="D102" s="417"/>
      <c r="E102" s="417"/>
      <c r="F102" s="417"/>
      <c r="G102" s="417"/>
      <c r="H102" s="417"/>
      <c r="I102" s="417"/>
      <c r="J102" s="418"/>
      <c r="K102" s="416"/>
      <c r="L102" s="417"/>
      <c r="M102" s="417"/>
      <c r="N102" s="417"/>
      <c r="O102" s="417"/>
      <c r="P102" s="417"/>
      <c r="Q102" s="417"/>
      <c r="R102" s="418"/>
      <c r="S102" s="419"/>
      <c r="T102" s="420"/>
      <c r="U102" s="420"/>
      <c r="V102" s="420"/>
      <c r="W102" s="420"/>
      <c r="X102" s="420"/>
      <c r="Y102" s="420"/>
      <c r="Z102" s="420"/>
      <c r="AA102" s="420"/>
      <c r="AB102" s="421"/>
      <c r="AC102" s="402"/>
      <c r="AD102" s="402"/>
      <c r="AE102" s="402"/>
      <c r="AF102" s="402"/>
      <c r="AG102" s="402"/>
      <c r="AH102" s="402"/>
      <c r="AI102" s="402"/>
      <c r="AJ102" s="402"/>
      <c r="AK102" s="402"/>
      <c r="AL102" s="402"/>
      <c r="AM102" s="402"/>
      <c r="AN102" s="402"/>
      <c r="AO102" s="402"/>
      <c r="AP102" s="402"/>
      <c r="AQ102" s="402"/>
      <c r="AR102" s="402"/>
      <c r="AS102" s="402"/>
      <c r="AT102" s="402"/>
      <c r="AU102" s="402"/>
      <c r="AV102" s="402"/>
      <c r="AW102" s="402"/>
      <c r="AX102" s="402"/>
      <c r="AY102" s="402"/>
      <c r="AZ102" s="402"/>
      <c r="BA102" s="402"/>
      <c r="BB102" s="402"/>
      <c r="BC102" s="402"/>
      <c r="BD102" s="402"/>
      <c r="BE102" s="402"/>
      <c r="BF102" s="402"/>
      <c r="BG102" s="402"/>
      <c r="BH102" s="402"/>
      <c r="BI102" s="402"/>
      <c r="BJ102" s="402"/>
      <c r="BK102" s="402"/>
      <c r="BL102" s="402"/>
      <c r="BM102" s="402"/>
      <c r="BN102" s="402"/>
      <c r="BO102" s="402"/>
      <c r="BP102" s="402"/>
      <c r="BQ102" s="402"/>
      <c r="BR102" s="402"/>
      <c r="BS102" s="402"/>
      <c r="BT102" s="402"/>
      <c r="BU102" s="402"/>
      <c r="BV102" s="402"/>
      <c r="BW102" s="402"/>
      <c r="BX102" s="402"/>
      <c r="BY102" s="402"/>
      <c r="BZ102" s="402"/>
      <c r="CA102" s="402"/>
      <c r="CB102" s="402"/>
      <c r="CC102" s="402"/>
      <c r="CD102" s="402"/>
      <c r="CE102" s="402"/>
      <c r="CF102" s="402"/>
      <c r="CG102" s="402"/>
      <c r="CH102" s="402"/>
      <c r="CI102" s="402"/>
      <c r="CJ102" s="402"/>
      <c r="CK102" s="402"/>
      <c r="CL102" s="402"/>
      <c r="CM102" s="402"/>
      <c r="CN102" s="402"/>
      <c r="CO102" s="402"/>
      <c r="CP102" s="402"/>
      <c r="CQ102" s="402"/>
      <c r="CR102" s="402"/>
      <c r="CS102" s="402"/>
      <c r="CT102" s="402"/>
      <c r="CU102" s="402"/>
      <c r="CV102" s="402"/>
      <c r="CW102" s="402"/>
      <c r="CX102" s="402"/>
      <c r="CY102" s="402"/>
      <c r="CZ102" s="402"/>
      <c r="DA102" s="402"/>
      <c r="DB102" s="402"/>
    </row>
    <row r="103" spans="2:106" ht="15">
      <c r="B103" s="65"/>
      <c r="C103" s="65"/>
      <c r="D103" s="65"/>
      <c r="E103" s="65"/>
      <c r="F103" s="65"/>
      <c r="G103" s="65"/>
      <c r="H103" s="65"/>
      <c r="I103" s="65"/>
      <c r="J103" s="65"/>
      <c r="K103" s="65"/>
      <c r="L103" s="65"/>
      <c r="M103" s="65"/>
      <c r="N103" s="65"/>
      <c r="O103" s="65"/>
      <c r="P103" s="65"/>
      <c r="Q103" s="65"/>
      <c r="R103" s="65"/>
      <c r="S103" s="64"/>
      <c r="T103" s="64"/>
      <c r="U103" s="64"/>
      <c r="V103" s="64"/>
      <c r="W103" s="64"/>
      <c r="X103" s="64"/>
      <c r="Y103" s="64"/>
      <c r="Z103" s="64"/>
      <c r="AA103" s="64"/>
      <c r="AB103" s="64"/>
      <c r="AC103" s="64"/>
      <c r="AD103" s="64"/>
      <c r="AE103" s="64"/>
      <c r="AF103" s="64"/>
      <c r="AG103" s="64"/>
      <c r="AH103" s="64"/>
      <c r="AI103" s="64"/>
      <c r="AJ103" s="64"/>
      <c r="AK103" s="64"/>
      <c r="AL103" s="64"/>
      <c r="AM103" s="64"/>
      <c r="AN103" s="64"/>
      <c r="AO103" s="64"/>
      <c r="AP103" s="64"/>
      <c r="AQ103" s="64"/>
      <c r="AR103" s="64"/>
      <c r="AS103" s="64"/>
      <c r="AT103" s="64"/>
      <c r="AU103" s="64"/>
      <c r="AV103" s="64"/>
      <c r="AW103" s="64"/>
      <c r="AX103" s="64"/>
      <c r="AY103" s="64"/>
      <c r="AZ103" s="64"/>
      <c r="BA103" s="64"/>
      <c r="BB103" s="64"/>
      <c r="BC103" s="64"/>
      <c r="BD103" s="64"/>
      <c r="BE103" s="64"/>
      <c r="BF103" s="64"/>
      <c r="BG103" s="64"/>
      <c r="BH103" s="64"/>
      <c r="BI103" s="64"/>
      <c r="BJ103" s="64"/>
      <c r="BK103" s="64"/>
      <c r="BL103" s="64"/>
      <c r="BM103" s="64"/>
      <c r="BN103" s="64"/>
      <c r="BO103" s="64"/>
      <c r="BP103" s="64"/>
      <c r="BQ103" s="64"/>
      <c r="BR103" s="64"/>
      <c r="BS103" s="64"/>
      <c r="BT103" s="64"/>
      <c r="BU103" s="64"/>
      <c r="BV103" s="64"/>
      <c r="BW103" s="64"/>
      <c r="BX103" s="64"/>
      <c r="BY103" s="64"/>
      <c r="BZ103" s="64"/>
      <c r="CA103" s="64"/>
      <c r="CB103" s="64"/>
      <c r="CC103" s="64"/>
      <c r="CD103" s="64"/>
      <c r="CE103" s="64"/>
      <c r="CF103" s="64"/>
      <c r="CG103" s="64"/>
      <c r="CH103" s="64"/>
      <c r="CI103" s="64"/>
      <c r="CJ103" s="64"/>
      <c r="CK103" s="64"/>
      <c r="CL103" s="64"/>
      <c r="CM103" s="64"/>
      <c r="CN103" s="64"/>
      <c r="CO103" s="64"/>
      <c r="CP103" s="64"/>
      <c r="CQ103" s="64"/>
      <c r="CR103" s="64"/>
      <c r="CS103" s="64"/>
      <c r="CT103" s="64"/>
      <c r="CU103" s="64"/>
      <c r="CV103" s="64"/>
      <c r="CW103" s="64"/>
      <c r="CX103" s="64"/>
      <c r="CY103" s="64"/>
      <c r="CZ103" s="64"/>
      <c r="DA103" s="64"/>
      <c r="DB103" s="64"/>
    </row>
    <row r="104" spans="1:17" ht="15">
      <c r="A104" s="400">
        <v>20</v>
      </c>
      <c r="B104" s="401" t="s">
        <v>45</v>
      </c>
      <c r="C104" s="401"/>
      <c r="D104" s="401"/>
      <c r="E104" s="401"/>
      <c r="F104" s="401"/>
      <c r="G104" s="401"/>
      <c r="H104" s="402"/>
      <c r="I104" s="402"/>
      <c r="J104" s="402"/>
      <c r="K104" s="402"/>
      <c r="L104" s="402"/>
      <c r="M104" s="402"/>
      <c r="N104" s="402"/>
      <c r="O104" s="402"/>
      <c r="P104" s="402"/>
      <c r="Q104" s="402"/>
    </row>
    <row r="105" spans="1:106" ht="14.25" customHeight="1">
      <c r="A105" s="400"/>
      <c r="B105" s="404" t="s">
        <v>44</v>
      </c>
      <c r="C105" s="405"/>
      <c r="D105" s="405"/>
      <c r="E105" s="405"/>
      <c r="F105" s="405"/>
      <c r="G105" s="405"/>
      <c r="H105" s="405"/>
      <c r="I105" s="405"/>
      <c r="J105" s="406"/>
      <c r="K105" s="404" t="s">
        <v>43</v>
      </c>
      <c r="L105" s="405"/>
      <c r="M105" s="405"/>
      <c r="N105" s="405"/>
      <c r="O105" s="405"/>
      <c r="P105" s="405"/>
      <c r="Q105" s="405"/>
      <c r="R105" s="406"/>
      <c r="S105" s="404" t="s">
        <v>42</v>
      </c>
      <c r="T105" s="405"/>
      <c r="U105" s="405"/>
      <c r="V105" s="405"/>
      <c r="W105" s="405"/>
      <c r="X105" s="405"/>
      <c r="Y105" s="405"/>
      <c r="Z105" s="405"/>
      <c r="AA105" s="405"/>
      <c r="AB105" s="406"/>
      <c r="AC105" s="410" t="str">
        <f>IF($H104="Close Card","Last 4 of Card",(IF($H104="Delete Proxy","Last Four of Card",(IF($H104="Add Proxy","Last Four of Card",(IF($H104="Update Chartfields","Last 4 of Card","n/a")))))))</f>
        <v>n/a</v>
      </c>
      <c r="AD105" s="411"/>
      <c r="AE105" s="411"/>
      <c r="AF105" s="411"/>
      <c r="AG105" s="411"/>
      <c r="AH105" s="412"/>
      <c r="AI105" s="410" t="str">
        <f>IF($H104="Delete Proxy","1.Proxy Last Name",(IF($H104="Add Proxy","1.Proxy Last Name",(IF($H104="Update Chartfields","GL Unit","n/a")))))</f>
        <v>n/a</v>
      </c>
      <c r="AJ105" s="411"/>
      <c r="AK105" s="411"/>
      <c r="AL105" s="411"/>
      <c r="AM105" s="411"/>
      <c r="AN105" s="412"/>
      <c r="AO105" s="410" t="str">
        <f>IF($H104="Delete Proxy","1.Proxy First Name",(IF($H104="Add Proxy","1.Proxy First Name",(IF($H104="Update Chartfields","Fund Code","n/a")))))</f>
        <v>n/a</v>
      </c>
      <c r="AP105" s="411"/>
      <c r="AQ105" s="411"/>
      <c r="AR105" s="411"/>
      <c r="AS105" s="411"/>
      <c r="AT105" s="412"/>
      <c r="AU105" s="410" t="str">
        <f>IF($H104="Delete Proxy","1.Proxy PS User ID",(IF($H104="Add Proxy","1.Proxy PS User ID",(IF($H104="Update Chartfields","Account (592016 unless DCS)","n/a")))))</f>
        <v>n/a</v>
      </c>
      <c r="AV105" s="411"/>
      <c r="AW105" s="411"/>
      <c r="AX105" s="411"/>
      <c r="AY105" s="411"/>
      <c r="AZ105" s="412"/>
      <c r="BA105" s="410" t="str">
        <f>IF($H104="Delete Proxy","2.Proxy Last Name",(IF($H104="Add Proxy","2.Proxy Last Name",(IF($H104="Update Chartfields","Program Code","n/a")))))</f>
        <v>n/a</v>
      </c>
      <c r="BB105" s="411"/>
      <c r="BC105" s="411"/>
      <c r="BD105" s="411"/>
      <c r="BE105" s="411"/>
      <c r="BF105" s="412"/>
      <c r="BG105" s="410" t="str">
        <f>IF($H104="Delete Proxy","2.Proxy First Name",(IF($H104="Add Proxy","2.Proxy First Name",(IF($H104="Update Chartfields","Dept ID","n/a")))))</f>
        <v>n/a</v>
      </c>
      <c r="BH105" s="411"/>
      <c r="BI105" s="411"/>
      <c r="BJ105" s="411"/>
      <c r="BK105" s="411"/>
      <c r="BL105" s="412"/>
      <c r="BM105" s="410" t="str">
        <f>IF($H104="Delete Proxy","2.Proxy PS User ID",(IF($H104="Add Proxy","2.Proxy PS User ID",(IF($H104="Update Chartfields","Budget Ref","n/a")))))</f>
        <v>n/a</v>
      </c>
      <c r="BN105" s="411"/>
      <c r="BO105" s="411"/>
      <c r="BP105" s="411"/>
      <c r="BQ105" s="411"/>
      <c r="BR105" s="412"/>
      <c r="BS105" s="410" t="str">
        <f>IF($H104="Delete Proxy","3.Proxy Last Name",(IF($H104="Add Proxy","3.Proxy Last Name",(IF($H104="Update Chartfields","PC BU (optional)","n/a")))))</f>
        <v>n/a</v>
      </c>
      <c r="BT105" s="411"/>
      <c r="BU105" s="411"/>
      <c r="BV105" s="411"/>
      <c r="BW105" s="411"/>
      <c r="BX105" s="412"/>
      <c r="BY105" s="410" t="str">
        <f>IF($H104="Delete Proxy","3.Proxy First Name",(IF($H104="Add Proxy","3.Proxy First Name",(IF($H104="Update Chartfields","Project (optional)","n/a")))))</f>
        <v>n/a</v>
      </c>
      <c r="BZ105" s="411"/>
      <c r="CA105" s="411"/>
      <c r="CB105" s="411"/>
      <c r="CC105" s="411"/>
      <c r="CD105" s="412"/>
      <c r="CE105" s="410" t="str">
        <f>IF($H104="Delete Proxy","3.Proxy PS User ID",(IF($H104="Add Proxy","3.Proxy PS User ID",IF($H104="Update Chartfields","Activity (optional)","n/a"))))</f>
        <v>n/a</v>
      </c>
      <c r="CF105" s="411"/>
      <c r="CG105" s="411"/>
      <c r="CH105" s="411"/>
      <c r="CI105" s="411"/>
      <c r="CJ105" s="412"/>
      <c r="CK105" s="410" t="str">
        <f>IF($H104="Delete Proxy","4.Proxy Last Name",(IF($H104="Add Proxy","4.Proxy Last Name",IF($H104="Update Chartfields","Source Type (optional)","n/a"))))</f>
        <v>n/a</v>
      </c>
      <c r="CL105" s="411"/>
      <c r="CM105" s="411"/>
      <c r="CN105" s="411"/>
      <c r="CO105" s="411"/>
      <c r="CP105" s="412"/>
      <c r="CQ105" s="410" t="str">
        <f>IF($H104="Delete Proxy","4.Proxy First Name",(IF($H104="Add Proxy","4.Proxy First Name",IF($H104="Update Chartfields","Category (optional)","n/a"))))</f>
        <v>n/a</v>
      </c>
      <c r="CR105" s="411"/>
      <c r="CS105" s="411"/>
      <c r="CT105" s="411"/>
      <c r="CU105" s="411"/>
      <c r="CV105" s="412"/>
      <c r="CW105" s="410" t="str">
        <f>IF($H104="Delete Proxy","4.Proxy PS User ID",(IF($H104="Add Proxy","4.Proxy PS User ID",IF($H104="Update Chartfields","Subcategory (optional)","n/a"))))</f>
        <v>n/a</v>
      </c>
      <c r="CX105" s="411"/>
      <c r="CY105" s="411"/>
      <c r="CZ105" s="411"/>
      <c r="DA105" s="411"/>
      <c r="DB105" s="412"/>
    </row>
    <row r="106" spans="1:106" ht="15">
      <c r="A106" s="400"/>
      <c r="B106" s="407"/>
      <c r="C106" s="408"/>
      <c r="D106" s="408"/>
      <c r="E106" s="408"/>
      <c r="F106" s="408"/>
      <c r="G106" s="408"/>
      <c r="H106" s="408"/>
      <c r="I106" s="408"/>
      <c r="J106" s="409"/>
      <c r="K106" s="407"/>
      <c r="L106" s="408"/>
      <c r="M106" s="408"/>
      <c r="N106" s="408"/>
      <c r="O106" s="408"/>
      <c r="P106" s="408"/>
      <c r="Q106" s="408"/>
      <c r="R106" s="409"/>
      <c r="S106" s="407"/>
      <c r="T106" s="408"/>
      <c r="U106" s="408"/>
      <c r="V106" s="408"/>
      <c r="W106" s="408"/>
      <c r="X106" s="408"/>
      <c r="Y106" s="408"/>
      <c r="Z106" s="408"/>
      <c r="AA106" s="408"/>
      <c r="AB106" s="409"/>
      <c r="AC106" s="413"/>
      <c r="AD106" s="414"/>
      <c r="AE106" s="414"/>
      <c r="AF106" s="414"/>
      <c r="AG106" s="414"/>
      <c r="AH106" s="415"/>
      <c r="AI106" s="413"/>
      <c r="AJ106" s="414"/>
      <c r="AK106" s="414"/>
      <c r="AL106" s="414"/>
      <c r="AM106" s="414"/>
      <c r="AN106" s="415"/>
      <c r="AO106" s="413"/>
      <c r="AP106" s="414"/>
      <c r="AQ106" s="414"/>
      <c r="AR106" s="414"/>
      <c r="AS106" s="414"/>
      <c r="AT106" s="415"/>
      <c r="AU106" s="413"/>
      <c r="AV106" s="414"/>
      <c r="AW106" s="414"/>
      <c r="AX106" s="414"/>
      <c r="AY106" s="414"/>
      <c r="AZ106" s="415"/>
      <c r="BA106" s="413"/>
      <c r="BB106" s="414"/>
      <c r="BC106" s="414"/>
      <c r="BD106" s="414"/>
      <c r="BE106" s="414"/>
      <c r="BF106" s="415"/>
      <c r="BG106" s="413"/>
      <c r="BH106" s="414"/>
      <c r="BI106" s="414"/>
      <c r="BJ106" s="414"/>
      <c r="BK106" s="414"/>
      <c r="BL106" s="415"/>
      <c r="BM106" s="413"/>
      <c r="BN106" s="414"/>
      <c r="BO106" s="414"/>
      <c r="BP106" s="414"/>
      <c r="BQ106" s="414"/>
      <c r="BR106" s="415"/>
      <c r="BS106" s="413"/>
      <c r="BT106" s="414"/>
      <c r="BU106" s="414"/>
      <c r="BV106" s="414"/>
      <c r="BW106" s="414"/>
      <c r="BX106" s="415"/>
      <c r="BY106" s="413"/>
      <c r="BZ106" s="414"/>
      <c r="CA106" s="414"/>
      <c r="CB106" s="414"/>
      <c r="CC106" s="414"/>
      <c r="CD106" s="415"/>
      <c r="CE106" s="413"/>
      <c r="CF106" s="414"/>
      <c r="CG106" s="414"/>
      <c r="CH106" s="414"/>
      <c r="CI106" s="414"/>
      <c r="CJ106" s="415"/>
      <c r="CK106" s="413"/>
      <c r="CL106" s="414"/>
      <c r="CM106" s="414"/>
      <c r="CN106" s="414"/>
      <c r="CO106" s="414"/>
      <c r="CP106" s="415"/>
      <c r="CQ106" s="413"/>
      <c r="CR106" s="414"/>
      <c r="CS106" s="414"/>
      <c r="CT106" s="414"/>
      <c r="CU106" s="414"/>
      <c r="CV106" s="415"/>
      <c r="CW106" s="413"/>
      <c r="CX106" s="414"/>
      <c r="CY106" s="414"/>
      <c r="CZ106" s="414"/>
      <c r="DA106" s="414"/>
      <c r="DB106" s="415"/>
    </row>
    <row r="107" spans="1:106" ht="15">
      <c r="A107" s="400"/>
      <c r="B107" s="416"/>
      <c r="C107" s="417"/>
      <c r="D107" s="417"/>
      <c r="E107" s="417"/>
      <c r="F107" s="417"/>
      <c r="G107" s="417"/>
      <c r="H107" s="417"/>
      <c r="I107" s="417"/>
      <c r="J107" s="418"/>
      <c r="K107" s="416"/>
      <c r="L107" s="417"/>
      <c r="M107" s="417"/>
      <c r="N107" s="417"/>
      <c r="O107" s="417"/>
      <c r="P107" s="417"/>
      <c r="Q107" s="417"/>
      <c r="R107" s="418"/>
      <c r="S107" s="419"/>
      <c r="T107" s="420"/>
      <c r="U107" s="420"/>
      <c r="V107" s="420"/>
      <c r="W107" s="420"/>
      <c r="X107" s="420"/>
      <c r="Y107" s="420"/>
      <c r="Z107" s="420"/>
      <c r="AA107" s="420"/>
      <c r="AB107" s="421"/>
      <c r="AC107" s="402"/>
      <c r="AD107" s="402"/>
      <c r="AE107" s="402"/>
      <c r="AF107" s="402"/>
      <c r="AG107" s="402"/>
      <c r="AH107" s="402"/>
      <c r="AI107" s="402"/>
      <c r="AJ107" s="402"/>
      <c r="AK107" s="402"/>
      <c r="AL107" s="402"/>
      <c r="AM107" s="402"/>
      <c r="AN107" s="402"/>
      <c r="AO107" s="402"/>
      <c r="AP107" s="402"/>
      <c r="AQ107" s="402"/>
      <c r="AR107" s="402"/>
      <c r="AS107" s="402"/>
      <c r="AT107" s="402"/>
      <c r="AU107" s="402"/>
      <c r="AV107" s="402"/>
      <c r="AW107" s="402"/>
      <c r="AX107" s="402"/>
      <c r="AY107" s="402"/>
      <c r="AZ107" s="402"/>
      <c r="BA107" s="402"/>
      <c r="BB107" s="402"/>
      <c r="BC107" s="402"/>
      <c r="BD107" s="402"/>
      <c r="BE107" s="402"/>
      <c r="BF107" s="402"/>
      <c r="BG107" s="402"/>
      <c r="BH107" s="402"/>
      <c r="BI107" s="402"/>
      <c r="BJ107" s="402"/>
      <c r="BK107" s="402"/>
      <c r="BL107" s="402"/>
      <c r="BM107" s="402"/>
      <c r="BN107" s="402"/>
      <c r="BO107" s="402"/>
      <c r="BP107" s="402"/>
      <c r="BQ107" s="402"/>
      <c r="BR107" s="402"/>
      <c r="BS107" s="402"/>
      <c r="BT107" s="402"/>
      <c r="BU107" s="402"/>
      <c r="BV107" s="402"/>
      <c r="BW107" s="402"/>
      <c r="BX107" s="402"/>
      <c r="BY107" s="402"/>
      <c r="BZ107" s="402"/>
      <c r="CA107" s="402"/>
      <c r="CB107" s="402"/>
      <c r="CC107" s="402"/>
      <c r="CD107" s="402"/>
      <c r="CE107" s="402"/>
      <c r="CF107" s="402"/>
      <c r="CG107" s="402"/>
      <c r="CH107" s="402"/>
      <c r="CI107" s="402"/>
      <c r="CJ107" s="402"/>
      <c r="CK107" s="402"/>
      <c r="CL107" s="402"/>
      <c r="CM107" s="402"/>
      <c r="CN107" s="402"/>
      <c r="CO107" s="402"/>
      <c r="CP107" s="402"/>
      <c r="CQ107" s="402"/>
      <c r="CR107" s="402"/>
      <c r="CS107" s="402"/>
      <c r="CT107" s="402"/>
      <c r="CU107" s="402"/>
      <c r="CV107" s="402"/>
      <c r="CW107" s="402"/>
      <c r="CX107" s="402"/>
      <c r="CY107" s="402"/>
      <c r="CZ107" s="402"/>
      <c r="DA107" s="402"/>
      <c r="DB107" s="402"/>
    </row>
    <row r="108" spans="2:106" ht="15">
      <c r="B108" s="65"/>
      <c r="C108" s="65"/>
      <c r="D108" s="65"/>
      <c r="E108" s="65"/>
      <c r="F108" s="65"/>
      <c r="G108" s="65"/>
      <c r="H108" s="65"/>
      <c r="I108" s="65"/>
      <c r="J108" s="65"/>
      <c r="K108" s="65"/>
      <c r="L108" s="65"/>
      <c r="M108" s="65"/>
      <c r="N108" s="65"/>
      <c r="O108" s="65"/>
      <c r="P108" s="65"/>
      <c r="Q108" s="65"/>
      <c r="R108" s="65"/>
      <c r="S108" s="64"/>
      <c r="T108" s="64"/>
      <c r="U108" s="64"/>
      <c r="V108" s="64"/>
      <c r="W108" s="64"/>
      <c r="X108" s="64"/>
      <c r="Y108" s="64"/>
      <c r="Z108" s="64"/>
      <c r="AA108" s="64"/>
      <c r="AB108" s="64"/>
      <c r="AC108" s="64"/>
      <c r="AD108" s="64"/>
      <c r="AE108" s="64"/>
      <c r="AF108" s="64"/>
      <c r="AG108" s="64"/>
      <c r="AH108" s="64"/>
      <c r="AI108" s="64"/>
      <c r="AJ108" s="64"/>
      <c r="AK108" s="64"/>
      <c r="AL108" s="64"/>
      <c r="AM108" s="64"/>
      <c r="AN108" s="64"/>
      <c r="AO108" s="64"/>
      <c r="AP108" s="64"/>
      <c r="AQ108" s="64"/>
      <c r="AR108" s="64"/>
      <c r="AS108" s="64"/>
      <c r="AT108" s="64"/>
      <c r="AU108" s="64"/>
      <c r="AV108" s="64"/>
      <c r="AW108" s="64"/>
      <c r="AX108" s="64"/>
      <c r="AY108" s="64"/>
      <c r="AZ108" s="64"/>
      <c r="BA108" s="64"/>
      <c r="BB108" s="64"/>
      <c r="BC108" s="64"/>
      <c r="BD108" s="64"/>
      <c r="BE108" s="64"/>
      <c r="BF108" s="64"/>
      <c r="BG108" s="64"/>
      <c r="BH108" s="64"/>
      <c r="BI108" s="64"/>
      <c r="BJ108" s="64"/>
      <c r="BK108" s="64"/>
      <c r="BL108" s="64"/>
      <c r="BM108" s="64"/>
      <c r="BN108" s="64"/>
      <c r="BO108" s="64"/>
      <c r="BP108" s="64"/>
      <c r="BQ108" s="64"/>
      <c r="BR108" s="64"/>
      <c r="BS108" s="64"/>
      <c r="BT108" s="64"/>
      <c r="BU108" s="64"/>
      <c r="BV108" s="64"/>
      <c r="BW108" s="64"/>
      <c r="BX108" s="64"/>
      <c r="BY108" s="64"/>
      <c r="BZ108" s="64"/>
      <c r="CA108" s="64"/>
      <c r="CB108" s="64"/>
      <c r="CC108" s="64"/>
      <c r="CD108" s="64"/>
      <c r="CE108" s="64"/>
      <c r="CF108" s="64"/>
      <c r="CG108" s="64"/>
      <c r="CH108" s="64"/>
      <c r="CI108" s="64"/>
      <c r="CJ108" s="64"/>
      <c r="CK108" s="64"/>
      <c r="CL108" s="64"/>
      <c r="CM108" s="64"/>
      <c r="CN108" s="64"/>
      <c r="CO108" s="64"/>
      <c r="CP108" s="64"/>
      <c r="CQ108" s="64"/>
      <c r="CR108" s="64"/>
      <c r="CS108" s="64"/>
      <c r="CT108" s="64"/>
      <c r="CU108" s="64"/>
      <c r="CV108" s="64"/>
      <c r="CW108" s="64"/>
      <c r="CX108" s="64"/>
      <c r="CY108" s="64"/>
      <c r="CZ108" s="64"/>
      <c r="DA108" s="64"/>
      <c r="DB108" s="64"/>
    </row>
    <row r="109" spans="1:17" ht="15">
      <c r="A109" s="400">
        <v>21</v>
      </c>
      <c r="B109" s="401" t="s">
        <v>45</v>
      </c>
      <c r="C109" s="401"/>
      <c r="D109" s="401"/>
      <c r="E109" s="401"/>
      <c r="F109" s="401"/>
      <c r="G109" s="401"/>
      <c r="H109" s="402"/>
      <c r="I109" s="402"/>
      <c r="J109" s="402"/>
      <c r="K109" s="402"/>
      <c r="L109" s="402"/>
      <c r="M109" s="402"/>
      <c r="N109" s="402"/>
      <c r="O109" s="402"/>
      <c r="P109" s="402"/>
      <c r="Q109" s="402"/>
    </row>
    <row r="110" spans="1:106" ht="14.25" customHeight="1">
      <c r="A110" s="400"/>
      <c r="B110" s="404" t="s">
        <v>44</v>
      </c>
      <c r="C110" s="405"/>
      <c r="D110" s="405"/>
      <c r="E110" s="405"/>
      <c r="F110" s="405"/>
      <c r="G110" s="405"/>
      <c r="H110" s="405"/>
      <c r="I110" s="405"/>
      <c r="J110" s="406"/>
      <c r="K110" s="404" t="s">
        <v>43</v>
      </c>
      <c r="L110" s="405"/>
      <c r="M110" s="405"/>
      <c r="N110" s="405"/>
      <c r="O110" s="405"/>
      <c r="P110" s="405"/>
      <c r="Q110" s="405"/>
      <c r="R110" s="406"/>
      <c r="S110" s="404" t="s">
        <v>42</v>
      </c>
      <c r="T110" s="405"/>
      <c r="U110" s="405"/>
      <c r="V110" s="405"/>
      <c r="W110" s="405"/>
      <c r="X110" s="405"/>
      <c r="Y110" s="405"/>
      <c r="Z110" s="405"/>
      <c r="AA110" s="405"/>
      <c r="AB110" s="406"/>
      <c r="AC110" s="410" t="str">
        <f>IF($H109="Close Card","Last 4 of Card",(IF($H109="Delete Proxy","Last Four of Card",(IF($H109="Add Proxy","Last Four of Card",(IF($H109="Update Chartfields","Last 4 of Card","n/a")))))))</f>
        <v>n/a</v>
      </c>
      <c r="AD110" s="411"/>
      <c r="AE110" s="411"/>
      <c r="AF110" s="411"/>
      <c r="AG110" s="411"/>
      <c r="AH110" s="412"/>
      <c r="AI110" s="410" t="str">
        <f>IF($H109="Delete Proxy","1.Proxy Last Name",(IF($H109="Add Proxy","1.Proxy Last Name",(IF($H109="Update Chartfields","GL Unit","n/a")))))</f>
        <v>n/a</v>
      </c>
      <c r="AJ110" s="411"/>
      <c r="AK110" s="411"/>
      <c r="AL110" s="411"/>
      <c r="AM110" s="411"/>
      <c r="AN110" s="412"/>
      <c r="AO110" s="410" t="str">
        <f>IF($H109="Delete Proxy","1.Proxy First Name",(IF($H109="Add Proxy","1.Proxy First Name",(IF($H109="Update Chartfields","Fund Code","n/a")))))</f>
        <v>n/a</v>
      </c>
      <c r="AP110" s="411"/>
      <c r="AQ110" s="411"/>
      <c r="AR110" s="411"/>
      <c r="AS110" s="411"/>
      <c r="AT110" s="412"/>
      <c r="AU110" s="410" t="str">
        <f>IF($H109="Delete Proxy","1.Proxy PS User ID",(IF($H109="Add Proxy","1.Proxy PS User ID",(IF($H109="Update Chartfields","Account (592016 unless DCS)","n/a")))))</f>
        <v>n/a</v>
      </c>
      <c r="AV110" s="411"/>
      <c r="AW110" s="411"/>
      <c r="AX110" s="411"/>
      <c r="AY110" s="411"/>
      <c r="AZ110" s="412"/>
      <c r="BA110" s="410" t="str">
        <f>IF($H109="Delete Proxy","2.Proxy Last Name",(IF($H109="Add Proxy","2.Proxy Last Name",(IF($H109="Update Chartfields","Program Code","n/a")))))</f>
        <v>n/a</v>
      </c>
      <c r="BB110" s="411"/>
      <c r="BC110" s="411"/>
      <c r="BD110" s="411"/>
      <c r="BE110" s="411"/>
      <c r="BF110" s="412"/>
      <c r="BG110" s="410" t="str">
        <f>IF($H109="Delete Proxy","2.Proxy First Name",(IF($H109="Add Proxy","2.Proxy First Name",(IF($H109="Update Chartfields","Dept ID","n/a")))))</f>
        <v>n/a</v>
      </c>
      <c r="BH110" s="411"/>
      <c r="BI110" s="411"/>
      <c r="BJ110" s="411"/>
      <c r="BK110" s="411"/>
      <c r="BL110" s="412"/>
      <c r="BM110" s="410" t="str">
        <f>IF($H109="Delete Proxy","2.Proxy PS User ID",(IF($H109="Add Proxy","2.Proxy PS User ID",(IF($H109="Update Chartfields","Budget Ref","n/a")))))</f>
        <v>n/a</v>
      </c>
      <c r="BN110" s="411"/>
      <c r="BO110" s="411"/>
      <c r="BP110" s="411"/>
      <c r="BQ110" s="411"/>
      <c r="BR110" s="412"/>
      <c r="BS110" s="410" t="str">
        <f>IF($H109="Delete Proxy","3.Proxy Last Name",(IF($H109="Add Proxy","3.Proxy Last Name",(IF($H109="Update Chartfields","PC BU (optional)","n/a")))))</f>
        <v>n/a</v>
      </c>
      <c r="BT110" s="411"/>
      <c r="BU110" s="411"/>
      <c r="BV110" s="411"/>
      <c r="BW110" s="411"/>
      <c r="BX110" s="412"/>
      <c r="BY110" s="410" t="str">
        <f>IF($H109="Delete Proxy","3.Proxy First Name",(IF($H109="Add Proxy","3.Proxy First Name",(IF($H109="Update Chartfields","Project (optional)","n/a")))))</f>
        <v>n/a</v>
      </c>
      <c r="BZ110" s="411"/>
      <c r="CA110" s="411"/>
      <c r="CB110" s="411"/>
      <c r="CC110" s="411"/>
      <c r="CD110" s="412"/>
      <c r="CE110" s="410" t="str">
        <f>IF($H109="Delete Proxy","3.Proxy PS User ID",(IF($H109="Add Proxy","3.Proxy PS User ID",IF($H109="Update Chartfields","Activity (optional)","n/a"))))</f>
        <v>n/a</v>
      </c>
      <c r="CF110" s="411"/>
      <c r="CG110" s="411"/>
      <c r="CH110" s="411"/>
      <c r="CI110" s="411"/>
      <c r="CJ110" s="412"/>
      <c r="CK110" s="410" t="str">
        <f>IF($H109="Delete Proxy","4.Proxy Last Name",(IF($H109="Add Proxy","4.Proxy Last Name",IF($H109="Update Chartfields","Source Type (optional)","n/a"))))</f>
        <v>n/a</v>
      </c>
      <c r="CL110" s="411"/>
      <c r="CM110" s="411"/>
      <c r="CN110" s="411"/>
      <c r="CO110" s="411"/>
      <c r="CP110" s="412"/>
      <c r="CQ110" s="410" t="str">
        <f>IF($H109="Delete Proxy","4.Proxy First Name",(IF($H109="Add Proxy","4.Proxy First Name",IF($H109="Update Chartfields","Category (optional)","n/a"))))</f>
        <v>n/a</v>
      </c>
      <c r="CR110" s="411"/>
      <c r="CS110" s="411"/>
      <c r="CT110" s="411"/>
      <c r="CU110" s="411"/>
      <c r="CV110" s="412"/>
      <c r="CW110" s="410" t="str">
        <f>IF($H109="Delete Proxy","4.Proxy PS User ID",(IF($H109="Add Proxy","4.Proxy PS User ID",IF($H109="Update Chartfields","Subcategory (optional)","n/a"))))</f>
        <v>n/a</v>
      </c>
      <c r="CX110" s="411"/>
      <c r="CY110" s="411"/>
      <c r="CZ110" s="411"/>
      <c r="DA110" s="411"/>
      <c r="DB110" s="412"/>
    </row>
    <row r="111" spans="1:106" ht="15">
      <c r="A111" s="400"/>
      <c r="B111" s="407"/>
      <c r="C111" s="408"/>
      <c r="D111" s="408"/>
      <c r="E111" s="408"/>
      <c r="F111" s="408"/>
      <c r="G111" s="408"/>
      <c r="H111" s="408"/>
      <c r="I111" s="408"/>
      <c r="J111" s="409"/>
      <c r="K111" s="407"/>
      <c r="L111" s="408"/>
      <c r="M111" s="408"/>
      <c r="N111" s="408"/>
      <c r="O111" s="408"/>
      <c r="P111" s="408"/>
      <c r="Q111" s="408"/>
      <c r="R111" s="409"/>
      <c r="S111" s="407"/>
      <c r="T111" s="408"/>
      <c r="U111" s="408"/>
      <c r="V111" s="408"/>
      <c r="W111" s="408"/>
      <c r="X111" s="408"/>
      <c r="Y111" s="408"/>
      <c r="Z111" s="408"/>
      <c r="AA111" s="408"/>
      <c r="AB111" s="409"/>
      <c r="AC111" s="413"/>
      <c r="AD111" s="414"/>
      <c r="AE111" s="414"/>
      <c r="AF111" s="414"/>
      <c r="AG111" s="414"/>
      <c r="AH111" s="415"/>
      <c r="AI111" s="413"/>
      <c r="AJ111" s="414"/>
      <c r="AK111" s="414"/>
      <c r="AL111" s="414"/>
      <c r="AM111" s="414"/>
      <c r="AN111" s="415"/>
      <c r="AO111" s="413"/>
      <c r="AP111" s="414"/>
      <c r="AQ111" s="414"/>
      <c r="AR111" s="414"/>
      <c r="AS111" s="414"/>
      <c r="AT111" s="415"/>
      <c r="AU111" s="413"/>
      <c r="AV111" s="414"/>
      <c r="AW111" s="414"/>
      <c r="AX111" s="414"/>
      <c r="AY111" s="414"/>
      <c r="AZ111" s="415"/>
      <c r="BA111" s="413"/>
      <c r="BB111" s="414"/>
      <c r="BC111" s="414"/>
      <c r="BD111" s="414"/>
      <c r="BE111" s="414"/>
      <c r="BF111" s="415"/>
      <c r="BG111" s="413"/>
      <c r="BH111" s="414"/>
      <c r="BI111" s="414"/>
      <c r="BJ111" s="414"/>
      <c r="BK111" s="414"/>
      <c r="BL111" s="415"/>
      <c r="BM111" s="413"/>
      <c r="BN111" s="414"/>
      <c r="BO111" s="414"/>
      <c r="BP111" s="414"/>
      <c r="BQ111" s="414"/>
      <c r="BR111" s="415"/>
      <c r="BS111" s="413"/>
      <c r="BT111" s="414"/>
      <c r="BU111" s="414"/>
      <c r="BV111" s="414"/>
      <c r="BW111" s="414"/>
      <c r="BX111" s="415"/>
      <c r="BY111" s="413"/>
      <c r="BZ111" s="414"/>
      <c r="CA111" s="414"/>
      <c r="CB111" s="414"/>
      <c r="CC111" s="414"/>
      <c r="CD111" s="415"/>
      <c r="CE111" s="413"/>
      <c r="CF111" s="414"/>
      <c r="CG111" s="414"/>
      <c r="CH111" s="414"/>
      <c r="CI111" s="414"/>
      <c r="CJ111" s="415"/>
      <c r="CK111" s="413"/>
      <c r="CL111" s="414"/>
      <c r="CM111" s="414"/>
      <c r="CN111" s="414"/>
      <c r="CO111" s="414"/>
      <c r="CP111" s="415"/>
      <c r="CQ111" s="413"/>
      <c r="CR111" s="414"/>
      <c r="CS111" s="414"/>
      <c r="CT111" s="414"/>
      <c r="CU111" s="414"/>
      <c r="CV111" s="415"/>
      <c r="CW111" s="413"/>
      <c r="CX111" s="414"/>
      <c r="CY111" s="414"/>
      <c r="CZ111" s="414"/>
      <c r="DA111" s="414"/>
      <c r="DB111" s="415"/>
    </row>
    <row r="112" spans="1:106" ht="15">
      <c r="A112" s="400"/>
      <c r="B112" s="416"/>
      <c r="C112" s="417"/>
      <c r="D112" s="417"/>
      <c r="E112" s="417"/>
      <c r="F112" s="417"/>
      <c r="G112" s="417"/>
      <c r="H112" s="417"/>
      <c r="I112" s="417"/>
      <c r="J112" s="418"/>
      <c r="K112" s="416"/>
      <c r="L112" s="417"/>
      <c r="M112" s="417"/>
      <c r="N112" s="417"/>
      <c r="O112" s="417"/>
      <c r="P112" s="417"/>
      <c r="Q112" s="417"/>
      <c r="R112" s="418"/>
      <c r="S112" s="419"/>
      <c r="T112" s="420"/>
      <c r="U112" s="420"/>
      <c r="V112" s="420"/>
      <c r="W112" s="420"/>
      <c r="X112" s="420"/>
      <c r="Y112" s="420"/>
      <c r="Z112" s="420"/>
      <c r="AA112" s="420"/>
      <c r="AB112" s="421"/>
      <c r="AC112" s="402"/>
      <c r="AD112" s="402"/>
      <c r="AE112" s="402"/>
      <c r="AF112" s="402"/>
      <c r="AG112" s="402"/>
      <c r="AH112" s="402"/>
      <c r="AI112" s="402"/>
      <c r="AJ112" s="402"/>
      <c r="AK112" s="402"/>
      <c r="AL112" s="402"/>
      <c r="AM112" s="402"/>
      <c r="AN112" s="402"/>
      <c r="AO112" s="402"/>
      <c r="AP112" s="402"/>
      <c r="AQ112" s="402"/>
      <c r="AR112" s="402"/>
      <c r="AS112" s="402"/>
      <c r="AT112" s="402"/>
      <c r="AU112" s="402"/>
      <c r="AV112" s="402"/>
      <c r="AW112" s="402"/>
      <c r="AX112" s="402"/>
      <c r="AY112" s="402"/>
      <c r="AZ112" s="402"/>
      <c r="BA112" s="402"/>
      <c r="BB112" s="402"/>
      <c r="BC112" s="402"/>
      <c r="BD112" s="402"/>
      <c r="BE112" s="402"/>
      <c r="BF112" s="402"/>
      <c r="BG112" s="402"/>
      <c r="BH112" s="402"/>
      <c r="BI112" s="402"/>
      <c r="BJ112" s="402"/>
      <c r="BK112" s="402"/>
      <c r="BL112" s="402"/>
      <c r="BM112" s="402"/>
      <c r="BN112" s="402"/>
      <c r="BO112" s="402"/>
      <c r="BP112" s="402"/>
      <c r="BQ112" s="402"/>
      <c r="BR112" s="402"/>
      <c r="BS112" s="402"/>
      <c r="BT112" s="402"/>
      <c r="BU112" s="402"/>
      <c r="BV112" s="402"/>
      <c r="BW112" s="402"/>
      <c r="BX112" s="402"/>
      <c r="BY112" s="402"/>
      <c r="BZ112" s="402"/>
      <c r="CA112" s="402"/>
      <c r="CB112" s="402"/>
      <c r="CC112" s="402"/>
      <c r="CD112" s="402"/>
      <c r="CE112" s="402"/>
      <c r="CF112" s="402"/>
      <c r="CG112" s="402"/>
      <c r="CH112" s="402"/>
      <c r="CI112" s="402"/>
      <c r="CJ112" s="402"/>
      <c r="CK112" s="402"/>
      <c r="CL112" s="402"/>
      <c r="CM112" s="402"/>
      <c r="CN112" s="402"/>
      <c r="CO112" s="402"/>
      <c r="CP112" s="402"/>
      <c r="CQ112" s="402"/>
      <c r="CR112" s="402"/>
      <c r="CS112" s="402"/>
      <c r="CT112" s="402"/>
      <c r="CU112" s="402"/>
      <c r="CV112" s="402"/>
      <c r="CW112" s="402"/>
      <c r="CX112" s="402"/>
      <c r="CY112" s="402"/>
      <c r="CZ112" s="402"/>
      <c r="DA112" s="402"/>
      <c r="DB112" s="402"/>
    </row>
    <row r="113" spans="2:106" ht="15">
      <c r="B113" s="65"/>
      <c r="C113" s="65"/>
      <c r="D113" s="65"/>
      <c r="E113" s="65"/>
      <c r="F113" s="65"/>
      <c r="G113" s="65"/>
      <c r="H113" s="65"/>
      <c r="I113" s="65"/>
      <c r="J113" s="65"/>
      <c r="K113" s="65"/>
      <c r="L113" s="65"/>
      <c r="M113" s="65"/>
      <c r="N113" s="65"/>
      <c r="O113" s="65"/>
      <c r="P113" s="65"/>
      <c r="Q113" s="65"/>
      <c r="R113" s="65"/>
      <c r="S113" s="64"/>
      <c r="T113" s="64"/>
      <c r="U113" s="64"/>
      <c r="V113" s="64"/>
      <c r="W113" s="64"/>
      <c r="X113" s="64"/>
      <c r="Y113" s="64"/>
      <c r="Z113" s="64"/>
      <c r="AA113" s="64"/>
      <c r="AB113" s="64"/>
      <c r="AC113" s="64"/>
      <c r="AD113" s="64"/>
      <c r="AE113" s="64"/>
      <c r="AF113" s="64"/>
      <c r="AG113" s="64"/>
      <c r="AH113" s="64"/>
      <c r="AI113" s="64"/>
      <c r="AJ113" s="64"/>
      <c r="AK113" s="64"/>
      <c r="AL113" s="64"/>
      <c r="AM113" s="64"/>
      <c r="AN113" s="64"/>
      <c r="AO113" s="64"/>
      <c r="AP113" s="64"/>
      <c r="AQ113" s="64"/>
      <c r="AR113" s="64"/>
      <c r="AS113" s="64"/>
      <c r="AT113" s="64"/>
      <c r="AU113" s="64"/>
      <c r="AV113" s="64"/>
      <c r="AW113" s="64"/>
      <c r="AX113" s="64"/>
      <c r="AY113" s="64"/>
      <c r="AZ113" s="64"/>
      <c r="BA113" s="64"/>
      <c r="BB113" s="64"/>
      <c r="BC113" s="64"/>
      <c r="BD113" s="64"/>
      <c r="BE113" s="64"/>
      <c r="BF113" s="64"/>
      <c r="BG113" s="64"/>
      <c r="BH113" s="64"/>
      <c r="BI113" s="64"/>
      <c r="BJ113" s="64"/>
      <c r="BK113" s="64"/>
      <c r="BL113" s="64"/>
      <c r="BM113" s="64"/>
      <c r="BN113" s="64"/>
      <c r="BO113" s="64"/>
      <c r="BP113" s="64"/>
      <c r="BQ113" s="64"/>
      <c r="BR113" s="64"/>
      <c r="BS113" s="64"/>
      <c r="BT113" s="64"/>
      <c r="BU113" s="64"/>
      <c r="BV113" s="64"/>
      <c r="BW113" s="64"/>
      <c r="BX113" s="64"/>
      <c r="BY113" s="64"/>
      <c r="BZ113" s="64"/>
      <c r="CA113" s="64"/>
      <c r="CB113" s="64"/>
      <c r="CC113" s="64"/>
      <c r="CD113" s="64"/>
      <c r="CE113" s="64"/>
      <c r="CF113" s="64"/>
      <c r="CG113" s="64"/>
      <c r="CH113" s="64"/>
      <c r="CI113" s="64"/>
      <c r="CJ113" s="64"/>
      <c r="CK113" s="64"/>
      <c r="CL113" s="64"/>
      <c r="CM113" s="64"/>
      <c r="CN113" s="64"/>
      <c r="CO113" s="64"/>
      <c r="CP113" s="64"/>
      <c r="CQ113" s="64"/>
      <c r="CR113" s="64"/>
      <c r="CS113" s="64"/>
      <c r="CT113" s="64"/>
      <c r="CU113" s="64"/>
      <c r="CV113" s="64"/>
      <c r="CW113" s="64"/>
      <c r="CX113" s="64"/>
      <c r="CY113" s="64"/>
      <c r="CZ113" s="64"/>
      <c r="DA113" s="64"/>
      <c r="DB113" s="64"/>
    </row>
    <row r="114" spans="1:17" ht="15">
      <c r="A114" s="400">
        <v>22</v>
      </c>
      <c r="B114" s="401" t="s">
        <v>45</v>
      </c>
      <c r="C114" s="401"/>
      <c r="D114" s="401"/>
      <c r="E114" s="401"/>
      <c r="F114" s="401"/>
      <c r="G114" s="401"/>
      <c r="H114" s="402"/>
      <c r="I114" s="402"/>
      <c r="J114" s="402"/>
      <c r="K114" s="402"/>
      <c r="L114" s="402"/>
      <c r="M114" s="402"/>
      <c r="N114" s="402"/>
      <c r="O114" s="402"/>
      <c r="P114" s="402"/>
      <c r="Q114" s="402"/>
    </row>
    <row r="115" spans="1:106" ht="14.25" customHeight="1">
      <c r="A115" s="400"/>
      <c r="B115" s="404" t="s">
        <v>44</v>
      </c>
      <c r="C115" s="405"/>
      <c r="D115" s="405"/>
      <c r="E115" s="405"/>
      <c r="F115" s="405"/>
      <c r="G115" s="405"/>
      <c r="H115" s="405"/>
      <c r="I115" s="405"/>
      <c r="J115" s="406"/>
      <c r="K115" s="404" t="s">
        <v>43</v>
      </c>
      <c r="L115" s="405"/>
      <c r="M115" s="405"/>
      <c r="N115" s="405"/>
      <c r="O115" s="405"/>
      <c r="P115" s="405"/>
      <c r="Q115" s="405"/>
      <c r="R115" s="406"/>
      <c r="S115" s="404" t="s">
        <v>42</v>
      </c>
      <c r="T115" s="405"/>
      <c r="U115" s="405"/>
      <c r="V115" s="405"/>
      <c r="W115" s="405"/>
      <c r="X115" s="405"/>
      <c r="Y115" s="405"/>
      <c r="Z115" s="405"/>
      <c r="AA115" s="405"/>
      <c r="AB115" s="406"/>
      <c r="AC115" s="410" t="str">
        <f>IF($H114="Close Card","Last 4 of Card",(IF($H114="Delete Proxy","Last Four of Card",(IF($H114="Add Proxy","Last Four of Card",(IF($H114="Update Chartfields","Last 4 of Card","n/a")))))))</f>
        <v>n/a</v>
      </c>
      <c r="AD115" s="411"/>
      <c r="AE115" s="411"/>
      <c r="AF115" s="411"/>
      <c r="AG115" s="411"/>
      <c r="AH115" s="412"/>
      <c r="AI115" s="410" t="str">
        <f>IF($H114="Delete Proxy","1.Proxy Last Name",(IF($H114="Add Proxy","1.Proxy Last Name",(IF($H114="Update Chartfields","GL Unit","n/a")))))</f>
        <v>n/a</v>
      </c>
      <c r="AJ115" s="411"/>
      <c r="AK115" s="411"/>
      <c r="AL115" s="411"/>
      <c r="AM115" s="411"/>
      <c r="AN115" s="412"/>
      <c r="AO115" s="410" t="str">
        <f>IF($H114="Delete Proxy","1.Proxy First Name",(IF($H114="Add Proxy","1.Proxy First Name",(IF($H114="Update Chartfields","Fund Code","n/a")))))</f>
        <v>n/a</v>
      </c>
      <c r="AP115" s="411"/>
      <c r="AQ115" s="411"/>
      <c r="AR115" s="411"/>
      <c r="AS115" s="411"/>
      <c r="AT115" s="412"/>
      <c r="AU115" s="410" t="str">
        <f>IF($H114="Delete Proxy","1.Proxy PS User ID",(IF($H114="Add Proxy","1.Proxy PS User ID",(IF($H114="Update Chartfields","Account (592016 unless DCS)","n/a")))))</f>
        <v>n/a</v>
      </c>
      <c r="AV115" s="411"/>
      <c r="AW115" s="411"/>
      <c r="AX115" s="411"/>
      <c r="AY115" s="411"/>
      <c r="AZ115" s="412"/>
      <c r="BA115" s="410" t="str">
        <f>IF($H114="Delete Proxy","2.Proxy Last Name",(IF($H114="Add Proxy","2.Proxy Last Name",(IF($H114="Update Chartfields","Program Code","n/a")))))</f>
        <v>n/a</v>
      </c>
      <c r="BB115" s="411"/>
      <c r="BC115" s="411"/>
      <c r="BD115" s="411"/>
      <c r="BE115" s="411"/>
      <c r="BF115" s="412"/>
      <c r="BG115" s="410" t="str">
        <f>IF($H114="Delete Proxy","2.Proxy First Name",(IF($H114="Add Proxy","2.Proxy First Name",(IF($H114="Update Chartfields","Dept ID","n/a")))))</f>
        <v>n/a</v>
      </c>
      <c r="BH115" s="411"/>
      <c r="BI115" s="411"/>
      <c r="BJ115" s="411"/>
      <c r="BK115" s="411"/>
      <c r="BL115" s="412"/>
      <c r="BM115" s="410" t="str">
        <f>IF($H114="Delete Proxy","2.Proxy PS User ID",(IF($H114="Add Proxy","2.Proxy PS User ID",(IF($H114="Update Chartfields","Budget Ref","n/a")))))</f>
        <v>n/a</v>
      </c>
      <c r="BN115" s="411"/>
      <c r="BO115" s="411"/>
      <c r="BP115" s="411"/>
      <c r="BQ115" s="411"/>
      <c r="BR115" s="412"/>
      <c r="BS115" s="410" t="str">
        <f>IF($H114="Delete Proxy","3.Proxy Last Name",(IF($H114="Add Proxy","3.Proxy Last Name",(IF($H114="Update Chartfields","PC BU (optional)","n/a")))))</f>
        <v>n/a</v>
      </c>
      <c r="BT115" s="411"/>
      <c r="BU115" s="411"/>
      <c r="BV115" s="411"/>
      <c r="BW115" s="411"/>
      <c r="BX115" s="412"/>
      <c r="BY115" s="410" t="str">
        <f>IF($H114="Delete Proxy","3.Proxy First Name",(IF($H114="Add Proxy","3.Proxy First Name",(IF($H114="Update Chartfields","Project (optional)","n/a")))))</f>
        <v>n/a</v>
      </c>
      <c r="BZ115" s="411"/>
      <c r="CA115" s="411"/>
      <c r="CB115" s="411"/>
      <c r="CC115" s="411"/>
      <c r="CD115" s="412"/>
      <c r="CE115" s="410" t="str">
        <f>IF($H114="Delete Proxy","3.Proxy PS User ID",(IF($H114="Add Proxy","3.Proxy PS User ID",IF($H114="Update Chartfields","Activity (optional)","n/a"))))</f>
        <v>n/a</v>
      </c>
      <c r="CF115" s="411"/>
      <c r="CG115" s="411"/>
      <c r="CH115" s="411"/>
      <c r="CI115" s="411"/>
      <c r="CJ115" s="412"/>
      <c r="CK115" s="410" t="str">
        <f>IF($H114="Delete Proxy","4.Proxy Last Name",(IF($H114="Add Proxy","4.Proxy Last Name",IF($H114="Update Chartfields","Source Type (optional)","n/a"))))</f>
        <v>n/a</v>
      </c>
      <c r="CL115" s="411"/>
      <c r="CM115" s="411"/>
      <c r="CN115" s="411"/>
      <c r="CO115" s="411"/>
      <c r="CP115" s="412"/>
      <c r="CQ115" s="410" t="str">
        <f>IF($H114="Delete Proxy","4.Proxy First Name",(IF($H114="Add Proxy","4.Proxy First Name",IF($H114="Update Chartfields","Category (optional)","n/a"))))</f>
        <v>n/a</v>
      </c>
      <c r="CR115" s="411"/>
      <c r="CS115" s="411"/>
      <c r="CT115" s="411"/>
      <c r="CU115" s="411"/>
      <c r="CV115" s="412"/>
      <c r="CW115" s="410" t="str">
        <f>IF($H114="Delete Proxy","4.Proxy PS User ID",(IF($H114="Add Proxy","4.Proxy PS User ID",IF($H114="Update Chartfields","Subcategory (optional)","n/a"))))</f>
        <v>n/a</v>
      </c>
      <c r="CX115" s="411"/>
      <c r="CY115" s="411"/>
      <c r="CZ115" s="411"/>
      <c r="DA115" s="411"/>
      <c r="DB115" s="412"/>
    </row>
    <row r="116" spans="1:106" ht="15">
      <c r="A116" s="400"/>
      <c r="B116" s="407"/>
      <c r="C116" s="408"/>
      <c r="D116" s="408"/>
      <c r="E116" s="408"/>
      <c r="F116" s="408"/>
      <c r="G116" s="408"/>
      <c r="H116" s="408"/>
      <c r="I116" s="408"/>
      <c r="J116" s="409"/>
      <c r="K116" s="407"/>
      <c r="L116" s="408"/>
      <c r="M116" s="408"/>
      <c r="N116" s="408"/>
      <c r="O116" s="408"/>
      <c r="P116" s="408"/>
      <c r="Q116" s="408"/>
      <c r="R116" s="409"/>
      <c r="S116" s="407"/>
      <c r="T116" s="408"/>
      <c r="U116" s="408"/>
      <c r="V116" s="408"/>
      <c r="W116" s="408"/>
      <c r="X116" s="408"/>
      <c r="Y116" s="408"/>
      <c r="Z116" s="408"/>
      <c r="AA116" s="408"/>
      <c r="AB116" s="409"/>
      <c r="AC116" s="413"/>
      <c r="AD116" s="414"/>
      <c r="AE116" s="414"/>
      <c r="AF116" s="414"/>
      <c r="AG116" s="414"/>
      <c r="AH116" s="415"/>
      <c r="AI116" s="413"/>
      <c r="AJ116" s="414"/>
      <c r="AK116" s="414"/>
      <c r="AL116" s="414"/>
      <c r="AM116" s="414"/>
      <c r="AN116" s="415"/>
      <c r="AO116" s="413"/>
      <c r="AP116" s="414"/>
      <c r="AQ116" s="414"/>
      <c r="AR116" s="414"/>
      <c r="AS116" s="414"/>
      <c r="AT116" s="415"/>
      <c r="AU116" s="413"/>
      <c r="AV116" s="414"/>
      <c r="AW116" s="414"/>
      <c r="AX116" s="414"/>
      <c r="AY116" s="414"/>
      <c r="AZ116" s="415"/>
      <c r="BA116" s="413"/>
      <c r="BB116" s="414"/>
      <c r="BC116" s="414"/>
      <c r="BD116" s="414"/>
      <c r="BE116" s="414"/>
      <c r="BF116" s="415"/>
      <c r="BG116" s="413"/>
      <c r="BH116" s="414"/>
      <c r="BI116" s="414"/>
      <c r="BJ116" s="414"/>
      <c r="BK116" s="414"/>
      <c r="BL116" s="415"/>
      <c r="BM116" s="413"/>
      <c r="BN116" s="414"/>
      <c r="BO116" s="414"/>
      <c r="BP116" s="414"/>
      <c r="BQ116" s="414"/>
      <c r="BR116" s="415"/>
      <c r="BS116" s="413"/>
      <c r="BT116" s="414"/>
      <c r="BU116" s="414"/>
      <c r="BV116" s="414"/>
      <c r="BW116" s="414"/>
      <c r="BX116" s="415"/>
      <c r="BY116" s="413"/>
      <c r="BZ116" s="414"/>
      <c r="CA116" s="414"/>
      <c r="CB116" s="414"/>
      <c r="CC116" s="414"/>
      <c r="CD116" s="415"/>
      <c r="CE116" s="413"/>
      <c r="CF116" s="414"/>
      <c r="CG116" s="414"/>
      <c r="CH116" s="414"/>
      <c r="CI116" s="414"/>
      <c r="CJ116" s="415"/>
      <c r="CK116" s="413"/>
      <c r="CL116" s="414"/>
      <c r="CM116" s="414"/>
      <c r="CN116" s="414"/>
      <c r="CO116" s="414"/>
      <c r="CP116" s="415"/>
      <c r="CQ116" s="413"/>
      <c r="CR116" s="414"/>
      <c r="CS116" s="414"/>
      <c r="CT116" s="414"/>
      <c r="CU116" s="414"/>
      <c r="CV116" s="415"/>
      <c r="CW116" s="413"/>
      <c r="CX116" s="414"/>
      <c r="CY116" s="414"/>
      <c r="CZ116" s="414"/>
      <c r="DA116" s="414"/>
      <c r="DB116" s="415"/>
    </row>
    <row r="117" spans="1:106" ht="15">
      <c r="A117" s="400"/>
      <c r="B117" s="416"/>
      <c r="C117" s="417"/>
      <c r="D117" s="417"/>
      <c r="E117" s="417"/>
      <c r="F117" s="417"/>
      <c r="G117" s="417"/>
      <c r="H117" s="417"/>
      <c r="I117" s="417"/>
      <c r="J117" s="418"/>
      <c r="K117" s="416"/>
      <c r="L117" s="417"/>
      <c r="M117" s="417"/>
      <c r="N117" s="417"/>
      <c r="O117" s="417"/>
      <c r="P117" s="417"/>
      <c r="Q117" s="417"/>
      <c r="R117" s="418"/>
      <c r="S117" s="419"/>
      <c r="T117" s="420"/>
      <c r="U117" s="420"/>
      <c r="V117" s="420"/>
      <c r="W117" s="420"/>
      <c r="X117" s="420"/>
      <c r="Y117" s="420"/>
      <c r="Z117" s="420"/>
      <c r="AA117" s="420"/>
      <c r="AB117" s="421"/>
      <c r="AC117" s="402"/>
      <c r="AD117" s="402"/>
      <c r="AE117" s="402"/>
      <c r="AF117" s="402"/>
      <c r="AG117" s="402"/>
      <c r="AH117" s="402"/>
      <c r="AI117" s="402"/>
      <c r="AJ117" s="402"/>
      <c r="AK117" s="402"/>
      <c r="AL117" s="402"/>
      <c r="AM117" s="402"/>
      <c r="AN117" s="402"/>
      <c r="AO117" s="402"/>
      <c r="AP117" s="402"/>
      <c r="AQ117" s="402"/>
      <c r="AR117" s="402"/>
      <c r="AS117" s="402"/>
      <c r="AT117" s="402"/>
      <c r="AU117" s="402"/>
      <c r="AV117" s="402"/>
      <c r="AW117" s="402"/>
      <c r="AX117" s="402"/>
      <c r="AY117" s="402"/>
      <c r="AZ117" s="402"/>
      <c r="BA117" s="402"/>
      <c r="BB117" s="402"/>
      <c r="BC117" s="402"/>
      <c r="BD117" s="402"/>
      <c r="BE117" s="402"/>
      <c r="BF117" s="402"/>
      <c r="BG117" s="402"/>
      <c r="BH117" s="402"/>
      <c r="BI117" s="402"/>
      <c r="BJ117" s="402"/>
      <c r="BK117" s="402"/>
      <c r="BL117" s="402"/>
      <c r="BM117" s="402"/>
      <c r="BN117" s="402"/>
      <c r="BO117" s="402"/>
      <c r="BP117" s="402"/>
      <c r="BQ117" s="402"/>
      <c r="BR117" s="402"/>
      <c r="BS117" s="402"/>
      <c r="BT117" s="402"/>
      <c r="BU117" s="402"/>
      <c r="BV117" s="402"/>
      <c r="BW117" s="402"/>
      <c r="BX117" s="402"/>
      <c r="BY117" s="402"/>
      <c r="BZ117" s="402"/>
      <c r="CA117" s="402"/>
      <c r="CB117" s="402"/>
      <c r="CC117" s="402"/>
      <c r="CD117" s="402"/>
      <c r="CE117" s="402"/>
      <c r="CF117" s="402"/>
      <c r="CG117" s="402"/>
      <c r="CH117" s="402"/>
      <c r="CI117" s="402"/>
      <c r="CJ117" s="402"/>
      <c r="CK117" s="402"/>
      <c r="CL117" s="402"/>
      <c r="CM117" s="402"/>
      <c r="CN117" s="402"/>
      <c r="CO117" s="402"/>
      <c r="CP117" s="402"/>
      <c r="CQ117" s="402"/>
      <c r="CR117" s="402"/>
      <c r="CS117" s="402"/>
      <c r="CT117" s="402"/>
      <c r="CU117" s="402"/>
      <c r="CV117" s="402"/>
      <c r="CW117" s="402"/>
      <c r="CX117" s="402"/>
      <c r="CY117" s="402"/>
      <c r="CZ117" s="402"/>
      <c r="DA117" s="402"/>
      <c r="DB117" s="402"/>
    </row>
    <row r="118" spans="2:106" ht="15">
      <c r="B118" s="65"/>
      <c r="C118" s="65"/>
      <c r="D118" s="65"/>
      <c r="E118" s="65"/>
      <c r="F118" s="65"/>
      <c r="G118" s="65"/>
      <c r="H118" s="65"/>
      <c r="I118" s="65"/>
      <c r="J118" s="65"/>
      <c r="K118" s="65"/>
      <c r="L118" s="65"/>
      <c r="M118" s="65"/>
      <c r="N118" s="65"/>
      <c r="O118" s="65"/>
      <c r="P118" s="65"/>
      <c r="Q118" s="65"/>
      <c r="R118" s="65"/>
      <c r="S118" s="64"/>
      <c r="T118" s="64"/>
      <c r="U118" s="64"/>
      <c r="V118" s="64"/>
      <c r="W118" s="64"/>
      <c r="X118" s="64"/>
      <c r="Y118" s="64"/>
      <c r="Z118" s="64"/>
      <c r="AA118" s="64"/>
      <c r="AB118" s="64"/>
      <c r="AC118" s="64"/>
      <c r="AD118" s="64"/>
      <c r="AE118" s="64"/>
      <c r="AF118" s="64"/>
      <c r="AG118" s="64"/>
      <c r="AH118" s="64"/>
      <c r="AI118" s="64"/>
      <c r="AJ118" s="64"/>
      <c r="AK118" s="64"/>
      <c r="AL118" s="64"/>
      <c r="AM118" s="64"/>
      <c r="AN118" s="64"/>
      <c r="AO118" s="64"/>
      <c r="AP118" s="64"/>
      <c r="AQ118" s="64"/>
      <c r="AR118" s="64"/>
      <c r="AS118" s="64"/>
      <c r="AT118" s="64"/>
      <c r="AU118" s="64"/>
      <c r="AV118" s="64"/>
      <c r="AW118" s="64"/>
      <c r="AX118" s="64"/>
      <c r="AY118" s="64"/>
      <c r="AZ118" s="64"/>
      <c r="BA118" s="64"/>
      <c r="BB118" s="64"/>
      <c r="BC118" s="64"/>
      <c r="BD118" s="64"/>
      <c r="BE118" s="64"/>
      <c r="BF118" s="64"/>
      <c r="BG118" s="64"/>
      <c r="BH118" s="64"/>
      <c r="BI118" s="64"/>
      <c r="BJ118" s="64"/>
      <c r="BK118" s="64"/>
      <c r="BL118" s="64"/>
      <c r="BM118" s="64"/>
      <c r="BN118" s="64"/>
      <c r="BO118" s="64"/>
      <c r="BP118" s="64"/>
      <c r="BQ118" s="64"/>
      <c r="BR118" s="64"/>
      <c r="BS118" s="64"/>
      <c r="BT118" s="64"/>
      <c r="BU118" s="64"/>
      <c r="BV118" s="64"/>
      <c r="BW118" s="64"/>
      <c r="BX118" s="64"/>
      <c r="BY118" s="64"/>
      <c r="BZ118" s="64"/>
      <c r="CA118" s="64"/>
      <c r="CB118" s="64"/>
      <c r="CC118" s="64"/>
      <c r="CD118" s="64"/>
      <c r="CE118" s="64"/>
      <c r="CF118" s="64"/>
      <c r="CG118" s="64"/>
      <c r="CH118" s="64"/>
      <c r="CI118" s="64"/>
      <c r="CJ118" s="64"/>
      <c r="CK118" s="64"/>
      <c r="CL118" s="64"/>
      <c r="CM118" s="64"/>
      <c r="CN118" s="64"/>
      <c r="CO118" s="64"/>
      <c r="CP118" s="64"/>
      <c r="CQ118" s="64"/>
      <c r="CR118" s="64"/>
      <c r="CS118" s="64"/>
      <c r="CT118" s="64"/>
      <c r="CU118" s="64"/>
      <c r="CV118" s="64"/>
      <c r="CW118" s="64"/>
      <c r="CX118" s="64"/>
      <c r="CY118" s="64"/>
      <c r="CZ118" s="64"/>
      <c r="DA118" s="64"/>
      <c r="DB118" s="64"/>
    </row>
    <row r="119" spans="1:17" ht="15">
      <c r="A119" s="400">
        <v>23</v>
      </c>
      <c r="B119" s="401" t="s">
        <v>45</v>
      </c>
      <c r="C119" s="401"/>
      <c r="D119" s="401"/>
      <c r="E119" s="401"/>
      <c r="F119" s="401"/>
      <c r="G119" s="401"/>
      <c r="H119" s="402"/>
      <c r="I119" s="402"/>
      <c r="J119" s="402"/>
      <c r="K119" s="402"/>
      <c r="L119" s="402"/>
      <c r="M119" s="402"/>
      <c r="N119" s="402"/>
      <c r="O119" s="402"/>
      <c r="P119" s="402"/>
      <c r="Q119" s="402"/>
    </row>
    <row r="120" spans="1:106" ht="14.25" customHeight="1">
      <c r="A120" s="400"/>
      <c r="B120" s="404" t="s">
        <v>44</v>
      </c>
      <c r="C120" s="405"/>
      <c r="D120" s="405"/>
      <c r="E120" s="405"/>
      <c r="F120" s="405"/>
      <c r="G120" s="405"/>
      <c r="H120" s="405"/>
      <c r="I120" s="405"/>
      <c r="J120" s="406"/>
      <c r="K120" s="404" t="s">
        <v>43</v>
      </c>
      <c r="L120" s="405"/>
      <c r="M120" s="405"/>
      <c r="N120" s="405"/>
      <c r="O120" s="405"/>
      <c r="P120" s="405"/>
      <c r="Q120" s="405"/>
      <c r="R120" s="406"/>
      <c r="S120" s="404" t="s">
        <v>42</v>
      </c>
      <c r="T120" s="405"/>
      <c r="U120" s="405"/>
      <c r="V120" s="405"/>
      <c r="W120" s="405"/>
      <c r="X120" s="405"/>
      <c r="Y120" s="405"/>
      <c r="Z120" s="405"/>
      <c r="AA120" s="405"/>
      <c r="AB120" s="406"/>
      <c r="AC120" s="410" t="str">
        <f>IF($H119="Close Card","Last 4 of Card",(IF($H119="Delete Proxy","Last Four of Card",(IF($H119="Add Proxy","Last Four of Card",(IF($H119="Update Chartfields","Last 4 of Card","n/a")))))))</f>
        <v>n/a</v>
      </c>
      <c r="AD120" s="411"/>
      <c r="AE120" s="411"/>
      <c r="AF120" s="411"/>
      <c r="AG120" s="411"/>
      <c r="AH120" s="412"/>
      <c r="AI120" s="410" t="str">
        <f>IF($H119="Delete Proxy","1.Proxy Last Name",(IF($H119="Add Proxy","1.Proxy Last Name",(IF($H119="Update Chartfields","GL Unit","n/a")))))</f>
        <v>n/a</v>
      </c>
      <c r="AJ120" s="411"/>
      <c r="AK120" s="411"/>
      <c r="AL120" s="411"/>
      <c r="AM120" s="411"/>
      <c r="AN120" s="412"/>
      <c r="AO120" s="410" t="str">
        <f>IF($H119="Delete Proxy","1.Proxy First Name",(IF($H119="Add Proxy","1.Proxy First Name",(IF($H119="Update Chartfields","Fund Code","n/a")))))</f>
        <v>n/a</v>
      </c>
      <c r="AP120" s="411"/>
      <c r="AQ120" s="411"/>
      <c r="AR120" s="411"/>
      <c r="AS120" s="411"/>
      <c r="AT120" s="412"/>
      <c r="AU120" s="410" t="str">
        <f>IF($H119="Delete Proxy","1.Proxy PS User ID",(IF($H119="Add Proxy","1.Proxy PS User ID",(IF($H119="Update Chartfields","Account (592016 unless DCS)","n/a")))))</f>
        <v>n/a</v>
      </c>
      <c r="AV120" s="411"/>
      <c r="AW120" s="411"/>
      <c r="AX120" s="411"/>
      <c r="AY120" s="411"/>
      <c r="AZ120" s="412"/>
      <c r="BA120" s="410" t="str">
        <f>IF($H119="Delete Proxy","2.Proxy Last Name",(IF($H119="Add Proxy","2.Proxy Last Name",(IF($H119="Update Chartfields","Program Code","n/a")))))</f>
        <v>n/a</v>
      </c>
      <c r="BB120" s="411"/>
      <c r="BC120" s="411"/>
      <c r="BD120" s="411"/>
      <c r="BE120" s="411"/>
      <c r="BF120" s="412"/>
      <c r="BG120" s="410" t="str">
        <f>IF($H119="Delete Proxy","2.Proxy First Name",(IF($H119="Add Proxy","2.Proxy First Name",(IF($H119="Update Chartfields","Dept ID","n/a")))))</f>
        <v>n/a</v>
      </c>
      <c r="BH120" s="411"/>
      <c r="BI120" s="411"/>
      <c r="BJ120" s="411"/>
      <c r="BK120" s="411"/>
      <c r="BL120" s="412"/>
      <c r="BM120" s="410" t="str">
        <f>IF($H119="Delete Proxy","2.Proxy PS User ID",(IF($H119="Add Proxy","2.Proxy PS User ID",(IF($H119="Update Chartfields","Budget Ref","n/a")))))</f>
        <v>n/a</v>
      </c>
      <c r="BN120" s="411"/>
      <c r="BO120" s="411"/>
      <c r="BP120" s="411"/>
      <c r="BQ120" s="411"/>
      <c r="BR120" s="412"/>
      <c r="BS120" s="410" t="str">
        <f>IF($H119="Delete Proxy","3.Proxy Last Name",(IF($H119="Add Proxy","3.Proxy Last Name",(IF($H119="Update Chartfields","PC BU (optional)","n/a")))))</f>
        <v>n/a</v>
      </c>
      <c r="BT120" s="411"/>
      <c r="BU120" s="411"/>
      <c r="BV120" s="411"/>
      <c r="BW120" s="411"/>
      <c r="BX120" s="412"/>
      <c r="BY120" s="410" t="str">
        <f>IF($H119="Delete Proxy","3.Proxy First Name",(IF($H119="Add Proxy","3.Proxy First Name",(IF($H119="Update Chartfields","Project (optional)","n/a")))))</f>
        <v>n/a</v>
      </c>
      <c r="BZ120" s="411"/>
      <c r="CA120" s="411"/>
      <c r="CB120" s="411"/>
      <c r="CC120" s="411"/>
      <c r="CD120" s="412"/>
      <c r="CE120" s="410" t="str">
        <f>IF($H119="Delete Proxy","3.Proxy PS User ID",(IF($H119="Add Proxy","3.Proxy PS User ID",IF($H119="Update Chartfields","Activity (optional)","n/a"))))</f>
        <v>n/a</v>
      </c>
      <c r="CF120" s="411"/>
      <c r="CG120" s="411"/>
      <c r="CH120" s="411"/>
      <c r="CI120" s="411"/>
      <c r="CJ120" s="412"/>
      <c r="CK120" s="410" t="str">
        <f>IF($H119="Delete Proxy","4.Proxy Last Name",(IF($H119="Add Proxy","4.Proxy Last Name",IF($H119="Update Chartfields","Source Type (optional)","n/a"))))</f>
        <v>n/a</v>
      </c>
      <c r="CL120" s="411"/>
      <c r="CM120" s="411"/>
      <c r="CN120" s="411"/>
      <c r="CO120" s="411"/>
      <c r="CP120" s="412"/>
      <c r="CQ120" s="410" t="str">
        <f>IF($H119="Delete Proxy","4.Proxy First Name",(IF($H119="Add Proxy","4.Proxy First Name",IF($H119="Update Chartfields","Category (optional)","n/a"))))</f>
        <v>n/a</v>
      </c>
      <c r="CR120" s="411"/>
      <c r="CS120" s="411"/>
      <c r="CT120" s="411"/>
      <c r="CU120" s="411"/>
      <c r="CV120" s="412"/>
      <c r="CW120" s="410" t="str">
        <f>IF($H119="Delete Proxy","4.Proxy PS User ID",(IF($H119="Add Proxy","4.Proxy PS User ID",IF($H119="Update Chartfields","Subcategory (optional)","n/a"))))</f>
        <v>n/a</v>
      </c>
      <c r="CX120" s="411"/>
      <c r="CY120" s="411"/>
      <c r="CZ120" s="411"/>
      <c r="DA120" s="411"/>
      <c r="DB120" s="412"/>
    </row>
    <row r="121" spans="1:106" ht="15">
      <c r="A121" s="400"/>
      <c r="B121" s="407"/>
      <c r="C121" s="408"/>
      <c r="D121" s="408"/>
      <c r="E121" s="408"/>
      <c r="F121" s="408"/>
      <c r="G121" s="408"/>
      <c r="H121" s="408"/>
      <c r="I121" s="408"/>
      <c r="J121" s="409"/>
      <c r="K121" s="407"/>
      <c r="L121" s="408"/>
      <c r="M121" s="408"/>
      <c r="N121" s="408"/>
      <c r="O121" s="408"/>
      <c r="P121" s="408"/>
      <c r="Q121" s="408"/>
      <c r="R121" s="409"/>
      <c r="S121" s="407"/>
      <c r="T121" s="408"/>
      <c r="U121" s="408"/>
      <c r="V121" s="408"/>
      <c r="W121" s="408"/>
      <c r="X121" s="408"/>
      <c r="Y121" s="408"/>
      <c r="Z121" s="408"/>
      <c r="AA121" s="408"/>
      <c r="AB121" s="409"/>
      <c r="AC121" s="413"/>
      <c r="AD121" s="414"/>
      <c r="AE121" s="414"/>
      <c r="AF121" s="414"/>
      <c r="AG121" s="414"/>
      <c r="AH121" s="415"/>
      <c r="AI121" s="413"/>
      <c r="AJ121" s="414"/>
      <c r="AK121" s="414"/>
      <c r="AL121" s="414"/>
      <c r="AM121" s="414"/>
      <c r="AN121" s="415"/>
      <c r="AO121" s="413"/>
      <c r="AP121" s="414"/>
      <c r="AQ121" s="414"/>
      <c r="AR121" s="414"/>
      <c r="AS121" s="414"/>
      <c r="AT121" s="415"/>
      <c r="AU121" s="413"/>
      <c r="AV121" s="414"/>
      <c r="AW121" s="414"/>
      <c r="AX121" s="414"/>
      <c r="AY121" s="414"/>
      <c r="AZ121" s="415"/>
      <c r="BA121" s="413"/>
      <c r="BB121" s="414"/>
      <c r="BC121" s="414"/>
      <c r="BD121" s="414"/>
      <c r="BE121" s="414"/>
      <c r="BF121" s="415"/>
      <c r="BG121" s="413"/>
      <c r="BH121" s="414"/>
      <c r="BI121" s="414"/>
      <c r="BJ121" s="414"/>
      <c r="BK121" s="414"/>
      <c r="BL121" s="415"/>
      <c r="BM121" s="413"/>
      <c r="BN121" s="414"/>
      <c r="BO121" s="414"/>
      <c r="BP121" s="414"/>
      <c r="BQ121" s="414"/>
      <c r="BR121" s="415"/>
      <c r="BS121" s="413"/>
      <c r="BT121" s="414"/>
      <c r="BU121" s="414"/>
      <c r="BV121" s="414"/>
      <c r="BW121" s="414"/>
      <c r="BX121" s="415"/>
      <c r="BY121" s="413"/>
      <c r="BZ121" s="414"/>
      <c r="CA121" s="414"/>
      <c r="CB121" s="414"/>
      <c r="CC121" s="414"/>
      <c r="CD121" s="415"/>
      <c r="CE121" s="413"/>
      <c r="CF121" s="414"/>
      <c r="CG121" s="414"/>
      <c r="CH121" s="414"/>
      <c r="CI121" s="414"/>
      <c r="CJ121" s="415"/>
      <c r="CK121" s="413"/>
      <c r="CL121" s="414"/>
      <c r="CM121" s="414"/>
      <c r="CN121" s="414"/>
      <c r="CO121" s="414"/>
      <c r="CP121" s="415"/>
      <c r="CQ121" s="413"/>
      <c r="CR121" s="414"/>
      <c r="CS121" s="414"/>
      <c r="CT121" s="414"/>
      <c r="CU121" s="414"/>
      <c r="CV121" s="415"/>
      <c r="CW121" s="413"/>
      <c r="CX121" s="414"/>
      <c r="CY121" s="414"/>
      <c r="CZ121" s="414"/>
      <c r="DA121" s="414"/>
      <c r="DB121" s="415"/>
    </row>
    <row r="122" spans="1:106" ht="15">
      <c r="A122" s="400"/>
      <c r="B122" s="416"/>
      <c r="C122" s="417"/>
      <c r="D122" s="417"/>
      <c r="E122" s="417"/>
      <c r="F122" s="417"/>
      <c r="G122" s="417"/>
      <c r="H122" s="417"/>
      <c r="I122" s="417"/>
      <c r="J122" s="418"/>
      <c r="K122" s="416"/>
      <c r="L122" s="417"/>
      <c r="M122" s="417"/>
      <c r="N122" s="417"/>
      <c r="O122" s="417"/>
      <c r="P122" s="417"/>
      <c r="Q122" s="417"/>
      <c r="R122" s="418"/>
      <c r="S122" s="419"/>
      <c r="T122" s="420"/>
      <c r="U122" s="420"/>
      <c r="V122" s="420"/>
      <c r="W122" s="420"/>
      <c r="X122" s="420"/>
      <c r="Y122" s="420"/>
      <c r="Z122" s="420"/>
      <c r="AA122" s="420"/>
      <c r="AB122" s="421"/>
      <c r="AC122" s="402"/>
      <c r="AD122" s="402"/>
      <c r="AE122" s="402"/>
      <c r="AF122" s="402"/>
      <c r="AG122" s="402"/>
      <c r="AH122" s="402"/>
      <c r="AI122" s="402"/>
      <c r="AJ122" s="402"/>
      <c r="AK122" s="402"/>
      <c r="AL122" s="402"/>
      <c r="AM122" s="402"/>
      <c r="AN122" s="402"/>
      <c r="AO122" s="402"/>
      <c r="AP122" s="402"/>
      <c r="AQ122" s="402"/>
      <c r="AR122" s="402"/>
      <c r="AS122" s="402"/>
      <c r="AT122" s="402"/>
      <c r="AU122" s="402"/>
      <c r="AV122" s="402"/>
      <c r="AW122" s="402"/>
      <c r="AX122" s="402"/>
      <c r="AY122" s="402"/>
      <c r="AZ122" s="402"/>
      <c r="BA122" s="402"/>
      <c r="BB122" s="402"/>
      <c r="BC122" s="402"/>
      <c r="BD122" s="402"/>
      <c r="BE122" s="402"/>
      <c r="BF122" s="402"/>
      <c r="BG122" s="402"/>
      <c r="BH122" s="402"/>
      <c r="BI122" s="402"/>
      <c r="BJ122" s="402"/>
      <c r="BK122" s="402"/>
      <c r="BL122" s="402"/>
      <c r="BM122" s="402"/>
      <c r="BN122" s="402"/>
      <c r="BO122" s="402"/>
      <c r="BP122" s="402"/>
      <c r="BQ122" s="402"/>
      <c r="BR122" s="402"/>
      <c r="BS122" s="402"/>
      <c r="BT122" s="402"/>
      <c r="BU122" s="402"/>
      <c r="BV122" s="402"/>
      <c r="BW122" s="402"/>
      <c r="BX122" s="402"/>
      <c r="BY122" s="402"/>
      <c r="BZ122" s="402"/>
      <c r="CA122" s="402"/>
      <c r="CB122" s="402"/>
      <c r="CC122" s="402"/>
      <c r="CD122" s="402"/>
      <c r="CE122" s="402"/>
      <c r="CF122" s="402"/>
      <c r="CG122" s="402"/>
      <c r="CH122" s="402"/>
      <c r="CI122" s="402"/>
      <c r="CJ122" s="402"/>
      <c r="CK122" s="402"/>
      <c r="CL122" s="402"/>
      <c r="CM122" s="402"/>
      <c r="CN122" s="402"/>
      <c r="CO122" s="402"/>
      <c r="CP122" s="402"/>
      <c r="CQ122" s="402"/>
      <c r="CR122" s="402"/>
      <c r="CS122" s="402"/>
      <c r="CT122" s="402"/>
      <c r="CU122" s="402"/>
      <c r="CV122" s="402"/>
      <c r="CW122" s="402"/>
      <c r="CX122" s="402"/>
      <c r="CY122" s="402"/>
      <c r="CZ122" s="402"/>
      <c r="DA122" s="402"/>
      <c r="DB122" s="402"/>
    </row>
    <row r="123" spans="2:106" ht="15">
      <c r="B123" s="65"/>
      <c r="C123" s="65"/>
      <c r="D123" s="65"/>
      <c r="E123" s="65"/>
      <c r="F123" s="65"/>
      <c r="G123" s="65"/>
      <c r="H123" s="65"/>
      <c r="I123" s="65"/>
      <c r="J123" s="65"/>
      <c r="K123" s="65"/>
      <c r="L123" s="65"/>
      <c r="M123" s="65"/>
      <c r="N123" s="65"/>
      <c r="O123" s="65"/>
      <c r="P123" s="65"/>
      <c r="Q123" s="65"/>
      <c r="R123" s="65"/>
      <c r="S123" s="64"/>
      <c r="T123" s="64"/>
      <c r="U123" s="64"/>
      <c r="V123" s="64"/>
      <c r="W123" s="64"/>
      <c r="X123" s="64"/>
      <c r="Y123" s="64"/>
      <c r="Z123" s="64"/>
      <c r="AA123" s="64"/>
      <c r="AB123" s="64"/>
      <c r="AC123" s="64"/>
      <c r="AD123" s="64"/>
      <c r="AE123" s="64"/>
      <c r="AF123" s="64"/>
      <c r="AG123" s="64"/>
      <c r="AH123" s="64"/>
      <c r="AI123" s="64"/>
      <c r="AJ123" s="64"/>
      <c r="AK123" s="64"/>
      <c r="AL123" s="64"/>
      <c r="AM123" s="64"/>
      <c r="AN123" s="64"/>
      <c r="AO123" s="64"/>
      <c r="AP123" s="64"/>
      <c r="AQ123" s="64"/>
      <c r="AR123" s="64"/>
      <c r="AS123" s="64"/>
      <c r="AT123" s="64"/>
      <c r="AU123" s="64"/>
      <c r="AV123" s="64"/>
      <c r="AW123" s="64"/>
      <c r="AX123" s="64"/>
      <c r="AY123" s="64"/>
      <c r="AZ123" s="64"/>
      <c r="BA123" s="64"/>
      <c r="BB123" s="64"/>
      <c r="BC123" s="64"/>
      <c r="BD123" s="64"/>
      <c r="BE123" s="64"/>
      <c r="BF123" s="64"/>
      <c r="BG123" s="64"/>
      <c r="BH123" s="64"/>
      <c r="BI123" s="64"/>
      <c r="BJ123" s="64"/>
      <c r="BK123" s="64"/>
      <c r="BL123" s="64"/>
      <c r="BM123" s="64"/>
      <c r="BN123" s="64"/>
      <c r="BO123" s="64"/>
      <c r="BP123" s="64"/>
      <c r="BQ123" s="64"/>
      <c r="BR123" s="64"/>
      <c r="BS123" s="64"/>
      <c r="BT123" s="64"/>
      <c r="BU123" s="64"/>
      <c r="BV123" s="64"/>
      <c r="BW123" s="64"/>
      <c r="BX123" s="64"/>
      <c r="BY123" s="64"/>
      <c r="BZ123" s="64"/>
      <c r="CA123" s="64"/>
      <c r="CB123" s="64"/>
      <c r="CC123" s="64"/>
      <c r="CD123" s="64"/>
      <c r="CE123" s="64"/>
      <c r="CF123" s="64"/>
      <c r="CG123" s="64"/>
      <c r="CH123" s="64"/>
      <c r="CI123" s="64"/>
      <c r="CJ123" s="64"/>
      <c r="CK123" s="64"/>
      <c r="CL123" s="64"/>
      <c r="CM123" s="64"/>
      <c r="CN123" s="64"/>
      <c r="CO123" s="64"/>
      <c r="CP123" s="64"/>
      <c r="CQ123" s="64"/>
      <c r="CR123" s="64"/>
      <c r="CS123" s="64"/>
      <c r="CT123" s="64"/>
      <c r="CU123" s="64"/>
      <c r="CV123" s="64"/>
      <c r="CW123" s="64"/>
      <c r="CX123" s="64"/>
      <c r="CY123" s="64"/>
      <c r="CZ123" s="64"/>
      <c r="DA123" s="64"/>
      <c r="DB123" s="64"/>
    </row>
    <row r="124" spans="1:17" ht="15">
      <c r="A124" s="400">
        <v>24</v>
      </c>
      <c r="B124" s="401" t="s">
        <v>45</v>
      </c>
      <c r="C124" s="401"/>
      <c r="D124" s="401"/>
      <c r="E124" s="401"/>
      <c r="F124" s="401"/>
      <c r="G124" s="401"/>
      <c r="H124" s="402"/>
      <c r="I124" s="402"/>
      <c r="J124" s="402"/>
      <c r="K124" s="402"/>
      <c r="L124" s="402"/>
      <c r="M124" s="402"/>
      <c r="N124" s="402"/>
      <c r="O124" s="402"/>
      <c r="P124" s="402"/>
      <c r="Q124" s="402"/>
    </row>
    <row r="125" spans="1:106" ht="14.25" customHeight="1">
      <c r="A125" s="400"/>
      <c r="B125" s="404" t="s">
        <v>44</v>
      </c>
      <c r="C125" s="405"/>
      <c r="D125" s="405"/>
      <c r="E125" s="405"/>
      <c r="F125" s="405"/>
      <c r="G125" s="405"/>
      <c r="H125" s="405"/>
      <c r="I125" s="405"/>
      <c r="J125" s="406"/>
      <c r="K125" s="404" t="s">
        <v>43</v>
      </c>
      <c r="L125" s="405"/>
      <c r="M125" s="405"/>
      <c r="N125" s="405"/>
      <c r="O125" s="405"/>
      <c r="P125" s="405"/>
      <c r="Q125" s="405"/>
      <c r="R125" s="406"/>
      <c r="S125" s="404" t="s">
        <v>42</v>
      </c>
      <c r="T125" s="405"/>
      <c r="U125" s="405"/>
      <c r="V125" s="405"/>
      <c r="W125" s="405"/>
      <c r="X125" s="405"/>
      <c r="Y125" s="405"/>
      <c r="Z125" s="405"/>
      <c r="AA125" s="405"/>
      <c r="AB125" s="406"/>
      <c r="AC125" s="410" t="str">
        <f>IF($H124="Close Card","Last 4 of Card",(IF($H124="Delete Proxy","Last Four of Card",(IF($H124="Add Proxy","Last Four of Card",(IF($H124="Update Chartfields","Last 4 of Card","n/a")))))))</f>
        <v>n/a</v>
      </c>
      <c r="AD125" s="411"/>
      <c r="AE125" s="411"/>
      <c r="AF125" s="411"/>
      <c r="AG125" s="411"/>
      <c r="AH125" s="412"/>
      <c r="AI125" s="410" t="str">
        <f>IF($H124="Delete Proxy","1.Proxy Last Name",(IF($H124="Add Proxy","1.Proxy Last Name",(IF($H124="Update Chartfields","GL Unit","n/a")))))</f>
        <v>n/a</v>
      </c>
      <c r="AJ125" s="411"/>
      <c r="AK125" s="411"/>
      <c r="AL125" s="411"/>
      <c r="AM125" s="411"/>
      <c r="AN125" s="412"/>
      <c r="AO125" s="410" t="str">
        <f>IF($H124="Delete Proxy","1.Proxy First Name",(IF($H124="Add Proxy","1.Proxy First Name",(IF($H124="Update Chartfields","Fund Code","n/a")))))</f>
        <v>n/a</v>
      </c>
      <c r="AP125" s="411"/>
      <c r="AQ125" s="411"/>
      <c r="AR125" s="411"/>
      <c r="AS125" s="411"/>
      <c r="AT125" s="412"/>
      <c r="AU125" s="410" t="str">
        <f>IF($H124="Delete Proxy","1.Proxy PS User ID",(IF($H124="Add Proxy","1.Proxy PS User ID",(IF($H124="Update Chartfields","Account (592016 unless DCS)","n/a")))))</f>
        <v>n/a</v>
      </c>
      <c r="AV125" s="411"/>
      <c r="AW125" s="411"/>
      <c r="AX125" s="411"/>
      <c r="AY125" s="411"/>
      <c r="AZ125" s="412"/>
      <c r="BA125" s="410" t="str">
        <f>IF($H124="Delete Proxy","2.Proxy Last Name",(IF($H124="Add Proxy","2.Proxy Last Name",(IF($H124="Update Chartfields","Program Code","n/a")))))</f>
        <v>n/a</v>
      </c>
      <c r="BB125" s="411"/>
      <c r="BC125" s="411"/>
      <c r="BD125" s="411"/>
      <c r="BE125" s="411"/>
      <c r="BF125" s="412"/>
      <c r="BG125" s="410" t="str">
        <f>IF($H124="Delete Proxy","2.Proxy First Name",(IF($H124="Add Proxy","2.Proxy First Name",(IF($H124="Update Chartfields","Dept ID","n/a")))))</f>
        <v>n/a</v>
      </c>
      <c r="BH125" s="411"/>
      <c r="BI125" s="411"/>
      <c r="BJ125" s="411"/>
      <c r="BK125" s="411"/>
      <c r="BL125" s="412"/>
      <c r="BM125" s="410" t="str">
        <f>IF($H124="Delete Proxy","2.Proxy PS User ID",(IF($H124="Add Proxy","2.Proxy PS User ID",(IF($H124="Update Chartfields","Budget Ref","n/a")))))</f>
        <v>n/a</v>
      </c>
      <c r="BN125" s="411"/>
      <c r="BO125" s="411"/>
      <c r="BP125" s="411"/>
      <c r="BQ125" s="411"/>
      <c r="BR125" s="412"/>
      <c r="BS125" s="410" t="str">
        <f>IF($H124="Delete Proxy","3.Proxy Last Name",(IF($H124="Add Proxy","3.Proxy Last Name",(IF($H124="Update Chartfields","PC BU (optional)","n/a")))))</f>
        <v>n/a</v>
      </c>
      <c r="BT125" s="411"/>
      <c r="BU125" s="411"/>
      <c r="BV125" s="411"/>
      <c r="BW125" s="411"/>
      <c r="BX125" s="412"/>
      <c r="BY125" s="410" t="str">
        <f>IF($H124="Delete Proxy","3.Proxy First Name",(IF($H124="Add Proxy","3.Proxy First Name",(IF($H124="Update Chartfields","Project (optional)","n/a")))))</f>
        <v>n/a</v>
      </c>
      <c r="BZ125" s="411"/>
      <c r="CA125" s="411"/>
      <c r="CB125" s="411"/>
      <c r="CC125" s="411"/>
      <c r="CD125" s="412"/>
      <c r="CE125" s="410" t="str">
        <f>IF($H124="Delete Proxy","3.Proxy PS User ID",(IF($H124="Add Proxy","3.Proxy PS User ID",IF($H124="Update Chartfields","Activity (optional)","n/a"))))</f>
        <v>n/a</v>
      </c>
      <c r="CF125" s="411"/>
      <c r="CG125" s="411"/>
      <c r="CH125" s="411"/>
      <c r="CI125" s="411"/>
      <c r="CJ125" s="412"/>
      <c r="CK125" s="410" t="str">
        <f>IF($H124="Delete Proxy","4.Proxy Last Name",(IF($H124="Add Proxy","4.Proxy Last Name",IF($H124="Update Chartfields","Source Type (optional)","n/a"))))</f>
        <v>n/a</v>
      </c>
      <c r="CL125" s="411"/>
      <c r="CM125" s="411"/>
      <c r="CN125" s="411"/>
      <c r="CO125" s="411"/>
      <c r="CP125" s="412"/>
      <c r="CQ125" s="410" t="str">
        <f>IF($H124="Delete Proxy","4.Proxy First Name",(IF($H124="Add Proxy","4.Proxy First Name",IF($H124="Update Chartfields","Category (optional)","n/a"))))</f>
        <v>n/a</v>
      </c>
      <c r="CR125" s="411"/>
      <c r="CS125" s="411"/>
      <c r="CT125" s="411"/>
      <c r="CU125" s="411"/>
      <c r="CV125" s="412"/>
      <c r="CW125" s="410" t="str">
        <f>IF($H124="Delete Proxy","4.Proxy PS User ID",(IF($H124="Add Proxy","4.Proxy PS User ID",IF($H124="Update Chartfields","Subcategory (optional)","n/a"))))</f>
        <v>n/a</v>
      </c>
      <c r="CX125" s="411"/>
      <c r="CY125" s="411"/>
      <c r="CZ125" s="411"/>
      <c r="DA125" s="411"/>
      <c r="DB125" s="412"/>
    </row>
    <row r="126" spans="1:106" ht="15">
      <c r="A126" s="400"/>
      <c r="B126" s="407"/>
      <c r="C126" s="408"/>
      <c r="D126" s="408"/>
      <c r="E126" s="408"/>
      <c r="F126" s="408"/>
      <c r="G126" s="408"/>
      <c r="H126" s="408"/>
      <c r="I126" s="408"/>
      <c r="J126" s="409"/>
      <c r="K126" s="407"/>
      <c r="L126" s="408"/>
      <c r="M126" s="408"/>
      <c r="N126" s="408"/>
      <c r="O126" s="408"/>
      <c r="P126" s="408"/>
      <c r="Q126" s="408"/>
      <c r="R126" s="409"/>
      <c r="S126" s="407"/>
      <c r="T126" s="408"/>
      <c r="U126" s="408"/>
      <c r="V126" s="408"/>
      <c r="W126" s="408"/>
      <c r="X126" s="408"/>
      <c r="Y126" s="408"/>
      <c r="Z126" s="408"/>
      <c r="AA126" s="408"/>
      <c r="AB126" s="409"/>
      <c r="AC126" s="413"/>
      <c r="AD126" s="414"/>
      <c r="AE126" s="414"/>
      <c r="AF126" s="414"/>
      <c r="AG126" s="414"/>
      <c r="AH126" s="415"/>
      <c r="AI126" s="413"/>
      <c r="AJ126" s="414"/>
      <c r="AK126" s="414"/>
      <c r="AL126" s="414"/>
      <c r="AM126" s="414"/>
      <c r="AN126" s="415"/>
      <c r="AO126" s="413"/>
      <c r="AP126" s="414"/>
      <c r="AQ126" s="414"/>
      <c r="AR126" s="414"/>
      <c r="AS126" s="414"/>
      <c r="AT126" s="415"/>
      <c r="AU126" s="413"/>
      <c r="AV126" s="414"/>
      <c r="AW126" s="414"/>
      <c r="AX126" s="414"/>
      <c r="AY126" s="414"/>
      <c r="AZ126" s="415"/>
      <c r="BA126" s="413"/>
      <c r="BB126" s="414"/>
      <c r="BC126" s="414"/>
      <c r="BD126" s="414"/>
      <c r="BE126" s="414"/>
      <c r="BF126" s="415"/>
      <c r="BG126" s="413"/>
      <c r="BH126" s="414"/>
      <c r="BI126" s="414"/>
      <c r="BJ126" s="414"/>
      <c r="BK126" s="414"/>
      <c r="BL126" s="415"/>
      <c r="BM126" s="413"/>
      <c r="BN126" s="414"/>
      <c r="BO126" s="414"/>
      <c r="BP126" s="414"/>
      <c r="BQ126" s="414"/>
      <c r="BR126" s="415"/>
      <c r="BS126" s="413"/>
      <c r="BT126" s="414"/>
      <c r="BU126" s="414"/>
      <c r="BV126" s="414"/>
      <c r="BW126" s="414"/>
      <c r="BX126" s="415"/>
      <c r="BY126" s="413"/>
      <c r="BZ126" s="414"/>
      <c r="CA126" s="414"/>
      <c r="CB126" s="414"/>
      <c r="CC126" s="414"/>
      <c r="CD126" s="415"/>
      <c r="CE126" s="413"/>
      <c r="CF126" s="414"/>
      <c r="CG126" s="414"/>
      <c r="CH126" s="414"/>
      <c r="CI126" s="414"/>
      <c r="CJ126" s="415"/>
      <c r="CK126" s="413"/>
      <c r="CL126" s="414"/>
      <c r="CM126" s="414"/>
      <c r="CN126" s="414"/>
      <c r="CO126" s="414"/>
      <c r="CP126" s="415"/>
      <c r="CQ126" s="413"/>
      <c r="CR126" s="414"/>
      <c r="CS126" s="414"/>
      <c r="CT126" s="414"/>
      <c r="CU126" s="414"/>
      <c r="CV126" s="415"/>
      <c r="CW126" s="413"/>
      <c r="CX126" s="414"/>
      <c r="CY126" s="414"/>
      <c r="CZ126" s="414"/>
      <c r="DA126" s="414"/>
      <c r="DB126" s="415"/>
    </row>
    <row r="127" spans="1:106" ht="15">
      <c r="A127" s="400"/>
      <c r="B127" s="416"/>
      <c r="C127" s="417"/>
      <c r="D127" s="417"/>
      <c r="E127" s="417"/>
      <c r="F127" s="417"/>
      <c r="G127" s="417"/>
      <c r="H127" s="417"/>
      <c r="I127" s="417"/>
      <c r="J127" s="418"/>
      <c r="K127" s="416"/>
      <c r="L127" s="417"/>
      <c r="M127" s="417"/>
      <c r="N127" s="417"/>
      <c r="O127" s="417"/>
      <c r="P127" s="417"/>
      <c r="Q127" s="417"/>
      <c r="R127" s="418"/>
      <c r="S127" s="419"/>
      <c r="T127" s="420"/>
      <c r="U127" s="420"/>
      <c r="V127" s="420"/>
      <c r="W127" s="420"/>
      <c r="X127" s="420"/>
      <c r="Y127" s="420"/>
      <c r="Z127" s="420"/>
      <c r="AA127" s="420"/>
      <c r="AB127" s="421"/>
      <c r="AC127" s="402"/>
      <c r="AD127" s="402"/>
      <c r="AE127" s="402"/>
      <c r="AF127" s="402"/>
      <c r="AG127" s="402"/>
      <c r="AH127" s="402"/>
      <c r="AI127" s="402"/>
      <c r="AJ127" s="402"/>
      <c r="AK127" s="402"/>
      <c r="AL127" s="402"/>
      <c r="AM127" s="402"/>
      <c r="AN127" s="402"/>
      <c r="AO127" s="402"/>
      <c r="AP127" s="402"/>
      <c r="AQ127" s="402"/>
      <c r="AR127" s="402"/>
      <c r="AS127" s="402"/>
      <c r="AT127" s="402"/>
      <c r="AU127" s="402"/>
      <c r="AV127" s="402"/>
      <c r="AW127" s="402"/>
      <c r="AX127" s="402"/>
      <c r="AY127" s="402"/>
      <c r="AZ127" s="402"/>
      <c r="BA127" s="402"/>
      <c r="BB127" s="402"/>
      <c r="BC127" s="402"/>
      <c r="BD127" s="402"/>
      <c r="BE127" s="402"/>
      <c r="BF127" s="402"/>
      <c r="BG127" s="402"/>
      <c r="BH127" s="402"/>
      <c r="BI127" s="402"/>
      <c r="BJ127" s="402"/>
      <c r="BK127" s="402"/>
      <c r="BL127" s="402"/>
      <c r="BM127" s="402"/>
      <c r="BN127" s="402"/>
      <c r="BO127" s="402"/>
      <c r="BP127" s="402"/>
      <c r="BQ127" s="402"/>
      <c r="BR127" s="402"/>
      <c r="BS127" s="402"/>
      <c r="BT127" s="402"/>
      <c r="BU127" s="402"/>
      <c r="BV127" s="402"/>
      <c r="BW127" s="402"/>
      <c r="BX127" s="402"/>
      <c r="BY127" s="402"/>
      <c r="BZ127" s="402"/>
      <c r="CA127" s="402"/>
      <c r="CB127" s="402"/>
      <c r="CC127" s="402"/>
      <c r="CD127" s="402"/>
      <c r="CE127" s="402"/>
      <c r="CF127" s="402"/>
      <c r="CG127" s="402"/>
      <c r="CH127" s="402"/>
      <c r="CI127" s="402"/>
      <c r="CJ127" s="402"/>
      <c r="CK127" s="402"/>
      <c r="CL127" s="402"/>
      <c r="CM127" s="402"/>
      <c r="CN127" s="402"/>
      <c r="CO127" s="402"/>
      <c r="CP127" s="402"/>
      <c r="CQ127" s="402"/>
      <c r="CR127" s="402"/>
      <c r="CS127" s="402"/>
      <c r="CT127" s="402"/>
      <c r="CU127" s="402"/>
      <c r="CV127" s="402"/>
      <c r="CW127" s="402"/>
      <c r="CX127" s="402"/>
      <c r="CY127" s="402"/>
      <c r="CZ127" s="402"/>
      <c r="DA127" s="402"/>
      <c r="DB127" s="402"/>
    </row>
    <row r="128" spans="2:106" ht="15">
      <c r="B128" s="65"/>
      <c r="C128" s="65"/>
      <c r="D128" s="65"/>
      <c r="E128" s="65"/>
      <c r="F128" s="65"/>
      <c r="G128" s="65"/>
      <c r="H128" s="65"/>
      <c r="I128" s="65"/>
      <c r="J128" s="65"/>
      <c r="K128" s="65"/>
      <c r="L128" s="65"/>
      <c r="M128" s="65"/>
      <c r="N128" s="65"/>
      <c r="O128" s="65"/>
      <c r="P128" s="65"/>
      <c r="Q128" s="65"/>
      <c r="R128" s="65"/>
      <c r="S128" s="64"/>
      <c r="T128" s="64"/>
      <c r="U128" s="64"/>
      <c r="V128" s="64"/>
      <c r="W128" s="64"/>
      <c r="X128" s="64"/>
      <c r="Y128" s="64"/>
      <c r="Z128" s="64"/>
      <c r="AA128" s="64"/>
      <c r="AB128" s="64"/>
      <c r="AC128" s="64"/>
      <c r="AD128" s="64"/>
      <c r="AE128" s="64"/>
      <c r="AF128" s="64"/>
      <c r="AG128" s="64"/>
      <c r="AH128" s="64"/>
      <c r="AI128" s="64"/>
      <c r="AJ128" s="64"/>
      <c r="AK128" s="64"/>
      <c r="AL128" s="64"/>
      <c r="AM128" s="64"/>
      <c r="AN128" s="64"/>
      <c r="AO128" s="64"/>
      <c r="AP128" s="64"/>
      <c r="AQ128" s="64"/>
      <c r="AR128" s="64"/>
      <c r="AS128" s="64"/>
      <c r="AT128" s="64"/>
      <c r="AU128" s="64"/>
      <c r="AV128" s="64"/>
      <c r="AW128" s="64"/>
      <c r="AX128" s="64"/>
      <c r="AY128" s="64"/>
      <c r="AZ128" s="64"/>
      <c r="BA128" s="64"/>
      <c r="BB128" s="64"/>
      <c r="BC128" s="64"/>
      <c r="BD128" s="64"/>
      <c r="BE128" s="64"/>
      <c r="BF128" s="64"/>
      <c r="BG128" s="64"/>
      <c r="BH128" s="64"/>
      <c r="BI128" s="64"/>
      <c r="BJ128" s="64"/>
      <c r="BK128" s="64"/>
      <c r="BL128" s="64"/>
      <c r="BM128" s="64"/>
      <c r="BN128" s="64"/>
      <c r="BO128" s="64"/>
      <c r="BP128" s="64"/>
      <c r="BQ128" s="64"/>
      <c r="BR128" s="64"/>
      <c r="BS128" s="64"/>
      <c r="BT128" s="64"/>
      <c r="BU128" s="64"/>
      <c r="BV128" s="64"/>
      <c r="BW128" s="64"/>
      <c r="BX128" s="64"/>
      <c r="BY128" s="64"/>
      <c r="BZ128" s="64"/>
      <c r="CA128" s="64"/>
      <c r="CB128" s="64"/>
      <c r="CC128" s="64"/>
      <c r="CD128" s="64"/>
      <c r="CE128" s="64"/>
      <c r="CF128" s="64"/>
      <c r="CG128" s="64"/>
      <c r="CH128" s="64"/>
      <c r="CI128" s="64"/>
      <c r="CJ128" s="64"/>
      <c r="CK128" s="64"/>
      <c r="CL128" s="64"/>
      <c r="CM128" s="64"/>
      <c r="CN128" s="64"/>
      <c r="CO128" s="64"/>
      <c r="CP128" s="64"/>
      <c r="CQ128" s="64"/>
      <c r="CR128" s="64"/>
      <c r="CS128" s="64"/>
      <c r="CT128" s="64"/>
      <c r="CU128" s="64"/>
      <c r="CV128" s="64"/>
      <c r="CW128" s="64"/>
      <c r="CX128" s="64"/>
      <c r="CY128" s="64"/>
      <c r="CZ128" s="64"/>
      <c r="DA128" s="64"/>
      <c r="DB128" s="64"/>
    </row>
    <row r="129" spans="1:17" ht="15">
      <c r="A129" s="400">
        <v>25</v>
      </c>
      <c r="B129" s="401" t="s">
        <v>45</v>
      </c>
      <c r="C129" s="401"/>
      <c r="D129" s="401"/>
      <c r="E129" s="401"/>
      <c r="F129" s="401"/>
      <c r="G129" s="401"/>
      <c r="H129" s="402"/>
      <c r="I129" s="402"/>
      <c r="J129" s="402"/>
      <c r="K129" s="402"/>
      <c r="L129" s="402"/>
      <c r="M129" s="402"/>
      <c r="N129" s="402"/>
      <c r="O129" s="402"/>
      <c r="P129" s="402"/>
      <c r="Q129" s="402"/>
    </row>
    <row r="130" spans="1:106" ht="14.25" customHeight="1">
      <c r="A130" s="400"/>
      <c r="B130" s="404" t="s">
        <v>44</v>
      </c>
      <c r="C130" s="405"/>
      <c r="D130" s="405"/>
      <c r="E130" s="405"/>
      <c r="F130" s="405"/>
      <c r="G130" s="405"/>
      <c r="H130" s="405"/>
      <c r="I130" s="405"/>
      <c r="J130" s="406"/>
      <c r="K130" s="404" t="s">
        <v>43</v>
      </c>
      <c r="L130" s="405"/>
      <c r="M130" s="405"/>
      <c r="N130" s="405"/>
      <c r="O130" s="405"/>
      <c r="P130" s="405"/>
      <c r="Q130" s="405"/>
      <c r="R130" s="406"/>
      <c r="S130" s="404" t="s">
        <v>42</v>
      </c>
      <c r="T130" s="405"/>
      <c r="U130" s="405"/>
      <c r="V130" s="405"/>
      <c r="W130" s="405"/>
      <c r="X130" s="405"/>
      <c r="Y130" s="405"/>
      <c r="Z130" s="405"/>
      <c r="AA130" s="405"/>
      <c r="AB130" s="406"/>
      <c r="AC130" s="410" t="str">
        <f>IF($H129="Close Card","Last 4 of Card",(IF($H129="Delete Proxy","Last Four of Card",(IF($H129="Add Proxy","Last Four of Card",(IF($H129="Update Chartfields","Last 4 of Card","n/a")))))))</f>
        <v>n/a</v>
      </c>
      <c r="AD130" s="411"/>
      <c r="AE130" s="411"/>
      <c r="AF130" s="411"/>
      <c r="AG130" s="411"/>
      <c r="AH130" s="412"/>
      <c r="AI130" s="410" t="str">
        <f>IF($H129="Delete Proxy","1.Proxy Last Name",(IF($H129="Add Proxy","1.Proxy Last Name",(IF($H129="Update Chartfields","GL Unit","n/a")))))</f>
        <v>n/a</v>
      </c>
      <c r="AJ130" s="411"/>
      <c r="AK130" s="411"/>
      <c r="AL130" s="411"/>
      <c r="AM130" s="411"/>
      <c r="AN130" s="412"/>
      <c r="AO130" s="410" t="str">
        <f>IF($H129="Delete Proxy","1.Proxy First Name",(IF($H129="Add Proxy","1.Proxy First Name",(IF($H129="Update Chartfields","Fund Code","n/a")))))</f>
        <v>n/a</v>
      </c>
      <c r="AP130" s="411"/>
      <c r="AQ130" s="411"/>
      <c r="AR130" s="411"/>
      <c r="AS130" s="411"/>
      <c r="AT130" s="412"/>
      <c r="AU130" s="410" t="str">
        <f>IF($H129="Delete Proxy","1.Proxy PS User ID",(IF($H129="Add Proxy","1.Proxy PS User ID",(IF($H129="Update Chartfields","Account (592016 unless DCS)","n/a")))))</f>
        <v>n/a</v>
      </c>
      <c r="AV130" s="411"/>
      <c r="AW130" s="411"/>
      <c r="AX130" s="411"/>
      <c r="AY130" s="411"/>
      <c r="AZ130" s="412"/>
      <c r="BA130" s="410" t="str">
        <f>IF($H129="Delete Proxy","2.Proxy Last Name",(IF($H129="Add Proxy","2.Proxy Last Name",(IF($H129="Update Chartfields","Program Code","n/a")))))</f>
        <v>n/a</v>
      </c>
      <c r="BB130" s="411"/>
      <c r="BC130" s="411"/>
      <c r="BD130" s="411"/>
      <c r="BE130" s="411"/>
      <c r="BF130" s="412"/>
      <c r="BG130" s="410" t="str">
        <f>IF($H129="Delete Proxy","2.Proxy First Name",(IF($H129="Add Proxy","2.Proxy First Name",(IF($H129="Update Chartfields","Dept ID","n/a")))))</f>
        <v>n/a</v>
      </c>
      <c r="BH130" s="411"/>
      <c r="BI130" s="411"/>
      <c r="BJ130" s="411"/>
      <c r="BK130" s="411"/>
      <c r="BL130" s="412"/>
      <c r="BM130" s="410" t="str">
        <f>IF($H129="Delete Proxy","2.Proxy PS User ID",(IF($H129="Add Proxy","2.Proxy PS User ID",(IF($H129="Update Chartfields","Budget Ref","n/a")))))</f>
        <v>n/a</v>
      </c>
      <c r="BN130" s="411"/>
      <c r="BO130" s="411"/>
      <c r="BP130" s="411"/>
      <c r="BQ130" s="411"/>
      <c r="BR130" s="412"/>
      <c r="BS130" s="410" t="str">
        <f>IF($H129="Delete Proxy","3.Proxy Last Name",(IF($H129="Add Proxy","3.Proxy Last Name",(IF($H129="Update Chartfields","PC BU (optional)","n/a")))))</f>
        <v>n/a</v>
      </c>
      <c r="BT130" s="411"/>
      <c r="BU130" s="411"/>
      <c r="BV130" s="411"/>
      <c r="BW130" s="411"/>
      <c r="BX130" s="412"/>
      <c r="BY130" s="410" t="str">
        <f>IF($H129="Delete Proxy","3.Proxy First Name",(IF($H129="Add Proxy","3.Proxy First Name",(IF($H129="Update Chartfields","Project (optional)","n/a")))))</f>
        <v>n/a</v>
      </c>
      <c r="BZ130" s="411"/>
      <c r="CA130" s="411"/>
      <c r="CB130" s="411"/>
      <c r="CC130" s="411"/>
      <c r="CD130" s="412"/>
      <c r="CE130" s="410" t="str">
        <f>IF($H129="Delete Proxy","3.Proxy PS User ID",(IF($H129="Add Proxy","3.Proxy PS User ID",IF($H129="Update Chartfields","Activity (optional)","n/a"))))</f>
        <v>n/a</v>
      </c>
      <c r="CF130" s="411"/>
      <c r="CG130" s="411"/>
      <c r="CH130" s="411"/>
      <c r="CI130" s="411"/>
      <c r="CJ130" s="412"/>
      <c r="CK130" s="410" t="str">
        <f>IF($H129="Delete Proxy","4.Proxy Last Name",(IF($H129="Add Proxy","4.Proxy Last Name",IF($H129="Update Chartfields","Source Type (optional)","n/a"))))</f>
        <v>n/a</v>
      </c>
      <c r="CL130" s="411"/>
      <c r="CM130" s="411"/>
      <c r="CN130" s="411"/>
      <c r="CO130" s="411"/>
      <c r="CP130" s="412"/>
      <c r="CQ130" s="410" t="str">
        <f>IF($H129="Delete Proxy","4.Proxy First Name",(IF($H129="Add Proxy","4.Proxy First Name",IF($H129="Update Chartfields","Category (optional)","n/a"))))</f>
        <v>n/a</v>
      </c>
      <c r="CR130" s="411"/>
      <c r="CS130" s="411"/>
      <c r="CT130" s="411"/>
      <c r="CU130" s="411"/>
      <c r="CV130" s="412"/>
      <c r="CW130" s="410" t="str">
        <f>IF($H129="Delete Proxy","4.Proxy PS User ID",(IF($H129="Add Proxy","4.Proxy PS User ID",IF($H129="Update Chartfields","Subcategory (optional)","n/a"))))</f>
        <v>n/a</v>
      </c>
      <c r="CX130" s="411"/>
      <c r="CY130" s="411"/>
      <c r="CZ130" s="411"/>
      <c r="DA130" s="411"/>
      <c r="DB130" s="412"/>
    </row>
    <row r="131" spans="1:106" ht="15">
      <c r="A131" s="400"/>
      <c r="B131" s="407"/>
      <c r="C131" s="408"/>
      <c r="D131" s="408"/>
      <c r="E131" s="408"/>
      <c r="F131" s="408"/>
      <c r="G131" s="408"/>
      <c r="H131" s="408"/>
      <c r="I131" s="408"/>
      <c r="J131" s="409"/>
      <c r="K131" s="407"/>
      <c r="L131" s="408"/>
      <c r="M131" s="408"/>
      <c r="N131" s="408"/>
      <c r="O131" s="408"/>
      <c r="P131" s="408"/>
      <c r="Q131" s="408"/>
      <c r="R131" s="409"/>
      <c r="S131" s="407"/>
      <c r="T131" s="408"/>
      <c r="U131" s="408"/>
      <c r="V131" s="408"/>
      <c r="W131" s="408"/>
      <c r="X131" s="408"/>
      <c r="Y131" s="408"/>
      <c r="Z131" s="408"/>
      <c r="AA131" s="408"/>
      <c r="AB131" s="409"/>
      <c r="AC131" s="413"/>
      <c r="AD131" s="414"/>
      <c r="AE131" s="414"/>
      <c r="AF131" s="414"/>
      <c r="AG131" s="414"/>
      <c r="AH131" s="415"/>
      <c r="AI131" s="413"/>
      <c r="AJ131" s="414"/>
      <c r="AK131" s="414"/>
      <c r="AL131" s="414"/>
      <c r="AM131" s="414"/>
      <c r="AN131" s="415"/>
      <c r="AO131" s="413"/>
      <c r="AP131" s="414"/>
      <c r="AQ131" s="414"/>
      <c r="AR131" s="414"/>
      <c r="AS131" s="414"/>
      <c r="AT131" s="415"/>
      <c r="AU131" s="413"/>
      <c r="AV131" s="414"/>
      <c r="AW131" s="414"/>
      <c r="AX131" s="414"/>
      <c r="AY131" s="414"/>
      <c r="AZ131" s="415"/>
      <c r="BA131" s="413"/>
      <c r="BB131" s="414"/>
      <c r="BC131" s="414"/>
      <c r="BD131" s="414"/>
      <c r="BE131" s="414"/>
      <c r="BF131" s="415"/>
      <c r="BG131" s="413"/>
      <c r="BH131" s="414"/>
      <c r="BI131" s="414"/>
      <c r="BJ131" s="414"/>
      <c r="BK131" s="414"/>
      <c r="BL131" s="415"/>
      <c r="BM131" s="413"/>
      <c r="BN131" s="414"/>
      <c r="BO131" s="414"/>
      <c r="BP131" s="414"/>
      <c r="BQ131" s="414"/>
      <c r="BR131" s="415"/>
      <c r="BS131" s="413"/>
      <c r="BT131" s="414"/>
      <c r="BU131" s="414"/>
      <c r="BV131" s="414"/>
      <c r="BW131" s="414"/>
      <c r="BX131" s="415"/>
      <c r="BY131" s="413"/>
      <c r="BZ131" s="414"/>
      <c r="CA131" s="414"/>
      <c r="CB131" s="414"/>
      <c r="CC131" s="414"/>
      <c r="CD131" s="415"/>
      <c r="CE131" s="413"/>
      <c r="CF131" s="414"/>
      <c r="CG131" s="414"/>
      <c r="CH131" s="414"/>
      <c r="CI131" s="414"/>
      <c r="CJ131" s="415"/>
      <c r="CK131" s="413"/>
      <c r="CL131" s="414"/>
      <c r="CM131" s="414"/>
      <c r="CN131" s="414"/>
      <c r="CO131" s="414"/>
      <c r="CP131" s="415"/>
      <c r="CQ131" s="413"/>
      <c r="CR131" s="414"/>
      <c r="CS131" s="414"/>
      <c r="CT131" s="414"/>
      <c r="CU131" s="414"/>
      <c r="CV131" s="415"/>
      <c r="CW131" s="413"/>
      <c r="CX131" s="414"/>
      <c r="CY131" s="414"/>
      <c r="CZ131" s="414"/>
      <c r="DA131" s="414"/>
      <c r="DB131" s="415"/>
    </row>
    <row r="132" spans="1:106" ht="15">
      <c r="A132" s="400"/>
      <c r="B132" s="416"/>
      <c r="C132" s="417"/>
      <c r="D132" s="417"/>
      <c r="E132" s="417"/>
      <c r="F132" s="417"/>
      <c r="G132" s="417"/>
      <c r="H132" s="417"/>
      <c r="I132" s="417"/>
      <c r="J132" s="418"/>
      <c r="K132" s="416"/>
      <c r="L132" s="417"/>
      <c r="M132" s="417"/>
      <c r="N132" s="417"/>
      <c r="O132" s="417"/>
      <c r="P132" s="417"/>
      <c r="Q132" s="417"/>
      <c r="R132" s="418"/>
      <c r="S132" s="419"/>
      <c r="T132" s="420"/>
      <c r="U132" s="420"/>
      <c r="V132" s="420"/>
      <c r="W132" s="420"/>
      <c r="X132" s="420"/>
      <c r="Y132" s="420"/>
      <c r="Z132" s="420"/>
      <c r="AA132" s="420"/>
      <c r="AB132" s="421"/>
      <c r="AC132" s="402"/>
      <c r="AD132" s="402"/>
      <c r="AE132" s="402"/>
      <c r="AF132" s="402"/>
      <c r="AG132" s="402"/>
      <c r="AH132" s="402"/>
      <c r="AI132" s="402"/>
      <c r="AJ132" s="402"/>
      <c r="AK132" s="402"/>
      <c r="AL132" s="402"/>
      <c r="AM132" s="402"/>
      <c r="AN132" s="402"/>
      <c r="AO132" s="402"/>
      <c r="AP132" s="402"/>
      <c r="AQ132" s="402"/>
      <c r="AR132" s="402"/>
      <c r="AS132" s="402"/>
      <c r="AT132" s="402"/>
      <c r="AU132" s="402"/>
      <c r="AV132" s="402"/>
      <c r="AW132" s="402"/>
      <c r="AX132" s="402"/>
      <c r="AY132" s="402"/>
      <c r="AZ132" s="402"/>
      <c r="BA132" s="402"/>
      <c r="BB132" s="402"/>
      <c r="BC132" s="402"/>
      <c r="BD132" s="402"/>
      <c r="BE132" s="402"/>
      <c r="BF132" s="402"/>
      <c r="BG132" s="402"/>
      <c r="BH132" s="402"/>
      <c r="BI132" s="402"/>
      <c r="BJ132" s="402"/>
      <c r="BK132" s="402"/>
      <c r="BL132" s="402"/>
      <c r="BM132" s="402"/>
      <c r="BN132" s="402"/>
      <c r="BO132" s="402"/>
      <c r="BP132" s="402"/>
      <c r="BQ132" s="402"/>
      <c r="BR132" s="402"/>
      <c r="BS132" s="402"/>
      <c r="BT132" s="402"/>
      <c r="BU132" s="402"/>
      <c r="BV132" s="402"/>
      <c r="BW132" s="402"/>
      <c r="BX132" s="402"/>
      <c r="BY132" s="402"/>
      <c r="BZ132" s="402"/>
      <c r="CA132" s="402"/>
      <c r="CB132" s="402"/>
      <c r="CC132" s="402"/>
      <c r="CD132" s="402"/>
      <c r="CE132" s="402"/>
      <c r="CF132" s="402"/>
      <c r="CG132" s="402"/>
      <c r="CH132" s="402"/>
      <c r="CI132" s="402"/>
      <c r="CJ132" s="402"/>
      <c r="CK132" s="402"/>
      <c r="CL132" s="402"/>
      <c r="CM132" s="402"/>
      <c r="CN132" s="402"/>
      <c r="CO132" s="402"/>
      <c r="CP132" s="402"/>
      <c r="CQ132" s="402"/>
      <c r="CR132" s="402"/>
      <c r="CS132" s="402"/>
      <c r="CT132" s="402"/>
      <c r="CU132" s="402"/>
      <c r="CV132" s="402"/>
      <c r="CW132" s="402"/>
      <c r="CX132" s="402"/>
      <c r="CY132" s="402"/>
      <c r="CZ132" s="402"/>
      <c r="DA132" s="402"/>
      <c r="DB132" s="402"/>
    </row>
  </sheetData>
  <sheetProtection sheet="1"/>
  <mergeCells count="883">
    <mergeCell ref="CE132:CJ132"/>
    <mergeCell ref="CK132:CP132"/>
    <mergeCell ref="CQ132:CV132"/>
    <mergeCell ref="CW132:DB132"/>
    <mergeCell ref="AU132:AZ132"/>
    <mergeCell ref="BA132:BF132"/>
    <mergeCell ref="BG132:BL132"/>
    <mergeCell ref="BM132:BR132"/>
    <mergeCell ref="BS132:BX132"/>
    <mergeCell ref="BY132:CD132"/>
    <mergeCell ref="CE130:CJ131"/>
    <mergeCell ref="CK130:CP131"/>
    <mergeCell ref="CQ130:CV131"/>
    <mergeCell ref="CW130:DB131"/>
    <mergeCell ref="B132:J132"/>
    <mergeCell ref="K132:R132"/>
    <mergeCell ref="S132:AB132"/>
    <mergeCell ref="AC132:AH132"/>
    <mergeCell ref="AI132:AN132"/>
    <mergeCell ref="AO132:AT132"/>
    <mergeCell ref="AU130:AZ131"/>
    <mergeCell ref="BA130:BF131"/>
    <mergeCell ref="BG130:BL131"/>
    <mergeCell ref="BM130:BR131"/>
    <mergeCell ref="BS130:BX131"/>
    <mergeCell ref="BY130:CD131"/>
    <mergeCell ref="CW127:DB127"/>
    <mergeCell ref="A129:A132"/>
    <mergeCell ref="B129:G129"/>
    <mergeCell ref="H129:Q129"/>
    <mergeCell ref="B130:J131"/>
    <mergeCell ref="K130:R131"/>
    <mergeCell ref="S130:AB131"/>
    <mergeCell ref="AC130:AH131"/>
    <mergeCell ref="AI130:AN131"/>
    <mergeCell ref="AO130:AT131"/>
    <mergeCell ref="BM127:BR127"/>
    <mergeCell ref="BS127:BX127"/>
    <mergeCell ref="BY127:CD127"/>
    <mergeCell ref="CE127:CJ127"/>
    <mergeCell ref="CK127:CP127"/>
    <mergeCell ref="CQ127:CV127"/>
    <mergeCell ref="CW125:DB126"/>
    <mergeCell ref="B127:J127"/>
    <mergeCell ref="K127:R127"/>
    <mergeCell ref="S127:AB127"/>
    <mergeCell ref="AC127:AH127"/>
    <mergeCell ref="AI127:AN127"/>
    <mergeCell ref="AO127:AT127"/>
    <mergeCell ref="AU127:AZ127"/>
    <mergeCell ref="BA127:BF127"/>
    <mergeCell ref="BG127:BL127"/>
    <mergeCell ref="BM125:BR126"/>
    <mergeCell ref="BS125:BX126"/>
    <mergeCell ref="BY125:CD126"/>
    <mergeCell ref="CE125:CJ126"/>
    <mergeCell ref="CK125:CP126"/>
    <mergeCell ref="CQ125:CV126"/>
    <mergeCell ref="AC125:AH126"/>
    <mergeCell ref="AI125:AN126"/>
    <mergeCell ref="AO125:AT126"/>
    <mergeCell ref="AU125:AZ126"/>
    <mergeCell ref="BA125:BF126"/>
    <mergeCell ref="BG125:BL126"/>
    <mergeCell ref="CE122:CJ122"/>
    <mergeCell ref="CK122:CP122"/>
    <mergeCell ref="CQ122:CV122"/>
    <mergeCell ref="CW122:DB122"/>
    <mergeCell ref="A124:A127"/>
    <mergeCell ref="B124:G124"/>
    <mergeCell ref="H124:Q124"/>
    <mergeCell ref="B125:J126"/>
    <mergeCell ref="K125:R126"/>
    <mergeCell ref="S125:AB126"/>
    <mergeCell ref="AU122:AZ122"/>
    <mergeCell ref="BA122:BF122"/>
    <mergeCell ref="BG122:BL122"/>
    <mergeCell ref="BM122:BR122"/>
    <mergeCell ref="BS122:BX122"/>
    <mergeCell ref="BY122:CD122"/>
    <mergeCell ref="CE120:CJ121"/>
    <mergeCell ref="CK120:CP121"/>
    <mergeCell ref="CQ120:CV121"/>
    <mergeCell ref="CW120:DB121"/>
    <mergeCell ref="B122:J122"/>
    <mergeCell ref="K122:R122"/>
    <mergeCell ref="S122:AB122"/>
    <mergeCell ref="AC122:AH122"/>
    <mergeCell ref="AI122:AN122"/>
    <mergeCell ref="AO122:AT122"/>
    <mergeCell ref="AU120:AZ121"/>
    <mergeCell ref="BA120:BF121"/>
    <mergeCell ref="BG120:BL121"/>
    <mergeCell ref="BM120:BR121"/>
    <mergeCell ref="BS120:BX121"/>
    <mergeCell ref="BY120:CD121"/>
    <mergeCell ref="CW117:DB117"/>
    <mergeCell ref="A119:A122"/>
    <mergeCell ref="B119:G119"/>
    <mergeCell ref="H119:Q119"/>
    <mergeCell ref="B120:J121"/>
    <mergeCell ref="K120:R121"/>
    <mergeCell ref="S120:AB121"/>
    <mergeCell ref="AC120:AH121"/>
    <mergeCell ref="AI120:AN121"/>
    <mergeCell ref="AO120:AT121"/>
    <mergeCell ref="BM117:BR117"/>
    <mergeCell ref="BS117:BX117"/>
    <mergeCell ref="BY117:CD117"/>
    <mergeCell ref="CE117:CJ117"/>
    <mergeCell ref="CK117:CP117"/>
    <mergeCell ref="CQ117:CV117"/>
    <mergeCell ref="CW115:DB116"/>
    <mergeCell ref="B117:J117"/>
    <mergeCell ref="K117:R117"/>
    <mergeCell ref="S117:AB117"/>
    <mergeCell ref="AC117:AH117"/>
    <mergeCell ref="AI117:AN117"/>
    <mergeCell ref="AO117:AT117"/>
    <mergeCell ref="AU117:AZ117"/>
    <mergeCell ref="BA117:BF117"/>
    <mergeCell ref="BG117:BL117"/>
    <mergeCell ref="BM115:BR116"/>
    <mergeCell ref="BS115:BX116"/>
    <mergeCell ref="BY115:CD116"/>
    <mergeCell ref="CE115:CJ116"/>
    <mergeCell ref="CK115:CP116"/>
    <mergeCell ref="CQ115:CV116"/>
    <mergeCell ref="AC115:AH116"/>
    <mergeCell ref="AI115:AN116"/>
    <mergeCell ref="AO115:AT116"/>
    <mergeCell ref="AU115:AZ116"/>
    <mergeCell ref="BA115:BF116"/>
    <mergeCell ref="BG115:BL116"/>
    <mergeCell ref="CE112:CJ112"/>
    <mergeCell ref="CK112:CP112"/>
    <mergeCell ref="CQ112:CV112"/>
    <mergeCell ref="CW112:DB112"/>
    <mergeCell ref="A114:A117"/>
    <mergeCell ref="B114:G114"/>
    <mergeCell ref="H114:Q114"/>
    <mergeCell ref="B115:J116"/>
    <mergeCell ref="K115:R116"/>
    <mergeCell ref="S115:AB116"/>
    <mergeCell ref="AU112:AZ112"/>
    <mergeCell ref="BA112:BF112"/>
    <mergeCell ref="BG112:BL112"/>
    <mergeCell ref="BM112:BR112"/>
    <mergeCell ref="BS112:BX112"/>
    <mergeCell ref="BY112:CD112"/>
    <mergeCell ref="CE110:CJ111"/>
    <mergeCell ref="CK110:CP111"/>
    <mergeCell ref="CQ110:CV111"/>
    <mergeCell ref="CW110:DB111"/>
    <mergeCell ref="B112:J112"/>
    <mergeCell ref="K112:R112"/>
    <mergeCell ref="S112:AB112"/>
    <mergeCell ref="AC112:AH112"/>
    <mergeCell ref="AI112:AN112"/>
    <mergeCell ref="AO112:AT112"/>
    <mergeCell ref="AU110:AZ111"/>
    <mergeCell ref="BA110:BF111"/>
    <mergeCell ref="BG110:BL111"/>
    <mergeCell ref="BM110:BR111"/>
    <mergeCell ref="BS110:BX111"/>
    <mergeCell ref="BY110:CD111"/>
    <mergeCell ref="CW107:DB107"/>
    <mergeCell ref="A109:A112"/>
    <mergeCell ref="B109:G109"/>
    <mergeCell ref="H109:Q109"/>
    <mergeCell ref="B110:J111"/>
    <mergeCell ref="K110:R111"/>
    <mergeCell ref="S110:AB111"/>
    <mergeCell ref="AC110:AH111"/>
    <mergeCell ref="AI110:AN111"/>
    <mergeCell ref="AO110:AT111"/>
    <mergeCell ref="BM107:BR107"/>
    <mergeCell ref="BS107:BX107"/>
    <mergeCell ref="BY107:CD107"/>
    <mergeCell ref="CE107:CJ107"/>
    <mergeCell ref="CK107:CP107"/>
    <mergeCell ref="CQ107:CV107"/>
    <mergeCell ref="CW105:DB106"/>
    <mergeCell ref="B107:J107"/>
    <mergeCell ref="K107:R107"/>
    <mergeCell ref="S107:AB107"/>
    <mergeCell ref="AC107:AH107"/>
    <mergeCell ref="AI107:AN107"/>
    <mergeCell ref="AO107:AT107"/>
    <mergeCell ref="AU107:AZ107"/>
    <mergeCell ref="BA107:BF107"/>
    <mergeCell ref="BG107:BL107"/>
    <mergeCell ref="BM105:BR106"/>
    <mergeCell ref="BS105:BX106"/>
    <mergeCell ref="BY105:CD106"/>
    <mergeCell ref="CE105:CJ106"/>
    <mergeCell ref="CK105:CP106"/>
    <mergeCell ref="CQ105:CV106"/>
    <mergeCell ref="AC105:AH106"/>
    <mergeCell ref="AI105:AN106"/>
    <mergeCell ref="AO105:AT106"/>
    <mergeCell ref="AU105:AZ106"/>
    <mergeCell ref="BA105:BF106"/>
    <mergeCell ref="BG105:BL106"/>
    <mergeCell ref="CE102:CJ102"/>
    <mergeCell ref="CK102:CP102"/>
    <mergeCell ref="CQ102:CV102"/>
    <mergeCell ref="CW102:DB102"/>
    <mergeCell ref="A104:A107"/>
    <mergeCell ref="B104:G104"/>
    <mergeCell ref="H104:Q104"/>
    <mergeCell ref="B105:J106"/>
    <mergeCell ref="K105:R106"/>
    <mergeCell ref="S105:AB106"/>
    <mergeCell ref="AU102:AZ102"/>
    <mergeCell ref="BA102:BF102"/>
    <mergeCell ref="BG102:BL102"/>
    <mergeCell ref="BM102:BR102"/>
    <mergeCell ref="BS102:BX102"/>
    <mergeCell ref="BY102:CD102"/>
    <mergeCell ref="CE100:CJ101"/>
    <mergeCell ref="CK100:CP101"/>
    <mergeCell ref="CQ100:CV101"/>
    <mergeCell ref="CW100:DB101"/>
    <mergeCell ref="B102:J102"/>
    <mergeCell ref="K102:R102"/>
    <mergeCell ref="S102:AB102"/>
    <mergeCell ref="AC102:AH102"/>
    <mergeCell ref="AI102:AN102"/>
    <mergeCell ref="AO102:AT102"/>
    <mergeCell ref="AU100:AZ101"/>
    <mergeCell ref="BA100:BF101"/>
    <mergeCell ref="BG100:BL101"/>
    <mergeCell ref="BM100:BR101"/>
    <mergeCell ref="BS100:BX101"/>
    <mergeCell ref="BY100:CD101"/>
    <mergeCell ref="CW97:DB97"/>
    <mergeCell ref="A99:A102"/>
    <mergeCell ref="B99:G99"/>
    <mergeCell ref="H99:Q99"/>
    <mergeCell ref="B100:J101"/>
    <mergeCell ref="K100:R101"/>
    <mergeCell ref="S100:AB101"/>
    <mergeCell ref="AC100:AH101"/>
    <mergeCell ref="AI100:AN101"/>
    <mergeCell ref="AO100:AT101"/>
    <mergeCell ref="BM97:BR97"/>
    <mergeCell ref="BS97:BX97"/>
    <mergeCell ref="BY97:CD97"/>
    <mergeCell ref="CE97:CJ97"/>
    <mergeCell ref="CK97:CP97"/>
    <mergeCell ref="CQ97:CV97"/>
    <mergeCell ref="CW95:DB96"/>
    <mergeCell ref="B97:J97"/>
    <mergeCell ref="K97:R97"/>
    <mergeCell ref="S97:AB97"/>
    <mergeCell ref="AC97:AH97"/>
    <mergeCell ref="AI97:AN97"/>
    <mergeCell ref="AO97:AT97"/>
    <mergeCell ref="AU97:AZ97"/>
    <mergeCell ref="BA97:BF97"/>
    <mergeCell ref="BG97:BL97"/>
    <mergeCell ref="BM95:BR96"/>
    <mergeCell ref="BS95:BX96"/>
    <mergeCell ref="BY95:CD96"/>
    <mergeCell ref="CE95:CJ96"/>
    <mergeCell ref="CK95:CP96"/>
    <mergeCell ref="CQ95:CV96"/>
    <mergeCell ref="AC95:AH96"/>
    <mergeCell ref="AI95:AN96"/>
    <mergeCell ref="AO95:AT96"/>
    <mergeCell ref="AU95:AZ96"/>
    <mergeCell ref="BA95:BF96"/>
    <mergeCell ref="BG95:BL96"/>
    <mergeCell ref="CE92:CJ92"/>
    <mergeCell ref="CK92:CP92"/>
    <mergeCell ref="CQ92:CV92"/>
    <mergeCell ref="CW92:DB92"/>
    <mergeCell ref="A94:A97"/>
    <mergeCell ref="B94:G94"/>
    <mergeCell ref="H94:Q94"/>
    <mergeCell ref="B95:J96"/>
    <mergeCell ref="K95:R96"/>
    <mergeCell ref="S95:AB96"/>
    <mergeCell ref="AU92:AZ92"/>
    <mergeCell ref="BA92:BF92"/>
    <mergeCell ref="BG92:BL92"/>
    <mergeCell ref="BM92:BR92"/>
    <mergeCell ref="BS92:BX92"/>
    <mergeCell ref="BY92:CD92"/>
    <mergeCell ref="CE90:CJ91"/>
    <mergeCell ref="CK90:CP91"/>
    <mergeCell ref="CQ90:CV91"/>
    <mergeCell ref="CW90:DB91"/>
    <mergeCell ref="B92:J92"/>
    <mergeCell ref="K92:R92"/>
    <mergeCell ref="S92:AB92"/>
    <mergeCell ref="AC92:AH92"/>
    <mergeCell ref="AI92:AN92"/>
    <mergeCell ref="AO92:AT92"/>
    <mergeCell ref="AU90:AZ91"/>
    <mergeCell ref="BA90:BF91"/>
    <mergeCell ref="BG90:BL91"/>
    <mergeCell ref="BM90:BR91"/>
    <mergeCell ref="BS90:BX91"/>
    <mergeCell ref="BY90:CD91"/>
    <mergeCell ref="CW87:DB87"/>
    <mergeCell ref="A89:A92"/>
    <mergeCell ref="B89:G89"/>
    <mergeCell ref="H89:Q89"/>
    <mergeCell ref="B90:J91"/>
    <mergeCell ref="K90:R91"/>
    <mergeCell ref="S90:AB91"/>
    <mergeCell ref="AC90:AH91"/>
    <mergeCell ref="AI90:AN91"/>
    <mergeCell ref="AO90:AT91"/>
    <mergeCell ref="BM87:BR87"/>
    <mergeCell ref="BS87:BX87"/>
    <mergeCell ref="BY87:CD87"/>
    <mergeCell ref="CE87:CJ87"/>
    <mergeCell ref="CK87:CP87"/>
    <mergeCell ref="CQ87:CV87"/>
    <mergeCell ref="CW85:DB86"/>
    <mergeCell ref="B87:J87"/>
    <mergeCell ref="K87:R87"/>
    <mergeCell ref="S87:AB87"/>
    <mergeCell ref="AC87:AH87"/>
    <mergeCell ref="AI87:AN87"/>
    <mergeCell ref="AO87:AT87"/>
    <mergeCell ref="AU87:AZ87"/>
    <mergeCell ref="BA87:BF87"/>
    <mergeCell ref="BG87:BL87"/>
    <mergeCell ref="BM85:BR86"/>
    <mergeCell ref="BS85:BX86"/>
    <mergeCell ref="BY85:CD86"/>
    <mergeCell ref="CE85:CJ86"/>
    <mergeCell ref="CK85:CP86"/>
    <mergeCell ref="CQ85:CV86"/>
    <mergeCell ref="AC85:AH86"/>
    <mergeCell ref="AI85:AN86"/>
    <mergeCell ref="AO85:AT86"/>
    <mergeCell ref="AU85:AZ86"/>
    <mergeCell ref="BA85:BF86"/>
    <mergeCell ref="BG85:BL86"/>
    <mergeCell ref="CE82:CJ82"/>
    <mergeCell ref="CK82:CP82"/>
    <mergeCell ref="CQ82:CV82"/>
    <mergeCell ref="CW82:DB82"/>
    <mergeCell ref="A84:A87"/>
    <mergeCell ref="B84:G84"/>
    <mergeCell ref="H84:Q84"/>
    <mergeCell ref="B85:J86"/>
    <mergeCell ref="K85:R86"/>
    <mergeCell ref="S85:AB86"/>
    <mergeCell ref="AU82:AZ82"/>
    <mergeCell ref="BA82:BF82"/>
    <mergeCell ref="BG82:BL82"/>
    <mergeCell ref="BM82:BR82"/>
    <mergeCell ref="BS82:BX82"/>
    <mergeCell ref="BY82:CD82"/>
    <mergeCell ref="CE80:CJ81"/>
    <mergeCell ref="CK80:CP81"/>
    <mergeCell ref="CQ80:CV81"/>
    <mergeCell ref="CW80:DB81"/>
    <mergeCell ref="B82:J82"/>
    <mergeCell ref="K82:R82"/>
    <mergeCell ref="S82:AB82"/>
    <mergeCell ref="AC82:AH82"/>
    <mergeCell ref="AI82:AN82"/>
    <mergeCell ref="AO82:AT82"/>
    <mergeCell ref="AU80:AZ81"/>
    <mergeCell ref="BA80:BF81"/>
    <mergeCell ref="BG80:BL81"/>
    <mergeCell ref="BM80:BR81"/>
    <mergeCell ref="BS80:BX81"/>
    <mergeCell ref="BY80:CD81"/>
    <mergeCell ref="CW77:DB77"/>
    <mergeCell ref="A79:A82"/>
    <mergeCell ref="B79:G79"/>
    <mergeCell ref="H79:Q79"/>
    <mergeCell ref="B80:J81"/>
    <mergeCell ref="K80:R81"/>
    <mergeCell ref="S80:AB81"/>
    <mergeCell ref="AC80:AH81"/>
    <mergeCell ref="AI80:AN81"/>
    <mergeCell ref="AO80:AT81"/>
    <mergeCell ref="BM77:BR77"/>
    <mergeCell ref="BS77:BX77"/>
    <mergeCell ref="BY77:CD77"/>
    <mergeCell ref="CE77:CJ77"/>
    <mergeCell ref="CK77:CP77"/>
    <mergeCell ref="CQ77:CV77"/>
    <mergeCell ref="CW75:DB76"/>
    <mergeCell ref="B77:J77"/>
    <mergeCell ref="K77:R77"/>
    <mergeCell ref="S77:AB77"/>
    <mergeCell ref="AC77:AH77"/>
    <mergeCell ref="AI77:AN77"/>
    <mergeCell ref="AO77:AT77"/>
    <mergeCell ref="AU77:AZ77"/>
    <mergeCell ref="BA77:BF77"/>
    <mergeCell ref="BG77:BL77"/>
    <mergeCell ref="BM75:BR76"/>
    <mergeCell ref="BS75:BX76"/>
    <mergeCell ref="BY75:CD76"/>
    <mergeCell ref="CE75:CJ76"/>
    <mergeCell ref="CK75:CP76"/>
    <mergeCell ref="CQ75:CV76"/>
    <mergeCell ref="AC75:AH76"/>
    <mergeCell ref="AI75:AN76"/>
    <mergeCell ref="AO75:AT76"/>
    <mergeCell ref="AU75:AZ76"/>
    <mergeCell ref="BA75:BF76"/>
    <mergeCell ref="BG75:BL76"/>
    <mergeCell ref="CE72:CJ72"/>
    <mergeCell ref="CK72:CP72"/>
    <mergeCell ref="CQ72:CV72"/>
    <mergeCell ref="CW72:DB72"/>
    <mergeCell ref="A74:A77"/>
    <mergeCell ref="B74:G74"/>
    <mergeCell ref="H74:Q74"/>
    <mergeCell ref="B75:J76"/>
    <mergeCell ref="K75:R76"/>
    <mergeCell ref="S75:AB76"/>
    <mergeCell ref="AU72:AZ72"/>
    <mergeCell ref="BA72:BF72"/>
    <mergeCell ref="BG72:BL72"/>
    <mergeCell ref="BM72:BR72"/>
    <mergeCell ref="BS72:BX72"/>
    <mergeCell ref="BY72:CD72"/>
    <mergeCell ref="CE70:CJ71"/>
    <mergeCell ref="CK70:CP71"/>
    <mergeCell ref="CQ70:CV71"/>
    <mergeCell ref="CW70:DB71"/>
    <mergeCell ref="B72:J72"/>
    <mergeCell ref="K72:R72"/>
    <mergeCell ref="S72:AB72"/>
    <mergeCell ref="AC72:AH72"/>
    <mergeCell ref="AI72:AN72"/>
    <mergeCell ref="AO72:AT72"/>
    <mergeCell ref="AU70:AZ71"/>
    <mergeCell ref="BA70:BF71"/>
    <mergeCell ref="BG70:BL71"/>
    <mergeCell ref="BM70:BR71"/>
    <mergeCell ref="BS70:BX71"/>
    <mergeCell ref="BY70:CD71"/>
    <mergeCell ref="CW67:DB67"/>
    <mergeCell ref="A69:A72"/>
    <mergeCell ref="B69:G69"/>
    <mergeCell ref="H69:Q69"/>
    <mergeCell ref="B70:J71"/>
    <mergeCell ref="K70:R71"/>
    <mergeCell ref="S70:AB71"/>
    <mergeCell ref="AC70:AH71"/>
    <mergeCell ref="AI70:AN71"/>
    <mergeCell ref="AO70:AT71"/>
    <mergeCell ref="BM67:BR67"/>
    <mergeCell ref="BS67:BX67"/>
    <mergeCell ref="BY67:CD67"/>
    <mergeCell ref="CE67:CJ67"/>
    <mergeCell ref="CK67:CP67"/>
    <mergeCell ref="CQ67:CV67"/>
    <mergeCell ref="CW65:DB66"/>
    <mergeCell ref="B67:J67"/>
    <mergeCell ref="K67:R67"/>
    <mergeCell ref="S67:AB67"/>
    <mergeCell ref="AC67:AH67"/>
    <mergeCell ref="AI67:AN67"/>
    <mergeCell ref="AO67:AT67"/>
    <mergeCell ref="AU67:AZ67"/>
    <mergeCell ref="BA67:BF67"/>
    <mergeCell ref="BG67:BL67"/>
    <mergeCell ref="BM65:BR66"/>
    <mergeCell ref="BS65:BX66"/>
    <mergeCell ref="BY65:CD66"/>
    <mergeCell ref="CE65:CJ66"/>
    <mergeCell ref="CK65:CP66"/>
    <mergeCell ref="CQ65:CV66"/>
    <mergeCell ref="AC65:AH66"/>
    <mergeCell ref="AI65:AN66"/>
    <mergeCell ref="AO65:AT66"/>
    <mergeCell ref="AU65:AZ66"/>
    <mergeCell ref="BA65:BF66"/>
    <mergeCell ref="BG65:BL66"/>
    <mergeCell ref="CE62:CJ62"/>
    <mergeCell ref="CK62:CP62"/>
    <mergeCell ref="CQ62:CV62"/>
    <mergeCell ref="CW62:DB62"/>
    <mergeCell ref="A64:A67"/>
    <mergeCell ref="B64:G64"/>
    <mergeCell ref="H64:Q64"/>
    <mergeCell ref="B65:J66"/>
    <mergeCell ref="K65:R66"/>
    <mergeCell ref="S65:AB66"/>
    <mergeCell ref="AU62:AZ62"/>
    <mergeCell ref="BA62:BF62"/>
    <mergeCell ref="BG62:BL62"/>
    <mergeCell ref="BM62:BR62"/>
    <mergeCell ref="BS62:BX62"/>
    <mergeCell ref="BY62:CD62"/>
    <mergeCell ref="CE60:CJ61"/>
    <mergeCell ref="CK60:CP61"/>
    <mergeCell ref="CQ60:CV61"/>
    <mergeCell ref="CW60:DB61"/>
    <mergeCell ref="B62:J62"/>
    <mergeCell ref="K62:R62"/>
    <mergeCell ref="S62:AB62"/>
    <mergeCell ref="AC62:AH62"/>
    <mergeCell ref="AI62:AN62"/>
    <mergeCell ref="AO62:AT62"/>
    <mergeCell ref="AU60:AZ61"/>
    <mergeCell ref="BA60:BF61"/>
    <mergeCell ref="BG60:BL61"/>
    <mergeCell ref="BM60:BR61"/>
    <mergeCell ref="BS60:BX61"/>
    <mergeCell ref="BY60:CD61"/>
    <mergeCell ref="CW57:DB57"/>
    <mergeCell ref="A59:A62"/>
    <mergeCell ref="B59:G59"/>
    <mergeCell ref="H59:Q59"/>
    <mergeCell ref="B60:J61"/>
    <mergeCell ref="K60:R61"/>
    <mergeCell ref="S60:AB61"/>
    <mergeCell ref="AC60:AH61"/>
    <mergeCell ref="AI60:AN61"/>
    <mergeCell ref="AO60:AT61"/>
    <mergeCell ref="BM57:BR57"/>
    <mergeCell ref="BS57:BX57"/>
    <mergeCell ref="BY57:CD57"/>
    <mergeCell ref="CE57:CJ57"/>
    <mergeCell ref="CK57:CP57"/>
    <mergeCell ref="CQ57:CV57"/>
    <mergeCell ref="CW55:DB56"/>
    <mergeCell ref="B57:J57"/>
    <mergeCell ref="K57:R57"/>
    <mergeCell ref="S57:AB57"/>
    <mergeCell ref="AC57:AH57"/>
    <mergeCell ref="AI57:AN57"/>
    <mergeCell ref="AO57:AT57"/>
    <mergeCell ref="AU57:AZ57"/>
    <mergeCell ref="BA57:BF57"/>
    <mergeCell ref="BG57:BL57"/>
    <mergeCell ref="BM55:BR56"/>
    <mergeCell ref="BS55:BX56"/>
    <mergeCell ref="BY55:CD56"/>
    <mergeCell ref="CE55:CJ56"/>
    <mergeCell ref="CK55:CP56"/>
    <mergeCell ref="CQ55:CV56"/>
    <mergeCell ref="AC55:AH56"/>
    <mergeCell ref="AI55:AN56"/>
    <mergeCell ref="AO55:AT56"/>
    <mergeCell ref="AU55:AZ56"/>
    <mergeCell ref="BA55:BF56"/>
    <mergeCell ref="BG55:BL56"/>
    <mergeCell ref="CE52:CJ52"/>
    <mergeCell ref="CK52:CP52"/>
    <mergeCell ref="CQ52:CV52"/>
    <mergeCell ref="CW52:DB52"/>
    <mergeCell ref="A54:A57"/>
    <mergeCell ref="B54:G54"/>
    <mergeCell ref="H54:Q54"/>
    <mergeCell ref="B55:J56"/>
    <mergeCell ref="K55:R56"/>
    <mergeCell ref="S55:AB56"/>
    <mergeCell ref="AU52:AZ52"/>
    <mergeCell ref="BA52:BF52"/>
    <mergeCell ref="BG52:BL52"/>
    <mergeCell ref="BM52:BR52"/>
    <mergeCell ref="BS52:BX52"/>
    <mergeCell ref="BY52:CD52"/>
    <mergeCell ref="CE50:CJ51"/>
    <mergeCell ref="CK50:CP51"/>
    <mergeCell ref="CQ50:CV51"/>
    <mergeCell ref="CW50:DB51"/>
    <mergeCell ref="B52:J52"/>
    <mergeCell ref="K52:R52"/>
    <mergeCell ref="S52:AB52"/>
    <mergeCell ref="AC52:AH52"/>
    <mergeCell ref="AI52:AN52"/>
    <mergeCell ref="AO52:AT52"/>
    <mergeCell ref="AU50:AZ51"/>
    <mergeCell ref="BA50:BF51"/>
    <mergeCell ref="BG50:BL51"/>
    <mergeCell ref="BM50:BR51"/>
    <mergeCell ref="BS50:BX51"/>
    <mergeCell ref="BY50:CD51"/>
    <mergeCell ref="CW47:DB47"/>
    <mergeCell ref="A49:A52"/>
    <mergeCell ref="B49:G49"/>
    <mergeCell ref="H49:Q49"/>
    <mergeCell ref="B50:J51"/>
    <mergeCell ref="K50:R51"/>
    <mergeCell ref="S50:AB51"/>
    <mergeCell ref="AC50:AH51"/>
    <mergeCell ref="AI50:AN51"/>
    <mergeCell ref="AO50:AT51"/>
    <mergeCell ref="BM47:BR47"/>
    <mergeCell ref="BS47:BX47"/>
    <mergeCell ref="BY47:CD47"/>
    <mergeCell ref="CE47:CJ47"/>
    <mergeCell ref="CK47:CP47"/>
    <mergeCell ref="CQ47:CV47"/>
    <mergeCell ref="CW45:DB46"/>
    <mergeCell ref="B47:J47"/>
    <mergeCell ref="K47:R47"/>
    <mergeCell ref="S47:AB47"/>
    <mergeCell ref="AC47:AH47"/>
    <mergeCell ref="AI47:AN47"/>
    <mergeCell ref="AO47:AT47"/>
    <mergeCell ref="AU47:AZ47"/>
    <mergeCell ref="BA47:BF47"/>
    <mergeCell ref="BG47:BL47"/>
    <mergeCell ref="BM45:BR46"/>
    <mergeCell ref="BS45:BX46"/>
    <mergeCell ref="BY45:CD46"/>
    <mergeCell ref="CE45:CJ46"/>
    <mergeCell ref="CK45:CP46"/>
    <mergeCell ref="CQ45:CV46"/>
    <mergeCell ref="AC45:AH46"/>
    <mergeCell ref="AI45:AN46"/>
    <mergeCell ref="AO45:AT46"/>
    <mergeCell ref="AU45:AZ46"/>
    <mergeCell ref="BA45:BF46"/>
    <mergeCell ref="BG45:BL46"/>
    <mergeCell ref="CE42:CJ42"/>
    <mergeCell ref="CK42:CP42"/>
    <mergeCell ref="CQ42:CV42"/>
    <mergeCell ref="CW42:DB42"/>
    <mergeCell ref="A44:A47"/>
    <mergeCell ref="B44:G44"/>
    <mergeCell ref="H44:Q44"/>
    <mergeCell ref="B45:J46"/>
    <mergeCell ref="K45:R46"/>
    <mergeCell ref="S45:AB46"/>
    <mergeCell ref="AU42:AZ42"/>
    <mergeCell ref="BA42:BF42"/>
    <mergeCell ref="BG42:BL42"/>
    <mergeCell ref="BM42:BR42"/>
    <mergeCell ref="BS42:BX42"/>
    <mergeCell ref="BY42:CD42"/>
    <mergeCell ref="CE40:CJ41"/>
    <mergeCell ref="CK40:CP41"/>
    <mergeCell ref="CQ40:CV41"/>
    <mergeCell ref="CW40:DB41"/>
    <mergeCell ref="B42:J42"/>
    <mergeCell ref="K42:R42"/>
    <mergeCell ref="S42:AB42"/>
    <mergeCell ref="AC42:AH42"/>
    <mergeCell ref="AI42:AN42"/>
    <mergeCell ref="AO42:AT42"/>
    <mergeCell ref="AU40:AZ41"/>
    <mergeCell ref="BA40:BF41"/>
    <mergeCell ref="BG40:BL41"/>
    <mergeCell ref="BM40:BR41"/>
    <mergeCell ref="BS40:BX41"/>
    <mergeCell ref="BY40:CD41"/>
    <mergeCell ref="CW37:DB37"/>
    <mergeCell ref="A39:A42"/>
    <mergeCell ref="B39:G39"/>
    <mergeCell ref="H39:Q39"/>
    <mergeCell ref="B40:J41"/>
    <mergeCell ref="K40:R41"/>
    <mergeCell ref="S40:AB41"/>
    <mergeCell ref="AC40:AH41"/>
    <mergeCell ref="AI40:AN41"/>
    <mergeCell ref="AO40:AT41"/>
    <mergeCell ref="BM37:BR37"/>
    <mergeCell ref="BS37:BX37"/>
    <mergeCell ref="BY37:CD37"/>
    <mergeCell ref="CE37:CJ37"/>
    <mergeCell ref="CK37:CP37"/>
    <mergeCell ref="CQ37:CV37"/>
    <mergeCell ref="CW35:DB36"/>
    <mergeCell ref="B37:J37"/>
    <mergeCell ref="K37:R37"/>
    <mergeCell ref="S37:AB37"/>
    <mergeCell ref="AC37:AH37"/>
    <mergeCell ref="AI37:AN37"/>
    <mergeCell ref="AO37:AT37"/>
    <mergeCell ref="AU37:AZ37"/>
    <mergeCell ref="BA37:BF37"/>
    <mergeCell ref="BG37:BL37"/>
    <mergeCell ref="BM35:BR36"/>
    <mergeCell ref="BS35:BX36"/>
    <mergeCell ref="BY35:CD36"/>
    <mergeCell ref="CE35:CJ36"/>
    <mergeCell ref="CK35:CP36"/>
    <mergeCell ref="CQ35:CV36"/>
    <mergeCell ref="AC35:AH36"/>
    <mergeCell ref="AI35:AN36"/>
    <mergeCell ref="AO35:AT36"/>
    <mergeCell ref="AU35:AZ36"/>
    <mergeCell ref="BA35:BF36"/>
    <mergeCell ref="BG35:BL36"/>
    <mergeCell ref="CE32:CJ32"/>
    <mergeCell ref="CK32:CP32"/>
    <mergeCell ref="CQ32:CV32"/>
    <mergeCell ref="CW32:DB32"/>
    <mergeCell ref="A34:A37"/>
    <mergeCell ref="B34:G34"/>
    <mergeCell ref="H34:Q34"/>
    <mergeCell ref="B35:J36"/>
    <mergeCell ref="K35:R36"/>
    <mergeCell ref="S35:AB36"/>
    <mergeCell ref="AU32:AZ32"/>
    <mergeCell ref="BA32:BF32"/>
    <mergeCell ref="BG32:BL32"/>
    <mergeCell ref="BM32:BR32"/>
    <mergeCell ref="BS32:BX32"/>
    <mergeCell ref="BY32:CD32"/>
    <mergeCell ref="CE30:CJ31"/>
    <mergeCell ref="CK30:CP31"/>
    <mergeCell ref="CQ30:CV31"/>
    <mergeCell ref="CW30:DB31"/>
    <mergeCell ref="B32:J32"/>
    <mergeCell ref="K32:R32"/>
    <mergeCell ref="S32:AB32"/>
    <mergeCell ref="AC32:AH32"/>
    <mergeCell ref="AI32:AN32"/>
    <mergeCell ref="AO32:AT32"/>
    <mergeCell ref="AU30:AZ31"/>
    <mergeCell ref="BA30:BF31"/>
    <mergeCell ref="BG30:BL31"/>
    <mergeCell ref="BM30:BR31"/>
    <mergeCell ref="BS30:BX31"/>
    <mergeCell ref="BY30:CD31"/>
    <mergeCell ref="CW27:DB27"/>
    <mergeCell ref="A29:A32"/>
    <mergeCell ref="B29:G29"/>
    <mergeCell ref="H29:Q29"/>
    <mergeCell ref="B30:J31"/>
    <mergeCell ref="K30:R31"/>
    <mergeCell ref="S30:AB31"/>
    <mergeCell ref="AC30:AH31"/>
    <mergeCell ref="AI30:AN31"/>
    <mergeCell ref="AO30:AT31"/>
    <mergeCell ref="BM27:BR27"/>
    <mergeCell ref="BS27:BX27"/>
    <mergeCell ref="BY27:CD27"/>
    <mergeCell ref="CE27:CJ27"/>
    <mergeCell ref="CK27:CP27"/>
    <mergeCell ref="CQ27:CV27"/>
    <mergeCell ref="CW25:DB26"/>
    <mergeCell ref="B27:J27"/>
    <mergeCell ref="K27:R27"/>
    <mergeCell ref="S27:AB27"/>
    <mergeCell ref="AC27:AH27"/>
    <mergeCell ref="AI27:AN27"/>
    <mergeCell ref="AO27:AT27"/>
    <mergeCell ref="AU27:AZ27"/>
    <mergeCell ref="BA27:BF27"/>
    <mergeCell ref="BG27:BL27"/>
    <mergeCell ref="BM25:BR26"/>
    <mergeCell ref="BS25:BX26"/>
    <mergeCell ref="BY25:CD26"/>
    <mergeCell ref="CE25:CJ26"/>
    <mergeCell ref="CK25:CP26"/>
    <mergeCell ref="CQ25:CV26"/>
    <mergeCell ref="AC25:AH26"/>
    <mergeCell ref="AI25:AN26"/>
    <mergeCell ref="AO25:AT26"/>
    <mergeCell ref="AU25:AZ26"/>
    <mergeCell ref="BA25:BF26"/>
    <mergeCell ref="BG25:BL26"/>
    <mergeCell ref="CE22:CJ22"/>
    <mergeCell ref="CK22:CP22"/>
    <mergeCell ref="CQ22:CV22"/>
    <mergeCell ref="CW22:DB22"/>
    <mergeCell ref="A24:A27"/>
    <mergeCell ref="B24:G24"/>
    <mergeCell ref="H24:Q24"/>
    <mergeCell ref="B25:J26"/>
    <mergeCell ref="K25:R26"/>
    <mergeCell ref="S25:AB26"/>
    <mergeCell ref="AU22:AZ22"/>
    <mergeCell ref="BA22:BF22"/>
    <mergeCell ref="BG22:BL22"/>
    <mergeCell ref="BM22:BR22"/>
    <mergeCell ref="BS22:BX22"/>
    <mergeCell ref="BY22:CD22"/>
    <mergeCell ref="CE20:CJ21"/>
    <mergeCell ref="CK20:CP21"/>
    <mergeCell ref="CQ20:CV21"/>
    <mergeCell ref="CW20:DB21"/>
    <mergeCell ref="B22:J22"/>
    <mergeCell ref="K22:R22"/>
    <mergeCell ref="S22:AB22"/>
    <mergeCell ref="AC22:AH22"/>
    <mergeCell ref="AI22:AN22"/>
    <mergeCell ref="AO22:AT22"/>
    <mergeCell ref="AU20:AZ21"/>
    <mergeCell ref="BA20:BF21"/>
    <mergeCell ref="BG20:BL21"/>
    <mergeCell ref="BM20:BR21"/>
    <mergeCell ref="BS20:BX21"/>
    <mergeCell ref="BY20:CD21"/>
    <mergeCell ref="CW17:DB17"/>
    <mergeCell ref="A19:A22"/>
    <mergeCell ref="B19:G19"/>
    <mergeCell ref="H19:Q19"/>
    <mergeCell ref="B20:J21"/>
    <mergeCell ref="K20:R21"/>
    <mergeCell ref="S20:AB21"/>
    <mergeCell ref="AC20:AH21"/>
    <mergeCell ref="AI20:AN21"/>
    <mergeCell ref="AO20:AT21"/>
    <mergeCell ref="BM17:BR17"/>
    <mergeCell ref="BS17:BX17"/>
    <mergeCell ref="BY17:CD17"/>
    <mergeCell ref="CE17:CJ17"/>
    <mergeCell ref="CK17:CP17"/>
    <mergeCell ref="CQ17:CV17"/>
    <mergeCell ref="CW15:DB16"/>
    <mergeCell ref="B17:J17"/>
    <mergeCell ref="K17:R17"/>
    <mergeCell ref="S17:AB17"/>
    <mergeCell ref="AC17:AH17"/>
    <mergeCell ref="AI17:AN17"/>
    <mergeCell ref="AO17:AT17"/>
    <mergeCell ref="AU17:AZ17"/>
    <mergeCell ref="BA17:BF17"/>
    <mergeCell ref="BG17:BL17"/>
    <mergeCell ref="BM15:BR16"/>
    <mergeCell ref="BS15:BX16"/>
    <mergeCell ref="BY15:CD16"/>
    <mergeCell ref="CE15:CJ16"/>
    <mergeCell ref="CK15:CP16"/>
    <mergeCell ref="CQ15:CV16"/>
    <mergeCell ref="AC15:AH16"/>
    <mergeCell ref="AI15:AN16"/>
    <mergeCell ref="AO15:AT16"/>
    <mergeCell ref="AU15:AZ16"/>
    <mergeCell ref="BA15:BF16"/>
    <mergeCell ref="BG15:BL16"/>
    <mergeCell ref="CE12:CJ12"/>
    <mergeCell ref="CK12:CP12"/>
    <mergeCell ref="CQ12:CV12"/>
    <mergeCell ref="CW12:DB12"/>
    <mergeCell ref="A14:A17"/>
    <mergeCell ref="B14:G14"/>
    <mergeCell ref="H14:Q14"/>
    <mergeCell ref="B15:J16"/>
    <mergeCell ref="K15:R16"/>
    <mergeCell ref="S15:AB16"/>
    <mergeCell ref="AU12:AZ12"/>
    <mergeCell ref="BA12:BF12"/>
    <mergeCell ref="BG12:BL12"/>
    <mergeCell ref="BM12:BR12"/>
    <mergeCell ref="BS12:BX12"/>
    <mergeCell ref="BY12:CD12"/>
    <mergeCell ref="CE10:CJ11"/>
    <mergeCell ref="CK10:CP11"/>
    <mergeCell ref="CQ10:CV11"/>
    <mergeCell ref="CW10:DB11"/>
    <mergeCell ref="B12:J12"/>
    <mergeCell ref="K12:R12"/>
    <mergeCell ref="S12:AB12"/>
    <mergeCell ref="AC12:AH12"/>
    <mergeCell ref="AI12:AN12"/>
    <mergeCell ref="AO12:AT12"/>
    <mergeCell ref="AU10:AZ11"/>
    <mergeCell ref="BA10:BF11"/>
    <mergeCell ref="BG10:BL11"/>
    <mergeCell ref="BM10:BR11"/>
    <mergeCell ref="BS10:BX11"/>
    <mergeCell ref="BY10:CD11"/>
    <mergeCell ref="A9:A12"/>
    <mergeCell ref="B9:G9"/>
    <mergeCell ref="H9:Q9"/>
    <mergeCell ref="AO9:AT9"/>
    <mergeCell ref="B10:J11"/>
    <mergeCell ref="K10:R11"/>
    <mergeCell ref="S10:AB11"/>
    <mergeCell ref="AC10:AH11"/>
    <mergeCell ref="AI10:AN11"/>
    <mergeCell ref="AO10:AT11"/>
    <mergeCell ref="A1:AB1"/>
    <mergeCell ref="A3:AB3"/>
    <mergeCell ref="A4:AB4"/>
    <mergeCell ref="A5:AB5"/>
    <mergeCell ref="A6:AB6"/>
    <mergeCell ref="A7:AB7"/>
    <mergeCell ref="A2:AA2"/>
  </mergeCells>
  <dataValidations count="2">
    <dataValidation type="list" allowBlank="1" showInputMessage="1" showErrorMessage="1" errorTitle="Please select from the list." error="Please select from the list of options by clicking inside the cell and pushing the down arrow on the right." sqref="H9:Q9 H14:Q14 H19:Q19 H24:Q24 H29:Q29 H34:Q34 H39:Q39 H44:Q44 H49:Q49 H69:Q69 H54:Q54 H74:Q74 H59:Q59 H79:Q79 H64:Q64 H84:Q84 H89:Q89 H94:Q94 H99:Q99 H104:Q104 H109:Q109 H129:Q129 H114:Q114 H119:Q119 H124:Q124">
      <formula1>"Add Proxy,Delete Proxy,Update Chartfields,Close Card"</formula1>
    </dataValidation>
    <dataValidation type="textLength" allowBlank="1" showInputMessage="1" showErrorMessage="1" errorTitle="IDs" error="Must be 11 digits in the format 10000xxxxxx." sqref="S12:AB12 S17:AB17 S22:AB22 S27:AB27 S32:AB32 S37:AB37 S42:AB42 S47:AB47 S52:AB52 S57:AB57 S62:AB62 S67:AB67 S72:AB72 S77:AB77 S82:AB82 S87:AB87 S92:AB92 S97:AB97 S102:AB102 S107:AB107 S112:AB112 S117:AB117 S122:AB122 S127:AB127 S132:AB132">
      <formula1>11</formula1>
      <formula2>11</formula2>
    </dataValidation>
  </dataValidations>
  <hyperlinks>
    <hyperlink ref="A7" r:id="rId1" display="creditcardservices@idoa.in.gov"/>
  </hyperlinks>
  <printOptions/>
  <pageMargins left="0.7" right="0.7" top="0.75" bottom="0.75" header="0.3" footer="0.3"/>
  <pageSetup fitToHeight="0" fitToWidth="1" horizontalDpi="600" verticalDpi="600" orientation="landscape" paperSize="17" scale="69" r:id="rId4"/>
  <legacyDrawing r:id="rId3"/>
</worksheet>
</file>

<file path=xl/worksheets/sheet12.xml><?xml version="1.0" encoding="utf-8"?>
<worksheet xmlns="http://schemas.openxmlformats.org/spreadsheetml/2006/main" xmlns:r="http://schemas.openxmlformats.org/officeDocument/2006/relationships">
  <sheetPr>
    <tabColor theme="0" tint="-0.1499900072813034"/>
  </sheetPr>
  <dimension ref="A1:G147"/>
  <sheetViews>
    <sheetView zoomScalePageLayoutView="0" workbookViewId="0" topLeftCell="A46">
      <selection activeCell="E46" sqref="E1:E16384"/>
    </sheetView>
  </sheetViews>
  <sheetFormatPr defaultColWidth="9.140625" defaultRowHeight="12.75"/>
  <cols>
    <col min="1" max="1" width="12.8515625" style="111" bestFit="1" customWidth="1"/>
    <col min="2" max="2" width="20.140625" style="0" hidden="1" customWidth="1"/>
    <col min="3" max="3" width="20.140625" style="109" customWidth="1"/>
    <col min="4" max="4" width="36.00390625" style="0" bestFit="1" customWidth="1"/>
  </cols>
  <sheetData>
    <row r="1" spans="1:4" ht="12.75">
      <c r="A1" s="423" t="s">
        <v>86</v>
      </c>
      <c r="B1" s="423"/>
      <c r="C1" s="423"/>
      <c r="D1" s="424"/>
    </row>
    <row r="2" spans="1:7" ht="75">
      <c r="A2" s="106" t="s">
        <v>87</v>
      </c>
      <c r="B2" s="106" t="s">
        <v>88</v>
      </c>
      <c r="C2" s="106" t="s">
        <v>89</v>
      </c>
      <c r="D2" s="106" t="s">
        <v>90</v>
      </c>
      <c r="E2" s="208" t="s">
        <v>1523</v>
      </c>
      <c r="G2" s="207"/>
    </row>
    <row r="3" spans="1:7" ht="30">
      <c r="A3" s="110" t="s">
        <v>347</v>
      </c>
      <c r="B3" s="108" t="s">
        <v>348</v>
      </c>
      <c r="C3" s="107" t="str">
        <f aca="true" t="shared" si="0" ref="C3:C14">RIGHT(B3,4)</f>
        <v>0861</v>
      </c>
      <c r="D3" s="205" t="s">
        <v>349</v>
      </c>
      <c r="E3" s="206">
        <v>15</v>
      </c>
      <c r="G3" s="207"/>
    </row>
    <row r="4" spans="1:5" ht="30">
      <c r="A4" s="110" t="s">
        <v>350</v>
      </c>
      <c r="B4" s="108" t="s">
        <v>351</v>
      </c>
      <c r="C4" s="107" t="str">
        <f t="shared" si="0"/>
        <v>9683</v>
      </c>
      <c r="D4" s="108" t="s">
        <v>352</v>
      </c>
      <c r="E4" s="206">
        <v>15</v>
      </c>
    </row>
    <row r="5" spans="1:5" ht="30">
      <c r="A5" s="110" t="s">
        <v>344</v>
      </c>
      <c r="B5" s="108" t="s">
        <v>345</v>
      </c>
      <c r="C5" s="107" t="str">
        <f t="shared" si="0"/>
        <v>6149</v>
      </c>
      <c r="D5" s="108" t="s">
        <v>346</v>
      </c>
      <c r="E5" s="206">
        <v>17</v>
      </c>
    </row>
    <row r="6" spans="1:5" ht="30">
      <c r="A6" s="110" t="s">
        <v>451</v>
      </c>
      <c r="B6" s="108" t="s">
        <v>452</v>
      </c>
      <c r="C6" s="107" t="str">
        <f t="shared" si="0"/>
        <v>0303</v>
      </c>
      <c r="D6" s="108" t="s">
        <v>453</v>
      </c>
      <c r="E6" s="206">
        <v>22</v>
      </c>
    </row>
    <row r="7" spans="1:5" ht="30">
      <c r="A7" s="110" t="s">
        <v>454</v>
      </c>
      <c r="B7" s="108" t="s">
        <v>455</v>
      </c>
      <c r="C7" s="107" t="str">
        <f t="shared" si="0"/>
        <v>6538</v>
      </c>
      <c r="D7" s="108" t="s">
        <v>456</v>
      </c>
      <c r="E7" s="206">
        <v>22</v>
      </c>
    </row>
    <row r="8" spans="1:5" ht="30">
      <c r="A8" s="110" t="s">
        <v>487</v>
      </c>
      <c r="B8" s="108" t="s">
        <v>488</v>
      </c>
      <c r="C8" s="107" t="str">
        <f t="shared" si="0"/>
        <v>1759</v>
      </c>
      <c r="D8" s="108" t="s">
        <v>489</v>
      </c>
      <c r="E8" s="206">
        <v>25</v>
      </c>
    </row>
    <row r="9" spans="1:5" ht="30">
      <c r="A9" s="110" t="s">
        <v>490</v>
      </c>
      <c r="B9" s="108" t="s">
        <v>491</v>
      </c>
      <c r="C9" s="107" t="str">
        <f t="shared" si="0"/>
        <v>3212</v>
      </c>
      <c r="D9" s="108" t="s">
        <v>492</v>
      </c>
      <c r="E9" s="206">
        <v>25</v>
      </c>
    </row>
    <row r="10" spans="1:5" ht="30">
      <c r="A10" s="110" t="s">
        <v>324</v>
      </c>
      <c r="B10" s="108" t="s">
        <v>325</v>
      </c>
      <c r="C10" s="107" t="str">
        <f t="shared" si="0"/>
        <v>3141</v>
      </c>
      <c r="D10" s="108" t="s">
        <v>326</v>
      </c>
      <c r="E10" s="206">
        <v>30</v>
      </c>
    </row>
    <row r="11" spans="1:5" ht="30">
      <c r="A11" s="110" t="s">
        <v>383</v>
      </c>
      <c r="B11" s="108" t="s">
        <v>384</v>
      </c>
      <c r="C11" s="107" t="str">
        <f t="shared" si="0"/>
        <v>3513</v>
      </c>
      <c r="D11" s="108" t="s">
        <v>385</v>
      </c>
      <c r="E11" s="206">
        <v>30</v>
      </c>
    </row>
    <row r="12" spans="1:5" ht="30">
      <c r="A12" s="110" t="s">
        <v>94</v>
      </c>
      <c r="B12" s="108" t="s">
        <v>95</v>
      </c>
      <c r="C12" s="107" t="str">
        <f t="shared" si="0"/>
        <v>2698</v>
      </c>
      <c r="D12" s="108" t="s">
        <v>96</v>
      </c>
      <c r="E12" s="206">
        <v>32</v>
      </c>
    </row>
    <row r="13" spans="1:5" ht="30">
      <c r="A13" s="110" t="s">
        <v>147</v>
      </c>
      <c r="B13" s="108" t="s">
        <v>148</v>
      </c>
      <c r="C13" s="107" t="str">
        <f t="shared" si="0"/>
        <v>1401</v>
      </c>
      <c r="D13" s="108" t="s">
        <v>149</v>
      </c>
      <c r="E13" s="206">
        <v>32</v>
      </c>
    </row>
    <row r="14" spans="1:5" ht="30">
      <c r="A14" s="110" t="s">
        <v>472</v>
      </c>
      <c r="B14" s="108" t="s">
        <v>473</v>
      </c>
      <c r="C14" s="107" t="str">
        <f t="shared" si="0"/>
        <v>7869</v>
      </c>
      <c r="D14" s="108" t="s">
        <v>474</v>
      </c>
      <c r="E14" s="206">
        <v>35</v>
      </c>
    </row>
    <row r="15" spans="1:5" ht="30">
      <c r="A15" s="110" t="s">
        <v>165</v>
      </c>
      <c r="B15" s="108" t="s">
        <v>166</v>
      </c>
      <c r="C15" s="107" t="str">
        <f aca="true" t="shared" si="1" ref="C15:C22">RIGHT(B15,4)</f>
        <v>0878</v>
      </c>
      <c r="D15" s="108" t="s">
        <v>167</v>
      </c>
      <c r="E15" s="206">
        <v>36</v>
      </c>
    </row>
    <row r="16" spans="1:5" ht="30">
      <c r="A16" s="110" t="s">
        <v>353</v>
      </c>
      <c r="B16" s="108" t="s">
        <v>354</v>
      </c>
      <c r="C16" s="107" t="str">
        <f t="shared" si="1"/>
        <v>1020</v>
      </c>
      <c r="D16" s="108" t="s">
        <v>355</v>
      </c>
      <c r="E16" s="206">
        <v>38</v>
      </c>
    </row>
    <row r="17" spans="1:5" ht="30">
      <c r="A17" s="110" t="s">
        <v>356</v>
      </c>
      <c r="B17" s="108" t="s">
        <v>357</v>
      </c>
      <c r="C17" s="107" t="str">
        <f t="shared" si="1"/>
        <v>2399</v>
      </c>
      <c r="D17" s="108" t="s">
        <v>358</v>
      </c>
      <c r="E17" s="206">
        <v>38</v>
      </c>
    </row>
    <row r="18" spans="1:5" ht="30">
      <c r="A18" s="110" t="s">
        <v>407</v>
      </c>
      <c r="B18" s="108" t="s">
        <v>408</v>
      </c>
      <c r="C18" s="107" t="str">
        <f t="shared" si="1"/>
        <v>0908</v>
      </c>
      <c r="D18" s="108" t="s">
        <v>409</v>
      </c>
      <c r="E18" s="206">
        <v>40</v>
      </c>
    </row>
    <row r="19" spans="1:5" ht="30">
      <c r="A19" s="110" t="s">
        <v>386</v>
      </c>
      <c r="B19" s="108" t="s">
        <v>387</v>
      </c>
      <c r="C19" s="107" t="str">
        <f t="shared" si="1"/>
        <v>3001</v>
      </c>
      <c r="D19" s="108" t="s">
        <v>388</v>
      </c>
      <c r="E19" s="206">
        <v>44</v>
      </c>
    </row>
    <row r="20" spans="1:5" ht="30">
      <c r="A20" s="110" t="s">
        <v>389</v>
      </c>
      <c r="B20" s="108" t="s">
        <v>390</v>
      </c>
      <c r="C20" s="107" t="str">
        <f t="shared" si="1"/>
        <v>3795</v>
      </c>
      <c r="D20" s="108" t="s">
        <v>391</v>
      </c>
      <c r="E20" s="206">
        <v>44</v>
      </c>
    </row>
    <row r="21" spans="1:5" ht="30">
      <c r="A21" s="110" t="s">
        <v>424</v>
      </c>
      <c r="B21" s="108" t="s">
        <v>425</v>
      </c>
      <c r="C21" s="107" t="str">
        <f t="shared" si="1"/>
        <v>3291</v>
      </c>
      <c r="D21" s="108" t="s">
        <v>426</v>
      </c>
      <c r="E21" s="206">
        <v>57</v>
      </c>
    </row>
    <row r="22" spans="1:5" ht="30">
      <c r="A22" s="110" t="s">
        <v>427</v>
      </c>
      <c r="B22" s="108" t="s">
        <v>428</v>
      </c>
      <c r="C22" s="107" t="str">
        <f t="shared" si="1"/>
        <v>8270</v>
      </c>
      <c r="D22" s="108" t="s">
        <v>429</v>
      </c>
      <c r="E22" s="206">
        <v>57</v>
      </c>
    </row>
    <row r="23" spans="1:5" ht="15">
      <c r="A23" s="224">
        <v>10017</v>
      </c>
      <c r="B23" s="223">
        <v>4788256152004810</v>
      </c>
      <c r="C23" s="225">
        <v>4816</v>
      </c>
      <c r="D23" s="226" t="s">
        <v>1527</v>
      </c>
      <c r="E23" s="223">
        <v>60</v>
      </c>
    </row>
    <row r="24" spans="1:5" ht="15">
      <c r="A24" s="224">
        <v>10084</v>
      </c>
      <c r="B24" s="223"/>
      <c r="C24" s="225"/>
      <c r="D24" s="223" t="s">
        <v>1528</v>
      </c>
      <c r="E24" s="223">
        <v>60</v>
      </c>
    </row>
    <row r="25" spans="1:5" ht="30">
      <c r="A25" s="110" t="s">
        <v>159</v>
      </c>
      <c r="B25" s="108" t="s">
        <v>160</v>
      </c>
      <c r="C25" s="107" t="str">
        <f aca="true" t="shared" si="2" ref="C25:C55">RIGHT(B25,4)</f>
        <v>2626</v>
      </c>
      <c r="D25" s="108" t="s">
        <v>161</v>
      </c>
      <c r="E25" s="206">
        <v>61</v>
      </c>
    </row>
    <row r="26" spans="1:5" ht="30">
      <c r="A26" s="110" t="s">
        <v>162</v>
      </c>
      <c r="B26" s="108" t="s">
        <v>163</v>
      </c>
      <c r="C26" s="107" t="str">
        <f t="shared" si="2"/>
        <v>5999</v>
      </c>
      <c r="D26" s="108" t="s">
        <v>164</v>
      </c>
      <c r="E26" s="206">
        <v>61</v>
      </c>
    </row>
    <row r="27" spans="1:5" ht="30">
      <c r="A27" s="110" t="s">
        <v>141</v>
      </c>
      <c r="B27" s="108" t="s">
        <v>142</v>
      </c>
      <c r="C27" s="107" t="str">
        <f t="shared" si="2"/>
        <v>0232</v>
      </c>
      <c r="D27" s="108" t="s">
        <v>143</v>
      </c>
      <c r="E27" s="206">
        <v>62</v>
      </c>
    </row>
    <row r="28" spans="1:5" ht="30">
      <c r="A28" s="110" t="s">
        <v>100</v>
      </c>
      <c r="B28" s="108" t="s">
        <v>101</v>
      </c>
      <c r="C28" s="107" t="str">
        <f t="shared" si="2"/>
        <v>6606</v>
      </c>
      <c r="D28" s="108" t="s">
        <v>102</v>
      </c>
      <c r="E28" s="206">
        <v>63</v>
      </c>
    </row>
    <row r="29" spans="1:5" ht="30">
      <c r="A29" s="110" t="s">
        <v>380</v>
      </c>
      <c r="B29" s="108" t="s">
        <v>381</v>
      </c>
      <c r="C29" s="107" t="str">
        <f t="shared" si="2"/>
        <v>9550</v>
      </c>
      <c r="D29" s="108" t="s">
        <v>382</v>
      </c>
      <c r="E29" s="206">
        <v>67</v>
      </c>
    </row>
    <row r="30" spans="1:5" ht="30">
      <c r="A30" s="110" t="s">
        <v>484</v>
      </c>
      <c r="B30" s="108" t="s">
        <v>485</v>
      </c>
      <c r="C30" s="107" t="str">
        <f t="shared" si="2"/>
        <v>5241</v>
      </c>
      <c r="D30" s="108" t="s">
        <v>486</v>
      </c>
      <c r="E30" s="206">
        <v>67</v>
      </c>
    </row>
    <row r="31" spans="1:5" ht="30">
      <c r="A31" s="110" t="s">
        <v>418</v>
      </c>
      <c r="B31" s="108" t="s">
        <v>419</v>
      </c>
      <c r="C31" s="107" t="str">
        <f t="shared" si="2"/>
        <v>3618</v>
      </c>
      <c r="D31" s="108" t="s">
        <v>420</v>
      </c>
      <c r="E31" s="206">
        <v>70</v>
      </c>
    </row>
    <row r="32" spans="1:5" ht="30">
      <c r="A32" s="110" t="s">
        <v>439</v>
      </c>
      <c r="B32" s="108" t="s">
        <v>440</v>
      </c>
      <c r="C32" s="107" t="str">
        <f t="shared" si="2"/>
        <v>3663</v>
      </c>
      <c r="D32" s="108" t="s">
        <v>441</v>
      </c>
      <c r="E32" s="206">
        <v>70</v>
      </c>
    </row>
    <row r="33" spans="1:5" ht="30">
      <c r="A33" s="110" t="s">
        <v>371</v>
      </c>
      <c r="B33" s="108" t="s">
        <v>372</v>
      </c>
      <c r="C33" s="107" t="str">
        <f t="shared" si="2"/>
        <v>6916</v>
      </c>
      <c r="D33" s="108" t="s">
        <v>373</v>
      </c>
      <c r="E33" s="206">
        <v>75</v>
      </c>
    </row>
    <row r="34" spans="1:5" ht="30">
      <c r="A34" s="110" t="s">
        <v>374</v>
      </c>
      <c r="B34" s="108" t="s">
        <v>375</v>
      </c>
      <c r="C34" s="107" t="str">
        <f t="shared" si="2"/>
        <v>2063</v>
      </c>
      <c r="D34" s="108" t="s">
        <v>376</v>
      </c>
      <c r="E34" s="206">
        <v>75</v>
      </c>
    </row>
    <row r="35" spans="1:5" ht="30">
      <c r="A35" s="110" t="s">
        <v>410</v>
      </c>
      <c r="B35" s="108" t="s">
        <v>411</v>
      </c>
      <c r="C35" s="107" t="str">
        <f t="shared" si="2"/>
        <v>6855</v>
      </c>
      <c r="D35" s="108" t="s">
        <v>412</v>
      </c>
      <c r="E35" s="206">
        <v>80</v>
      </c>
    </row>
    <row r="36" spans="1:5" ht="30">
      <c r="A36" s="220" t="s">
        <v>493</v>
      </c>
      <c r="B36" s="221" t="s">
        <v>494</v>
      </c>
      <c r="C36" s="222" t="str">
        <f t="shared" si="2"/>
        <v>5180</v>
      </c>
      <c r="D36" s="221" t="s">
        <v>495</v>
      </c>
      <c r="E36" s="223">
        <v>80</v>
      </c>
    </row>
    <row r="37" spans="1:5" ht="30">
      <c r="A37" s="110" t="s">
        <v>156</v>
      </c>
      <c r="B37" s="108" t="s">
        <v>157</v>
      </c>
      <c r="C37" s="107" t="str">
        <f t="shared" si="2"/>
        <v>7551</v>
      </c>
      <c r="D37" s="108" t="s">
        <v>158</v>
      </c>
      <c r="E37" s="206">
        <v>90</v>
      </c>
    </row>
    <row r="38" spans="1:5" ht="30">
      <c r="A38" s="110" t="s">
        <v>211</v>
      </c>
      <c r="B38" s="108" t="s">
        <v>212</v>
      </c>
      <c r="C38" s="107" t="str">
        <f t="shared" si="2"/>
        <v>7432</v>
      </c>
      <c r="D38" s="108" t="s">
        <v>213</v>
      </c>
      <c r="E38" s="206">
        <v>90</v>
      </c>
    </row>
    <row r="39" spans="1:5" ht="30">
      <c r="A39" s="110" t="s">
        <v>442</v>
      </c>
      <c r="B39" s="108" t="s">
        <v>443</v>
      </c>
      <c r="C39" s="107" t="str">
        <f t="shared" si="2"/>
        <v>9500</v>
      </c>
      <c r="D39" s="108" t="s">
        <v>444</v>
      </c>
      <c r="E39" s="206">
        <v>100</v>
      </c>
    </row>
    <row r="40" spans="1:5" ht="30">
      <c r="A40" s="110" t="s">
        <v>445</v>
      </c>
      <c r="B40" s="108" t="s">
        <v>446</v>
      </c>
      <c r="C40" s="107" t="str">
        <f t="shared" si="2"/>
        <v>0230</v>
      </c>
      <c r="D40" s="108" t="s">
        <v>447</v>
      </c>
      <c r="E40" s="206">
        <v>100</v>
      </c>
    </row>
    <row r="41" spans="1:5" ht="30">
      <c r="A41" s="110" t="s">
        <v>339</v>
      </c>
      <c r="B41" s="108" t="s">
        <v>340</v>
      </c>
      <c r="C41" s="107" t="str">
        <f t="shared" si="2"/>
        <v>7809</v>
      </c>
      <c r="D41" s="108" t="s">
        <v>341</v>
      </c>
      <c r="E41" s="206">
        <v>103</v>
      </c>
    </row>
    <row r="42" spans="1:5" ht="30">
      <c r="A42" s="110" t="s">
        <v>342</v>
      </c>
      <c r="B42" s="108" t="s">
        <v>343</v>
      </c>
      <c r="C42" s="107" t="str">
        <f t="shared" si="2"/>
        <v>0205</v>
      </c>
      <c r="D42" s="108" t="s">
        <v>341</v>
      </c>
      <c r="E42" s="206">
        <v>103</v>
      </c>
    </row>
    <row r="43" spans="1:5" ht="30">
      <c r="A43" s="110" t="s">
        <v>109</v>
      </c>
      <c r="B43" s="108" t="s">
        <v>110</v>
      </c>
      <c r="C43" s="107" t="str">
        <f t="shared" si="2"/>
        <v>2544</v>
      </c>
      <c r="D43" s="108" t="s">
        <v>111</v>
      </c>
      <c r="E43" s="206">
        <v>110</v>
      </c>
    </row>
    <row r="44" spans="1:5" ht="30">
      <c r="A44" s="110" t="s">
        <v>214</v>
      </c>
      <c r="B44" s="108" t="s">
        <v>215</v>
      </c>
      <c r="C44" s="107" t="str">
        <f t="shared" si="2"/>
        <v>2474</v>
      </c>
      <c r="D44" s="108" t="s">
        <v>216</v>
      </c>
      <c r="E44" s="206">
        <v>115</v>
      </c>
    </row>
    <row r="45" spans="1:5" ht="30">
      <c r="A45" s="110" t="s">
        <v>217</v>
      </c>
      <c r="B45" s="108" t="s">
        <v>218</v>
      </c>
      <c r="C45" s="107" t="str">
        <f t="shared" si="2"/>
        <v>4777</v>
      </c>
      <c r="D45" s="108" t="s">
        <v>216</v>
      </c>
      <c r="E45" s="206">
        <v>115</v>
      </c>
    </row>
    <row r="46" spans="1:5" ht="30">
      <c r="A46" s="110" t="s">
        <v>463</v>
      </c>
      <c r="B46" s="108" t="s">
        <v>464</v>
      </c>
      <c r="C46" s="107" t="str">
        <f>RIGHT(B46,4)</f>
        <v>6513</v>
      </c>
      <c r="D46" s="108" t="s">
        <v>465</v>
      </c>
      <c r="E46" s="206">
        <v>160</v>
      </c>
    </row>
    <row r="47" spans="1:5" ht="30">
      <c r="A47" s="110" t="s">
        <v>319</v>
      </c>
      <c r="B47" s="108" t="s">
        <v>320</v>
      </c>
      <c r="C47" s="107" t="str">
        <f t="shared" si="2"/>
        <v>5652</v>
      </c>
      <c r="D47" s="108" t="s">
        <v>321</v>
      </c>
      <c r="E47" s="206">
        <v>190</v>
      </c>
    </row>
    <row r="48" spans="1:5" ht="30">
      <c r="A48" s="110" t="s">
        <v>322</v>
      </c>
      <c r="B48" s="108" t="s">
        <v>323</v>
      </c>
      <c r="C48" s="107" t="str">
        <f t="shared" si="2"/>
        <v>3145</v>
      </c>
      <c r="D48" s="108" t="s">
        <v>321</v>
      </c>
      <c r="E48" s="206">
        <v>190</v>
      </c>
    </row>
    <row r="49" spans="1:5" ht="30">
      <c r="A49" s="110" t="s">
        <v>457</v>
      </c>
      <c r="B49" s="108" t="s">
        <v>458</v>
      </c>
      <c r="C49" s="107" t="str">
        <f t="shared" si="2"/>
        <v>9726</v>
      </c>
      <c r="D49" s="108" t="s">
        <v>459</v>
      </c>
      <c r="E49" s="206">
        <v>200</v>
      </c>
    </row>
    <row r="50" spans="1:5" ht="30">
      <c r="A50" s="110" t="s">
        <v>368</v>
      </c>
      <c r="B50" s="108" t="s">
        <v>369</v>
      </c>
      <c r="C50" s="107" t="str">
        <f t="shared" si="2"/>
        <v>9605</v>
      </c>
      <c r="D50" s="108" t="s">
        <v>370</v>
      </c>
      <c r="E50" s="206">
        <v>205</v>
      </c>
    </row>
    <row r="51" spans="1:5" ht="30">
      <c r="A51" s="110" t="s">
        <v>377</v>
      </c>
      <c r="B51" s="108" t="s">
        <v>378</v>
      </c>
      <c r="C51" s="107" t="str">
        <f t="shared" si="2"/>
        <v>5781</v>
      </c>
      <c r="D51" s="108" t="s">
        <v>379</v>
      </c>
      <c r="E51" s="206">
        <v>205</v>
      </c>
    </row>
    <row r="52" spans="1:5" ht="30">
      <c r="A52" s="110" t="s">
        <v>475</v>
      </c>
      <c r="B52" s="108" t="s">
        <v>476</v>
      </c>
      <c r="C52" s="107" t="str">
        <f t="shared" si="2"/>
        <v>0445</v>
      </c>
      <c r="D52" s="108" t="s">
        <v>477</v>
      </c>
      <c r="E52" s="206">
        <v>200</v>
      </c>
    </row>
    <row r="53" spans="1:5" ht="30">
      <c r="A53" s="110" t="s">
        <v>97</v>
      </c>
      <c r="B53" s="108" t="s">
        <v>98</v>
      </c>
      <c r="C53" s="107" t="str">
        <f t="shared" si="2"/>
        <v>6160</v>
      </c>
      <c r="D53" s="108" t="s">
        <v>99</v>
      </c>
      <c r="E53" s="206">
        <v>208</v>
      </c>
    </row>
    <row r="54" spans="1:5" ht="30">
      <c r="A54" s="110" t="s">
        <v>188</v>
      </c>
      <c r="B54" s="108" t="s">
        <v>189</v>
      </c>
      <c r="C54" s="107" t="str">
        <f t="shared" si="2"/>
        <v>4079</v>
      </c>
      <c r="D54" s="108" t="s">
        <v>187</v>
      </c>
      <c r="E54" s="206">
        <v>208</v>
      </c>
    </row>
    <row r="55" spans="1:5" ht="30">
      <c r="A55" s="110" t="s">
        <v>153</v>
      </c>
      <c r="B55" s="108" t="s">
        <v>154</v>
      </c>
      <c r="C55" s="107" t="str">
        <f t="shared" si="2"/>
        <v>6990</v>
      </c>
      <c r="D55" s="108" t="s">
        <v>155</v>
      </c>
      <c r="E55" s="206">
        <v>210</v>
      </c>
    </row>
    <row r="56" spans="1:5" ht="30">
      <c r="A56" s="110" t="s">
        <v>202</v>
      </c>
      <c r="B56" s="108" t="s">
        <v>203</v>
      </c>
      <c r="C56" s="107" t="str">
        <f aca="true" t="shared" si="3" ref="C56:C87">RIGHT(B56,4)</f>
        <v>3340</v>
      </c>
      <c r="D56" s="108" t="s">
        <v>204</v>
      </c>
      <c r="E56" s="206">
        <v>215</v>
      </c>
    </row>
    <row r="57" spans="1:5" ht="30">
      <c r="A57" s="110" t="s">
        <v>231</v>
      </c>
      <c r="B57" s="108" t="s">
        <v>232</v>
      </c>
      <c r="C57" s="107" t="str">
        <f t="shared" si="3"/>
        <v>4748</v>
      </c>
      <c r="D57" s="108" t="s">
        <v>233</v>
      </c>
      <c r="E57" s="206">
        <v>215</v>
      </c>
    </row>
    <row r="58" spans="1:5" ht="30">
      <c r="A58" s="110" t="s">
        <v>196</v>
      </c>
      <c r="B58" s="108" t="s">
        <v>197</v>
      </c>
      <c r="C58" s="107" t="str">
        <f t="shared" si="3"/>
        <v>7607</v>
      </c>
      <c r="D58" s="108" t="s">
        <v>198</v>
      </c>
      <c r="E58" s="206">
        <v>225</v>
      </c>
    </row>
    <row r="59" spans="1:5" ht="30">
      <c r="A59" s="110" t="s">
        <v>199</v>
      </c>
      <c r="B59" s="108" t="s">
        <v>200</v>
      </c>
      <c r="C59" s="107" t="str">
        <f t="shared" si="3"/>
        <v>4914</v>
      </c>
      <c r="D59" s="108" t="s">
        <v>201</v>
      </c>
      <c r="E59" s="206">
        <v>225</v>
      </c>
    </row>
    <row r="60" spans="1:5" ht="30">
      <c r="A60" s="110" t="s">
        <v>112</v>
      </c>
      <c r="B60" s="108" t="s">
        <v>113</v>
      </c>
      <c r="C60" s="107" t="str">
        <f t="shared" si="3"/>
        <v>7188</v>
      </c>
      <c r="D60" s="108" t="s">
        <v>114</v>
      </c>
      <c r="E60" s="206">
        <v>230</v>
      </c>
    </row>
    <row r="61" spans="1:5" ht="30">
      <c r="A61" s="110" t="s">
        <v>91</v>
      </c>
      <c r="B61" s="108" t="s">
        <v>92</v>
      </c>
      <c r="C61" s="107" t="str">
        <f t="shared" si="3"/>
        <v>9744</v>
      </c>
      <c r="D61" s="108" t="s">
        <v>93</v>
      </c>
      <c r="E61" s="206">
        <v>235</v>
      </c>
    </row>
    <row r="62" spans="1:5" ht="30">
      <c r="A62" s="110" t="s">
        <v>130</v>
      </c>
      <c r="B62" s="108" t="s">
        <v>131</v>
      </c>
      <c r="C62" s="107" t="str">
        <f t="shared" si="3"/>
        <v>4778</v>
      </c>
      <c r="D62" s="108" t="s">
        <v>132</v>
      </c>
      <c r="E62" s="206">
        <v>235</v>
      </c>
    </row>
    <row r="63" spans="1:5" ht="30">
      <c r="A63" s="110" t="s">
        <v>133</v>
      </c>
      <c r="B63" s="108" t="s">
        <v>134</v>
      </c>
      <c r="C63" s="107" t="str">
        <f t="shared" si="3"/>
        <v>0399</v>
      </c>
      <c r="D63" s="108" t="s">
        <v>135</v>
      </c>
      <c r="E63" s="206">
        <v>258</v>
      </c>
    </row>
    <row r="64" spans="1:5" ht="30">
      <c r="A64" s="110" t="s">
        <v>136</v>
      </c>
      <c r="B64" s="108" t="s">
        <v>137</v>
      </c>
      <c r="C64" s="107" t="str">
        <f t="shared" si="3"/>
        <v>8490</v>
      </c>
      <c r="D64" s="108" t="s">
        <v>135</v>
      </c>
      <c r="E64" s="206">
        <v>258</v>
      </c>
    </row>
    <row r="65" spans="1:5" ht="30">
      <c r="A65" s="110" t="s">
        <v>103</v>
      </c>
      <c r="B65" s="108" t="s">
        <v>104</v>
      </c>
      <c r="C65" s="107" t="str">
        <f t="shared" si="3"/>
        <v>1500</v>
      </c>
      <c r="D65" s="108" t="s">
        <v>105</v>
      </c>
      <c r="E65" s="206">
        <v>260</v>
      </c>
    </row>
    <row r="66" spans="1:5" ht="30">
      <c r="A66" s="110" t="s">
        <v>106</v>
      </c>
      <c r="B66" s="108" t="s">
        <v>107</v>
      </c>
      <c r="C66" s="107" t="str">
        <f t="shared" si="3"/>
        <v>6693</v>
      </c>
      <c r="D66" s="108" t="s">
        <v>108</v>
      </c>
      <c r="E66" s="206">
        <v>260</v>
      </c>
    </row>
    <row r="67" spans="1:5" ht="30">
      <c r="A67" s="110" t="s">
        <v>234</v>
      </c>
      <c r="B67" s="108" t="s">
        <v>235</v>
      </c>
      <c r="C67" s="107" t="str">
        <f t="shared" si="3"/>
        <v>8835</v>
      </c>
      <c r="D67" s="108" t="s">
        <v>236</v>
      </c>
      <c r="E67" s="206">
        <v>260</v>
      </c>
    </row>
    <row r="68" spans="1:5" ht="30">
      <c r="A68" s="110" t="s">
        <v>237</v>
      </c>
      <c r="B68" s="108" t="s">
        <v>238</v>
      </c>
      <c r="C68" s="107" t="str">
        <f t="shared" si="3"/>
        <v>5837</v>
      </c>
      <c r="D68" s="108" t="s">
        <v>236</v>
      </c>
      <c r="E68" s="206">
        <v>260</v>
      </c>
    </row>
    <row r="69" spans="1:5" ht="30">
      <c r="A69" s="110" t="s">
        <v>239</v>
      </c>
      <c r="B69" s="108" t="s">
        <v>240</v>
      </c>
      <c r="C69" s="107" t="str">
        <f t="shared" si="3"/>
        <v>9633</v>
      </c>
      <c r="D69" s="108" t="s">
        <v>236</v>
      </c>
      <c r="E69" s="206">
        <v>260</v>
      </c>
    </row>
    <row r="70" spans="1:5" ht="30">
      <c r="A70" s="110" t="s">
        <v>333</v>
      </c>
      <c r="B70" s="108" t="s">
        <v>334</v>
      </c>
      <c r="C70" s="107" t="str">
        <f t="shared" si="3"/>
        <v>0975</v>
      </c>
      <c r="D70" s="108" t="s">
        <v>335</v>
      </c>
      <c r="E70" s="206">
        <v>265</v>
      </c>
    </row>
    <row r="71" spans="1:5" ht="30">
      <c r="A71" s="110" t="s">
        <v>448</v>
      </c>
      <c r="B71" s="108" t="s">
        <v>449</v>
      </c>
      <c r="C71" s="107" t="str">
        <f t="shared" si="3"/>
        <v>5623</v>
      </c>
      <c r="D71" s="108" t="s">
        <v>450</v>
      </c>
      <c r="E71" s="206">
        <v>265</v>
      </c>
    </row>
    <row r="72" spans="1:5" ht="30">
      <c r="A72" s="110" t="s">
        <v>365</v>
      </c>
      <c r="B72" s="108" t="s">
        <v>366</v>
      </c>
      <c r="C72" s="107" t="str">
        <f t="shared" si="3"/>
        <v>7354</v>
      </c>
      <c r="D72" s="108" t="s">
        <v>367</v>
      </c>
      <c r="E72" s="206">
        <v>266</v>
      </c>
    </row>
    <row r="73" spans="1:5" ht="30">
      <c r="A73" s="110" t="s">
        <v>336</v>
      </c>
      <c r="B73" s="108" t="s">
        <v>337</v>
      </c>
      <c r="C73" s="107" t="str">
        <f t="shared" si="3"/>
        <v>8521</v>
      </c>
      <c r="D73" s="108" t="s">
        <v>338</v>
      </c>
      <c r="E73" s="206">
        <v>286</v>
      </c>
    </row>
    <row r="74" spans="1:5" ht="30">
      <c r="A74" s="110" t="s">
        <v>478</v>
      </c>
      <c r="B74" s="108" t="s">
        <v>479</v>
      </c>
      <c r="C74" s="107" t="str">
        <f t="shared" si="3"/>
        <v>7548</v>
      </c>
      <c r="D74" s="108" t="s">
        <v>480</v>
      </c>
      <c r="E74" s="206">
        <v>286</v>
      </c>
    </row>
    <row r="75" spans="1:5" ht="30">
      <c r="A75" s="110" t="s">
        <v>205</v>
      </c>
      <c r="B75" s="108" t="s">
        <v>206</v>
      </c>
      <c r="C75" s="107" t="str">
        <f t="shared" si="3"/>
        <v>8571</v>
      </c>
      <c r="D75" s="108" t="s">
        <v>207</v>
      </c>
      <c r="E75" s="206">
        <v>300</v>
      </c>
    </row>
    <row r="76" spans="1:5" ht="30">
      <c r="A76" s="110" t="s">
        <v>208</v>
      </c>
      <c r="B76" s="108" t="s">
        <v>209</v>
      </c>
      <c r="C76" s="107" t="str">
        <f t="shared" si="3"/>
        <v>6558</v>
      </c>
      <c r="D76" s="108" t="s">
        <v>210</v>
      </c>
      <c r="E76" s="206">
        <v>300</v>
      </c>
    </row>
    <row r="77" spans="1:5" ht="30">
      <c r="A77" s="110" t="s">
        <v>469</v>
      </c>
      <c r="B77" s="108" t="s">
        <v>470</v>
      </c>
      <c r="C77" s="107" t="str">
        <f t="shared" si="3"/>
        <v>7119</v>
      </c>
      <c r="D77" s="108" t="s">
        <v>471</v>
      </c>
      <c r="E77" s="206">
        <v>315</v>
      </c>
    </row>
    <row r="78" spans="1:5" ht="30">
      <c r="A78" s="110" t="s">
        <v>121</v>
      </c>
      <c r="B78" s="108" t="s">
        <v>122</v>
      </c>
      <c r="C78" s="107" t="str">
        <f t="shared" si="3"/>
        <v>4749</v>
      </c>
      <c r="D78" s="108" t="s">
        <v>123</v>
      </c>
      <c r="E78" s="206">
        <v>340</v>
      </c>
    </row>
    <row r="79" spans="1:5" ht="30">
      <c r="A79" s="110" t="s">
        <v>359</v>
      </c>
      <c r="B79" s="108" t="s">
        <v>360</v>
      </c>
      <c r="C79" s="107" t="str">
        <f t="shared" si="3"/>
        <v>6612</v>
      </c>
      <c r="D79" s="108" t="s">
        <v>361</v>
      </c>
      <c r="E79" s="206">
        <v>340</v>
      </c>
    </row>
    <row r="80" spans="1:5" ht="30">
      <c r="A80" s="110" t="s">
        <v>362</v>
      </c>
      <c r="B80" s="108" t="s">
        <v>363</v>
      </c>
      <c r="C80" s="107" t="str">
        <f t="shared" si="3"/>
        <v>1996</v>
      </c>
      <c r="D80" s="108" t="s">
        <v>364</v>
      </c>
      <c r="E80" s="206">
        <v>340</v>
      </c>
    </row>
    <row r="81" spans="1:5" ht="30">
      <c r="A81" s="110" t="s">
        <v>124</v>
      </c>
      <c r="B81" s="108" t="s">
        <v>125</v>
      </c>
      <c r="C81" s="107" t="str">
        <f t="shared" si="3"/>
        <v>7276</v>
      </c>
      <c r="D81" s="108" t="s">
        <v>126</v>
      </c>
      <c r="E81" s="206">
        <v>351</v>
      </c>
    </row>
    <row r="82" spans="1:5" ht="30">
      <c r="A82" s="110" t="s">
        <v>127</v>
      </c>
      <c r="B82" s="108" t="s">
        <v>128</v>
      </c>
      <c r="C82" s="107" t="str">
        <f t="shared" si="3"/>
        <v>7020</v>
      </c>
      <c r="D82" s="108" t="s">
        <v>129</v>
      </c>
      <c r="E82" s="206">
        <v>351</v>
      </c>
    </row>
    <row r="83" spans="1:5" ht="30">
      <c r="A83" s="110" t="s">
        <v>421</v>
      </c>
      <c r="B83" s="108" t="s">
        <v>422</v>
      </c>
      <c r="C83" s="107" t="str">
        <f t="shared" si="3"/>
        <v>6382</v>
      </c>
      <c r="D83" s="108" t="s">
        <v>423</v>
      </c>
      <c r="E83" s="206">
        <v>351</v>
      </c>
    </row>
    <row r="84" spans="1:5" ht="30">
      <c r="A84" s="110" t="s">
        <v>190</v>
      </c>
      <c r="B84" s="108" t="s">
        <v>191</v>
      </c>
      <c r="C84" s="107" t="str">
        <f t="shared" si="3"/>
        <v>9148</v>
      </c>
      <c r="D84" s="108" t="s">
        <v>192</v>
      </c>
      <c r="E84" s="206">
        <v>385</v>
      </c>
    </row>
    <row r="85" spans="1:5" ht="30">
      <c r="A85" s="110" t="s">
        <v>193</v>
      </c>
      <c r="B85" s="108" t="s">
        <v>194</v>
      </c>
      <c r="C85" s="107" t="str">
        <f t="shared" si="3"/>
        <v>1646</v>
      </c>
      <c r="D85" s="108" t="s">
        <v>195</v>
      </c>
      <c r="E85" s="206">
        <v>385</v>
      </c>
    </row>
    <row r="86" spans="1:5" ht="30">
      <c r="A86" s="110" t="s">
        <v>413</v>
      </c>
      <c r="B86" s="108" t="s">
        <v>414</v>
      </c>
      <c r="C86" s="107" t="str">
        <f t="shared" si="3"/>
        <v>5226</v>
      </c>
      <c r="D86" s="108" t="s">
        <v>415</v>
      </c>
      <c r="E86" s="206">
        <v>400</v>
      </c>
    </row>
    <row r="87" spans="1:5" ht="30">
      <c r="A87" s="110" t="s">
        <v>416</v>
      </c>
      <c r="B87" s="108" t="s">
        <v>417</v>
      </c>
      <c r="C87" s="107" t="str">
        <f t="shared" si="3"/>
        <v>4327</v>
      </c>
      <c r="D87" s="108" t="s">
        <v>415</v>
      </c>
      <c r="E87" s="206">
        <v>400</v>
      </c>
    </row>
    <row r="88" spans="1:5" ht="30">
      <c r="A88" s="110" t="s">
        <v>244</v>
      </c>
      <c r="B88" s="108" t="s">
        <v>245</v>
      </c>
      <c r="C88" s="107" t="str">
        <f aca="true" t="shared" si="4" ref="C88:C114">RIGHT(B88,4)</f>
        <v>3076</v>
      </c>
      <c r="D88" s="108" t="s">
        <v>246</v>
      </c>
      <c r="E88" s="206">
        <v>405</v>
      </c>
    </row>
    <row r="89" spans="1:5" ht="30">
      <c r="A89" s="110" t="s">
        <v>247</v>
      </c>
      <c r="B89" s="108" t="s">
        <v>248</v>
      </c>
      <c r="C89" s="107" t="str">
        <f t="shared" si="4"/>
        <v>4664</v>
      </c>
      <c r="D89" s="108" t="s">
        <v>249</v>
      </c>
      <c r="E89" s="206">
        <v>405</v>
      </c>
    </row>
    <row r="90" spans="1:5" ht="30">
      <c r="A90" s="110" t="s">
        <v>250</v>
      </c>
      <c r="B90" s="108" t="s">
        <v>251</v>
      </c>
      <c r="C90" s="107" t="str">
        <f t="shared" si="4"/>
        <v>9907</v>
      </c>
      <c r="D90" s="108" t="s">
        <v>252</v>
      </c>
      <c r="E90" s="206">
        <v>405</v>
      </c>
    </row>
    <row r="91" spans="1:5" ht="30">
      <c r="A91" s="110" t="s">
        <v>253</v>
      </c>
      <c r="B91" s="108" t="s">
        <v>254</v>
      </c>
      <c r="C91" s="107" t="str">
        <f t="shared" si="4"/>
        <v>3238</v>
      </c>
      <c r="D91" s="108" t="s">
        <v>255</v>
      </c>
      <c r="E91" s="206">
        <v>410</v>
      </c>
    </row>
    <row r="92" spans="1:5" ht="30">
      <c r="A92" s="110" t="s">
        <v>256</v>
      </c>
      <c r="B92" s="108" t="s">
        <v>257</v>
      </c>
      <c r="C92" s="107" t="str">
        <f t="shared" si="4"/>
        <v>5919</v>
      </c>
      <c r="D92" s="108" t="s">
        <v>258</v>
      </c>
      <c r="E92" s="206">
        <v>410</v>
      </c>
    </row>
    <row r="93" spans="1:5" ht="30">
      <c r="A93" s="110" t="s">
        <v>259</v>
      </c>
      <c r="B93" s="108" t="s">
        <v>260</v>
      </c>
      <c r="C93" s="107" t="str">
        <f t="shared" si="4"/>
        <v>8390</v>
      </c>
      <c r="D93" s="108" t="s">
        <v>261</v>
      </c>
      <c r="E93" s="206">
        <v>415</v>
      </c>
    </row>
    <row r="94" spans="1:5" ht="30">
      <c r="A94" s="110" t="s">
        <v>262</v>
      </c>
      <c r="B94" s="108" t="s">
        <v>263</v>
      </c>
      <c r="C94" s="107" t="str">
        <f t="shared" si="4"/>
        <v>1693</v>
      </c>
      <c r="D94" s="108" t="s">
        <v>264</v>
      </c>
      <c r="E94" s="206">
        <v>415</v>
      </c>
    </row>
    <row r="95" spans="1:5" ht="30">
      <c r="A95" s="110" t="s">
        <v>265</v>
      </c>
      <c r="B95" s="108" t="s">
        <v>266</v>
      </c>
      <c r="C95" s="107" t="str">
        <f t="shared" si="4"/>
        <v>7237</v>
      </c>
      <c r="D95" s="108" t="s">
        <v>267</v>
      </c>
      <c r="E95" s="206">
        <v>425</v>
      </c>
    </row>
    <row r="96" spans="1:5" ht="30">
      <c r="A96" s="110" t="s">
        <v>268</v>
      </c>
      <c r="B96" s="108" t="s">
        <v>269</v>
      </c>
      <c r="C96" s="107" t="str">
        <f t="shared" si="4"/>
        <v>5130</v>
      </c>
      <c r="D96" s="108" t="s">
        <v>270</v>
      </c>
      <c r="E96" s="206">
        <v>425</v>
      </c>
    </row>
    <row r="97" spans="1:5" ht="30">
      <c r="A97" s="110" t="s">
        <v>271</v>
      </c>
      <c r="B97" s="108" t="s">
        <v>272</v>
      </c>
      <c r="C97" s="107" t="str">
        <f t="shared" si="4"/>
        <v>6422</v>
      </c>
      <c r="D97" s="108" t="s">
        <v>273</v>
      </c>
      <c r="E97" s="206">
        <v>430</v>
      </c>
    </row>
    <row r="98" spans="1:5" ht="30">
      <c r="A98" s="110" t="s">
        <v>274</v>
      </c>
      <c r="B98" s="108" t="s">
        <v>275</v>
      </c>
      <c r="C98" s="107" t="str">
        <f t="shared" si="4"/>
        <v>9344</v>
      </c>
      <c r="D98" s="108" t="s">
        <v>276</v>
      </c>
      <c r="E98" s="206">
        <v>430</v>
      </c>
    </row>
    <row r="99" spans="1:5" ht="30">
      <c r="A99" s="110" t="s">
        <v>277</v>
      </c>
      <c r="B99" s="108" t="s">
        <v>278</v>
      </c>
      <c r="C99" s="107" t="str">
        <f t="shared" si="4"/>
        <v>0826</v>
      </c>
      <c r="D99" s="108" t="s">
        <v>279</v>
      </c>
      <c r="E99" s="206">
        <v>435</v>
      </c>
    </row>
    <row r="100" spans="1:5" ht="30">
      <c r="A100" s="110" t="s">
        <v>280</v>
      </c>
      <c r="B100" s="108" t="s">
        <v>281</v>
      </c>
      <c r="C100" s="107" t="str">
        <f t="shared" si="4"/>
        <v>1766</v>
      </c>
      <c r="D100" s="108" t="s">
        <v>282</v>
      </c>
      <c r="E100" s="206">
        <v>435</v>
      </c>
    </row>
    <row r="101" spans="1:5" ht="30">
      <c r="A101" s="110" t="s">
        <v>283</v>
      </c>
      <c r="B101" s="108" t="s">
        <v>284</v>
      </c>
      <c r="C101" s="107" t="str">
        <f t="shared" si="4"/>
        <v>4692</v>
      </c>
      <c r="D101" s="108" t="s">
        <v>285</v>
      </c>
      <c r="E101" s="206">
        <v>440</v>
      </c>
    </row>
    <row r="102" spans="1:5" ht="30">
      <c r="A102" s="110" t="s">
        <v>286</v>
      </c>
      <c r="B102" s="108" t="s">
        <v>287</v>
      </c>
      <c r="C102" s="107" t="str">
        <f t="shared" si="4"/>
        <v>4501</v>
      </c>
      <c r="D102" s="108" t="s">
        <v>288</v>
      </c>
      <c r="E102" s="206">
        <v>440</v>
      </c>
    </row>
    <row r="103" spans="1:5" ht="30">
      <c r="A103" s="110" t="s">
        <v>289</v>
      </c>
      <c r="B103" s="108" t="s">
        <v>290</v>
      </c>
      <c r="C103" s="107" t="str">
        <f t="shared" si="4"/>
        <v>1847</v>
      </c>
      <c r="D103" s="108" t="s">
        <v>291</v>
      </c>
      <c r="E103" s="206">
        <v>450</v>
      </c>
    </row>
    <row r="104" spans="1:5" ht="30">
      <c r="A104" s="110" t="s">
        <v>292</v>
      </c>
      <c r="B104" s="108" t="s">
        <v>293</v>
      </c>
      <c r="C104" s="107" t="str">
        <f t="shared" si="4"/>
        <v>0628</v>
      </c>
      <c r="D104" s="108" t="s">
        <v>294</v>
      </c>
      <c r="E104" s="206">
        <v>450</v>
      </c>
    </row>
    <row r="105" spans="1:5" ht="30">
      <c r="A105" s="110" t="s">
        <v>180</v>
      </c>
      <c r="B105" s="108" t="s">
        <v>181</v>
      </c>
      <c r="C105" s="107" t="str">
        <f t="shared" si="4"/>
        <v>3602</v>
      </c>
      <c r="D105" s="108" t="s">
        <v>182</v>
      </c>
      <c r="E105" s="206">
        <v>495</v>
      </c>
    </row>
    <row r="106" spans="1:5" ht="30">
      <c r="A106" s="110" t="s">
        <v>183</v>
      </c>
      <c r="B106" s="108" t="s">
        <v>184</v>
      </c>
      <c r="C106" s="107" t="str">
        <f t="shared" si="4"/>
        <v>5249</v>
      </c>
      <c r="D106" s="108" t="s">
        <v>182</v>
      </c>
      <c r="E106" s="206">
        <v>495</v>
      </c>
    </row>
    <row r="107" spans="1:5" ht="30">
      <c r="A107" s="110" t="s">
        <v>185</v>
      </c>
      <c r="B107" s="108" t="s">
        <v>186</v>
      </c>
      <c r="C107" s="107" t="str">
        <f t="shared" si="4"/>
        <v>4176</v>
      </c>
      <c r="D107" s="108" t="s">
        <v>182</v>
      </c>
      <c r="E107" s="206">
        <v>495</v>
      </c>
    </row>
    <row r="108" spans="1:5" ht="30">
      <c r="A108" s="110" t="s">
        <v>241</v>
      </c>
      <c r="B108" s="108" t="s">
        <v>242</v>
      </c>
      <c r="C108" s="107" t="str">
        <f t="shared" si="4"/>
        <v>4942</v>
      </c>
      <c r="D108" s="108" t="s">
        <v>243</v>
      </c>
      <c r="E108" s="206">
        <v>496</v>
      </c>
    </row>
    <row r="109" spans="1:5" ht="30">
      <c r="A109" s="110" t="s">
        <v>295</v>
      </c>
      <c r="B109" s="108" t="s">
        <v>296</v>
      </c>
      <c r="C109" s="107" t="str">
        <f t="shared" si="4"/>
        <v>0311</v>
      </c>
      <c r="D109" s="108" t="s">
        <v>297</v>
      </c>
      <c r="E109" s="206">
        <v>497</v>
      </c>
    </row>
    <row r="110" spans="1:5" ht="30">
      <c r="A110" s="110" t="s">
        <v>298</v>
      </c>
      <c r="B110" s="108" t="s">
        <v>299</v>
      </c>
      <c r="C110" s="107" t="str">
        <f t="shared" si="4"/>
        <v>9528</v>
      </c>
      <c r="D110" s="108" t="s">
        <v>300</v>
      </c>
      <c r="E110" s="206">
        <v>497</v>
      </c>
    </row>
    <row r="111" spans="1:5" ht="30">
      <c r="A111" s="110" t="s">
        <v>301</v>
      </c>
      <c r="B111" s="108" t="s">
        <v>302</v>
      </c>
      <c r="C111" s="107" t="str">
        <f t="shared" si="4"/>
        <v>3577</v>
      </c>
      <c r="D111" s="108" t="s">
        <v>303</v>
      </c>
      <c r="E111" s="206">
        <v>498</v>
      </c>
    </row>
    <row r="112" spans="1:5" ht="30">
      <c r="A112" s="110" t="s">
        <v>304</v>
      </c>
      <c r="B112" s="108" t="s">
        <v>305</v>
      </c>
      <c r="C112" s="107" t="str">
        <f t="shared" si="4"/>
        <v>5584</v>
      </c>
      <c r="D112" s="108" t="s">
        <v>306</v>
      </c>
      <c r="E112" s="206">
        <v>498</v>
      </c>
    </row>
    <row r="113" spans="1:5" ht="30">
      <c r="A113" s="110" t="s">
        <v>307</v>
      </c>
      <c r="B113" s="108" t="s">
        <v>308</v>
      </c>
      <c r="C113" s="107" t="str">
        <f t="shared" si="4"/>
        <v>4360</v>
      </c>
      <c r="D113" s="108" t="s">
        <v>309</v>
      </c>
      <c r="E113" s="206">
        <v>500</v>
      </c>
    </row>
    <row r="114" spans="1:5" ht="30">
      <c r="A114" s="110" t="s">
        <v>310</v>
      </c>
      <c r="B114" s="108" t="s">
        <v>311</v>
      </c>
      <c r="C114" s="107" t="str">
        <f t="shared" si="4"/>
        <v>8415</v>
      </c>
      <c r="D114" s="108" t="s">
        <v>312</v>
      </c>
      <c r="E114" s="206">
        <v>500</v>
      </c>
    </row>
    <row r="115" spans="1:5" ht="15">
      <c r="A115" s="224">
        <v>10018</v>
      </c>
      <c r="B115" s="223">
        <v>4788256152004840</v>
      </c>
      <c r="C115" s="225">
        <v>4840</v>
      </c>
      <c r="D115" s="221" t="s">
        <v>1526</v>
      </c>
      <c r="E115" s="223">
        <v>501</v>
      </c>
    </row>
    <row r="116" spans="1:5" ht="30">
      <c r="A116" s="110" t="s">
        <v>168</v>
      </c>
      <c r="B116" s="108" t="s">
        <v>169</v>
      </c>
      <c r="C116" s="107" t="str">
        <f aca="true" t="shared" si="5" ref="C116:C143">RIGHT(B116,4)</f>
        <v>9118</v>
      </c>
      <c r="D116" s="108" t="s">
        <v>170</v>
      </c>
      <c r="E116" s="206">
        <v>502</v>
      </c>
    </row>
    <row r="117" spans="1:5" ht="30">
      <c r="A117" s="110" t="s">
        <v>171</v>
      </c>
      <c r="B117" s="108" t="s">
        <v>172</v>
      </c>
      <c r="C117" s="107" t="str">
        <f t="shared" si="5"/>
        <v>0166</v>
      </c>
      <c r="D117" s="108" t="s">
        <v>173</v>
      </c>
      <c r="E117" s="206">
        <v>502</v>
      </c>
    </row>
    <row r="118" spans="1:5" ht="30">
      <c r="A118" s="110" t="s">
        <v>313</v>
      </c>
      <c r="B118" s="108" t="s">
        <v>314</v>
      </c>
      <c r="C118" s="107" t="str">
        <f t="shared" si="5"/>
        <v>4780</v>
      </c>
      <c r="D118" s="108" t="s">
        <v>315</v>
      </c>
      <c r="E118" s="206">
        <v>503</v>
      </c>
    </row>
    <row r="119" spans="1:5" ht="30">
      <c r="A119" s="110" t="s">
        <v>316</v>
      </c>
      <c r="B119" s="108" t="s">
        <v>317</v>
      </c>
      <c r="C119" s="107" t="str">
        <f t="shared" si="5"/>
        <v>4944</v>
      </c>
      <c r="D119" s="108" t="s">
        <v>318</v>
      </c>
      <c r="E119" s="206">
        <v>503</v>
      </c>
    </row>
    <row r="120" spans="1:5" ht="30">
      <c r="A120" s="110" t="s">
        <v>225</v>
      </c>
      <c r="B120" s="108" t="s">
        <v>226</v>
      </c>
      <c r="C120" s="107" t="str">
        <f t="shared" si="5"/>
        <v>6623</v>
      </c>
      <c r="D120" s="108" t="s">
        <v>227</v>
      </c>
      <c r="E120" s="206">
        <v>510</v>
      </c>
    </row>
    <row r="121" spans="1:5" ht="30">
      <c r="A121" s="110" t="s">
        <v>228</v>
      </c>
      <c r="B121" s="108" t="s">
        <v>229</v>
      </c>
      <c r="C121" s="107" t="str">
        <f t="shared" si="5"/>
        <v>8325</v>
      </c>
      <c r="D121" s="108" t="s">
        <v>230</v>
      </c>
      <c r="E121" s="206">
        <v>510</v>
      </c>
    </row>
    <row r="122" spans="1:5" ht="30">
      <c r="A122" s="110" t="s">
        <v>395</v>
      </c>
      <c r="B122" s="108" t="s">
        <v>396</v>
      </c>
      <c r="C122" s="107" t="str">
        <f t="shared" si="5"/>
        <v>2906</v>
      </c>
      <c r="D122" s="108" t="s">
        <v>397</v>
      </c>
      <c r="E122" s="206">
        <v>550</v>
      </c>
    </row>
    <row r="123" spans="1:5" ht="30">
      <c r="A123" s="110" t="s">
        <v>398</v>
      </c>
      <c r="B123" s="108" t="s">
        <v>399</v>
      </c>
      <c r="C123" s="107" t="str">
        <f t="shared" si="5"/>
        <v>2254</v>
      </c>
      <c r="D123" s="108" t="s">
        <v>400</v>
      </c>
      <c r="E123" s="206">
        <v>550</v>
      </c>
    </row>
    <row r="124" spans="1:5" ht="30">
      <c r="A124" s="110" t="s">
        <v>401</v>
      </c>
      <c r="B124" s="108" t="s">
        <v>402</v>
      </c>
      <c r="C124" s="107" t="str">
        <f t="shared" si="5"/>
        <v>0499</v>
      </c>
      <c r="D124" s="108" t="s">
        <v>403</v>
      </c>
      <c r="E124" s="206">
        <v>560</v>
      </c>
    </row>
    <row r="125" spans="1:5" ht="30">
      <c r="A125" s="110" t="s">
        <v>404</v>
      </c>
      <c r="B125" s="108" t="s">
        <v>405</v>
      </c>
      <c r="C125" s="107" t="str">
        <f t="shared" si="5"/>
        <v>5144</v>
      </c>
      <c r="D125" s="108" t="s">
        <v>406</v>
      </c>
      <c r="E125" s="206">
        <v>560</v>
      </c>
    </row>
    <row r="126" spans="1:5" ht="30">
      <c r="A126" s="110" t="s">
        <v>460</v>
      </c>
      <c r="B126" s="108" t="s">
        <v>461</v>
      </c>
      <c r="C126" s="107" t="str">
        <f t="shared" si="5"/>
        <v>2499</v>
      </c>
      <c r="D126" s="108" t="s">
        <v>462</v>
      </c>
      <c r="E126" s="206">
        <v>570</v>
      </c>
    </row>
    <row r="127" spans="1:5" ht="30">
      <c r="A127" s="110" t="s">
        <v>466</v>
      </c>
      <c r="B127" s="108" t="s">
        <v>467</v>
      </c>
      <c r="C127" s="107" t="str">
        <f t="shared" si="5"/>
        <v>8136</v>
      </c>
      <c r="D127" s="108" t="s">
        <v>468</v>
      </c>
      <c r="E127" s="206">
        <v>570</v>
      </c>
    </row>
    <row r="128" spans="1:5" ht="30">
      <c r="A128" s="110" t="s">
        <v>392</v>
      </c>
      <c r="B128" s="108" t="s">
        <v>393</v>
      </c>
      <c r="C128" s="107" t="str">
        <f t="shared" si="5"/>
        <v>2119</v>
      </c>
      <c r="D128" s="108" t="s">
        <v>394</v>
      </c>
      <c r="E128" s="206">
        <v>610</v>
      </c>
    </row>
    <row r="129" spans="1:5" ht="30">
      <c r="A129" s="110" t="s">
        <v>481</v>
      </c>
      <c r="B129" s="108" t="s">
        <v>482</v>
      </c>
      <c r="C129" s="107" t="str">
        <f t="shared" si="5"/>
        <v>1820</v>
      </c>
      <c r="D129" s="108" t="s">
        <v>483</v>
      </c>
      <c r="E129" s="206">
        <v>610</v>
      </c>
    </row>
    <row r="130" spans="1:5" ht="30">
      <c r="A130" s="110" t="s">
        <v>150</v>
      </c>
      <c r="B130" s="108" t="s">
        <v>151</v>
      </c>
      <c r="C130" s="107" t="str">
        <f t="shared" si="5"/>
        <v>9131</v>
      </c>
      <c r="D130" s="108" t="s">
        <v>152</v>
      </c>
      <c r="E130" s="206">
        <v>615</v>
      </c>
    </row>
    <row r="131" spans="1:5" ht="30">
      <c r="A131" s="110" t="s">
        <v>174</v>
      </c>
      <c r="B131" s="108" t="s">
        <v>175</v>
      </c>
      <c r="C131" s="107" t="str">
        <f t="shared" si="5"/>
        <v>0152</v>
      </c>
      <c r="D131" s="108" t="s">
        <v>176</v>
      </c>
      <c r="E131" s="206">
        <v>615</v>
      </c>
    </row>
    <row r="132" spans="1:5" ht="30">
      <c r="A132" s="110" t="s">
        <v>177</v>
      </c>
      <c r="B132" s="108" t="s">
        <v>178</v>
      </c>
      <c r="C132" s="107" t="str">
        <f t="shared" si="5"/>
        <v>2556</v>
      </c>
      <c r="D132" s="108" t="s">
        <v>179</v>
      </c>
      <c r="E132" s="206">
        <v>700</v>
      </c>
    </row>
    <row r="133" spans="1:5" ht="30">
      <c r="A133" s="110" t="s">
        <v>115</v>
      </c>
      <c r="B133" s="108" t="s">
        <v>116</v>
      </c>
      <c r="C133" s="107" t="str">
        <f t="shared" si="5"/>
        <v>6366</v>
      </c>
      <c r="D133" s="108" t="s">
        <v>117</v>
      </c>
      <c r="E133" s="206">
        <v>705</v>
      </c>
    </row>
    <row r="134" spans="1:5" ht="30">
      <c r="A134" s="110" t="s">
        <v>118</v>
      </c>
      <c r="B134" s="108" t="s">
        <v>119</v>
      </c>
      <c r="C134" s="107" t="str">
        <f t="shared" si="5"/>
        <v>0092</v>
      </c>
      <c r="D134" s="108" t="s">
        <v>120</v>
      </c>
      <c r="E134" s="206">
        <v>705</v>
      </c>
    </row>
    <row r="135" spans="1:5" ht="30">
      <c r="A135" s="110" t="s">
        <v>138</v>
      </c>
      <c r="B135" s="108" t="s">
        <v>139</v>
      </c>
      <c r="C135" s="107" t="str">
        <f t="shared" si="5"/>
        <v>2387</v>
      </c>
      <c r="D135" s="108" t="s">
        <v>140</v>
      </c>
      <c r="E135" s="206">
        <v>719</v>
      </c>
    </row>
    <row r="136" spans="1:5" ht="15">
      <c r="A136" s="110" t="s">
        <v>144</v>
      </c>
      <c r="B136" s="108" t="s">
        <v>145</v>
      </c>
      <c r="C136" s="107" t="str">
        <f t="shared" si="5"/>
        <v>9563</v>
      </c>
      <c r="D136" s="108" t="s">
        <v>146</v>
      </c>
      <c r="E136" s="206">
        <v>719</v>
      </c>
    </row>
    <row r="137" spans="1:5" ht="15">
      <c r="A137" s="110" t="s">
        <v>430</v>
      </c>
      <c r="B137" s="108" t="s">
        <v>431</v>
      </c>
      <c r="C137" s="107" t="str">
        <f t="shared" si="5"/>
        <v>3221</v>
      </c>
      <c r="D137" s="108" t="s">
        <v>432</v>
      </c>
      <c r="E137" s="206">
        <v>730</v>
      </c>
    </row>
    <row r="138" spans="1:5" ht="15">
      <c r="A138" s="110" t="s">
        <v>433</v>
      </c>
      <c r="B138" s="108" t="s">
        <v>434</v>
      </c>
      <c r="C138" s="107" t="str">
        <f t="shared" si="5"/>
        <v>5063</v>
      </c>
      <c r="D138" s="108" t="s">
        <v>435</v>
      </c>
      <c r="E138" s="206">
        <v>730</v>
      </c>
    </row>
    <row r="139" spans="1:5" ht="15">
      <c r="A139" s="110" t="s">
        <v>436</v>
      </c>
      <c r="B139" s="108" t="s">
        <v>437</v>
      </c>
      <c r="C139" s="107" t="str">
        <f t="shared" si="5"/>
        <v>6313</v>
      </c>
      <c r="D139" s="108" t="s">
        <v>438</v>
      </c>
      <c r="E139" s="206">
        <v>730</v>
      </c>
    </row>
    <row r="140" spans="1:5" ht="15">
      <c r="A140" s="110" t="s">
        <v>327</v>
      </c>
      <c r="B140" s="108" t="s">
        <v>328</v>
      </c>
      <c r="C140" s="107" t="str">
        <f t="shared" si="5"/>
        <v>2381</v>
      </c>
      <c r="D140" s="108" t="s">
        <v>329</v>
      </c>
      <c r="E140" s="206">
        <v>735</v>
      </c>
    </row>
    <row r="141" spans="1:5" ht="15">
      <c r="A141" s="110" t="s">
        <v>330</v>
      </c>
      <c r="B141" s="108" t="s">
        <v>331</v>
      </c>
      <c r="C141" s="107" t="str">
        <f t="shared" si="5"/>
        <v>2218</v>
      </c>
      <c r="D141" s="108" t="s">
        <v>332</v>
      </c>
      <c r="E141" s="206">
        <v>735</v>
      </c>
    </row>
    <row r="142" spans="1:5" ht="15">
      <c r="A142" s="110" t="s">
        <v>219</v>
      </c>
      <c r="B142" s="108" t="s">
        <v>220</v>
      </c>
      <c r="C142" s="107" t="str">
        <f t="shared" si="5"/>
        <v>2428</v>
      </c>
      <c r="D142" s="108" t="s">
        <v>221</v>
      </c>
      <c r="E142" s="206">
        <v>800</v>
      </c>
    </row>
    <row r="143" spans="1:5" ht="15">
      <c r="A143" s="110" t="s">
        <v>222</v>
      </c>
      <c r="B143" s="108" t="s">
        <v>223</v>
      </c>
      <c r="C143" s="107" t="str">
        <f t="shared" si="5"/>
        <v>8559</v>
      </c>
      <c r="D143" s="108" t="s">
        <v>224</v>
      </c>
      <c r="E143" s="206">
        <v>800</v>
      </c>
    </row>
    <row r="144" spans="1:5" ht="15">
      <c r="A144" s="224">
        <v>10007</v>
      </c>
      <c r="B144" s="223"/>
      <c r="C144" s="225">
        <v>6530</v>
      </c>
      <c r="D144" s="223" t="s">
        <v>1572</v>
      </c>
      <c r="E144" s="223">
        <v>451</v>
      </c>
    </row>
    <row r="145" spans="1:5" ht="15">
      <c r="A145" s="224">
        <v>10252</v>
      </c>
      <c r="B145" s="223"/>
      <c r="C145" s="225">
        <v>3271</v>
      </c>
      <c r="D145" s="223" t="s">
        <v>1573</v>
      </c>
      <c r="E145" s="223">
        <v>451</v>
      </c>
    </row>
    <row r="146" spans="1:5" ht="15">
      <c r="A146" s="224">
        <v>10080</v>
      </c>
      <c r="B146" s="223"/>
      <c r="C146" s="225">
        <v>6720</v>
      </c>
      <c r="D146" s="223" t="s">
        <v>1574</v>
      </c>
      <c r="E146" s="223">
        <v>110</v>
      </c>
    </row>
    <row r="147" spans="1:5" ht="15">
      <c r="A147" s="224">
        <v>10107</v>
      </c>
      <c r="B147" s="223"/>
      <c r="C147" s="225">
        <v>7165</v>
      </c>
      <c r="D147" s="223" t="s">
        <v>1578</v>
      </c>
      <c r="E147" s="223">
        <v>17</v>
      </c>
    </row>
  </sheetData>
  <sheetProtection/>
  <autoFilter ref="E1:E146"/>
  <mergeCells count="1">
    <mergeCell ref="A1:D1"/>
  </mergeCells>
  <printOptions/>
  <pageMargins left="0.7" right="0.7" top="0.75" bottom="0.75" header="0.3" footer="0.3"/>
  <pageSetup horizontalDpi="600" verticalDpi="600" orientation="portrait" r:id="rId3"/>
  <legacyDrawing r:id="rId2"/>
</worksheet>
</file>

<file path=xl/worksheets/sheet13.xml><?xml version="1.0" encoding="utf-8"?>
<worksheet xmlns="http://schemas.openxmlformats.org/spreadsheetml/2006/main" xmlns:r="http://schemas.openxmlformats.org/officeDocument/2006/relationships">
  <sheetPr>
    <tabColor theme="0" tint="-0.1499900072813034"/>
  </sheetPr>
  <dimension ref="A1:E286"/>
  <sheetViews>
    <sheetView zoomScalePageLayoutView="0" workbookViewId="0" topLeftCell="A1">
      <selection activeCell="H9" sqref="H9"/>
    </sheetView>
  </sheetViews>
  <sheetFormatPr defaultColWidth="9.140625" defaultRowHeight="12.75"/>
  <cols>
    <col min="1" max="1" width="15.8515625" style="161" customWidth="1"/>
    <col min="2" max="2" width="29.57421875" style="161" customWidth="1"/>
    <col min="3" max="3" width="9.140625" style="157" customWidth="1"/>
    <col min="4" max="4" width="14.28125" style="161" bestFit="1" customWidth="1"/>
    <col min="5" max="5" width="32.140625" style="161" customWidth="1"/>
    <col min="6" max="16384" width="9.140625" style="157" customWidth="1"/>
  </cols>
  <sheetData>
    <row r="1" spans="1:5" ht="60">
      <c r="A1" s="158" t="s">
        <v>1524</v>
      </c>
      <c r="B1" s="158" t="s">
        <v>662</v>
      </c>
      <c r="D1" s="158" t="s">
        <v>1525</v>
      </c>
      <c r="E1" s="158" t="s">
        <v>662</v>
      </c>
    </row>
    <row r="2" spans="1:5" ht="30">
      <c r="A2" s="159" t="s">
        <v>1039</v>
      </c>
      <c r="B2" s="159" t="s">
        <v>1040</v>
      </c>
      <c r="D2" s="159" t="s">
        <v>663</v>
      </c>
      <c r="E2" s="159" t="s">
        <v>664</v>
      </c>
    </row>
    <row r="3" spans="1:5" ht="30">
      <c r="A3" s="159" t="s">
        <v>1041</v>
      </c>
      <c r="B3" s="159" t="s">
        <v>1042</v>
      </c>
      <c r="D3" s="159" t="s">
        <v>665</v>
      </c>
      <c r="E3" s="159" t="s">
        <v>666</v>
      </c>
    </row>
    <row r="4" spans="1:5" ht="30">
      <c r="A4" s="159" t="s">
        <v>1043</v>
      </c>
      <c r="B4" s="159" t="s">
        <v>666</v>
      </c>
      <c r="D4" s="159" t="s">
        <v>667</v>
      </c>
      <c r="E4" s="159" t="s">
        <v>668</v>
      </c>
    </row>
    <row r="5" spans="1:5" ht="15">
      <c r="A5" s="159" t="s">
        <v>1044</v>
      </c>
      <c r="B5" s="159" t="s">
        <v>672</v>
      </c>
      <c r="D5" s="159" t="s">
        <v>669</v>
      </c>
      <c r="E5" s="159" t="s">
        <v>670</v>
      </c>
    </row>
    <row r="6" spans="1:5" ht="15">
      <c r="A6" s="159" t="s">
        <v>1045</v>
      </c>
      <c r="B6" s="159" t="s">
        <v>674</v>
      </c>
      <c r="D6" s="159" t="s">
        <v>671</v>
      </c>
      <c r="E6" s="159" t="s">
        <v>672</v>
      </c>
    </row>
    <row r="7" spans="1:5" ht="15">
      <c r="A7" s="159" t="s">
        <v>1046</v>
      </c>
      <c r="B7" s="159" t="s">
        <v>676</v>
      </c>
      <c r="D7" s="159" t="s">
        <v>673</v>
      </c>
      <c r="E7" s="159" t="s">
        <v>674</v>
      </c>
    </row>
    <row r="8" spans="1:5" ht="15">
      <c r="A8" s="159" t="s">
        <v>1047</v>
      </c>
      <c r="B8" s="159" t="s">
        <v>678</v>
      </c>
      <c r="D8" s="159" t="s">
        <v>675</v>
      </c>
      <c r="E8" s="159" t="s">
        <v>676</v>
      </c>
    </row>
    <row r="9" spans="1:5" ht="15">
      <c r="A9" s="159" t="s">
        <v>1048</v>
      </c>
      <c r="B9" s="159" t="s">
        <v>680</v>
      </c>
      <c r="D9" s="159" t="s">
        <v>677</v>
      </c>
      <c r="E9" s="159" t="s">
        <v>678</v>
      </c>
    </row>
    <row r="10" spans="1:5" ht="15">
      <c r="A10" s="159" t="s">
        <v>1049</v>
      </c>
      <c r="B10" s="159" t="s">
        <v>684</v>
      </c>
      <c r="D10" s="159" t="s">
        <v>679</v>
      </c>
      <c r="E10" s="159" t="s">
        <v>680</v>
      </c>
    </row>
    <row r="11" spans="1:5" ht="30">
      <c r="A11" s="159" t="s">
        <v>1050</v>
      </c>
      <c r="B11" s="159" t="s">
        <v>686</v>
      </c>
      <c r="D11" s="159" t="s">
        <v>681</v>
      </c>
      <c r="E11" s="159" t="s">
        <v>682</v>
      </c>
    </row>
    <row r="12" spans="1:5" ht="15">
      <c r="A12" s="159" t="s">
        <v>1051</v>
      </c>
      <c r="B12" s="159" t="s">
        <v>688</v>
      </c>
      <c r="D12" s="159" t="s">
        <v>683</v>
      </c>
      <c r="E12" s="159" t="s">
        <v>684</v>
      </c>
    </row>
    <row r="13" spans="1:5" ht="30">
      <c r="A13" s="159" t="s">
        <v>1052</v>
      </c>
      <c r="B13" s="159" t="s">
        <v>690</v>
      </c>
      <c r="D13" s="159" t="s">
        <v>685</v>
      </c>
      <c r="E13" s="159" t="s">
        <v>686</v>
      </c>
    </row>
    <row r="14" spans="1:5" ht="15">
      <c r="A14" s="159" t="s">
        <v>1053</v>
      </c>
      <c r="B14" s="159" t="s">
        <v>692</v>
      </c>
      <c r="D14" s="159" t="s">
        <v>687</v>
      </c>
      <c r="E14" s="159" t="s">
        <v>688</v>
      </c>
    </row>
    <row r="15" spans="1:5" ht="15">
      <c r="A15" s="159" t="s">
        <v>1054</v>
      </c>
      <c r="B15" s="159" t="s">
        <v>694</v>
      </c>
      <c r="D15" s="159" t="s">
        <v>689</v>
      </c>
      <c r="E15" s="159" t="s">
        <v>690</v>
      </c>
    </row>
    <row r="16" spans="1:5" ht="30">
      <c r="A16" s="159" t="s">
        <v>1055</v>
      </c>
      <c r="B16" s="159" t="s">
        <v>696</v>
      </c>
      <c r="D16" s="159" t="s">
        <v>691</v>
      </c>
      <c r="E16" s="159" t="s">
        <v>692</v>
      </c>
    </row>
    <row r="17" spans="1:5" ht="15">
      <c r="A17" s="159" t="s">
        <v>1056</v>
      </c>
      <c r="B17" s="159" t="s">
        <v>700</v>
      </c>
      <c r="D17" s="159" t="s">
        <v>693</v>
      </c>
      <c r="E17" s="159" t="s">
        <v>694</v>
      </c>
    </row>
    <row r="18" spans="1:5" ht="15">
      <c r="A18" s="159" t="s">
        <v>1057</v>
      </c>
      <c r="B18" s="159" t="s">
        <v>702</v>
      </c>
      <c r="D18" s="159" t="s">
        <v>695</v>
      </c>
      <c r="E18" s="159" t="s">
        <v>696</v>
      </c>
    </row>
    <row r="19" spans="1:5" ht="15">
      <c r="A19" s="159" t="s">
        <v>1058</v>
      </c>
      <c r="B19" s="159" t="s">
        <v>102</v>
      </c>
      <c r="D19" s="159" t="s">
        <v>697</v>
      </c>
      <c r="E19" s="159" t="s">
        <v>698</v>
      </c>
    </row>
    <row r="20" spans="1:5" ht="15">
      <c r="A20" s="159" t="s">
        <v>1059</v>
      </c>
      <c r="B20" s="159" t="s">
        <v>705</v>
      </c>
      <c r="D20" s="159" t="s">
        <v>699</v>
      </c>
      <c r="E20" s="159" t="s">
        <v>700</v>
      </c>
    </row>
    <row r="21" spans="1:5" ht="15">
      <c r="A21" s="159" t="s">
        <v>1060</v>
      </c>
      <c r="B21" s="159" t="s">
        <v>486</v>
      </c>
      <c r="D21" s="159" t="s">
        <v>701</v>
      </c>
      <c r="E21" s="159" t="s">
        <v>702</v>
      </c>
    </row>
    <row r="22" spans="1:5" ht="15">
      <c r="A22" s="159" t="s">
        <v>1061</v>
      </c>
      <c r="B22" s="159" t="s">
        <v>708</v>
      </c>
      <c r="D22" s="159" t="s">
        <v>703</v>
      </c>
      <c r="E22" s="159" t="s">
        <v>102</v>
      </c>
    </row>
    <row r="23" spans="1:5" ht="15">
      <c r="A23" s="159" t="s">
        <v>1062</v>
      </c>
      <c r="B23" s="159" t="s">
        <v>710</v>
      </c>
      <c r="D23" s="159" t="s">
        <v>704</v>
      </c>
      <c r="E23" s="159" t="s">
        <v>705</v>
      </c>
    </row>
    <row r="24" spans="1:5" ht="15">
      <c r="A24" s="159" t="s">
        <v>1063</v>
      </c>
      <c r="B24" s="159" t="s">
        <v>712</v>
      </c>
      <c r="D24" s="159" t="s">
        <v>706</v>
      </c>
      <c r="E24" s="159" t="s">
        <v>486</v>
      </c>
    </row>
    <row r="25" spans="1:5" ht="15">
      <c r="A25" s="159" t="s">
        <v>1064</v>
      </c>
      <c r="B25" s="159" t="s">
        <v>495</v>
      </c>
      <c r="D25" s="159" t="s">
        <v>707</v>
      </c>
      <c r="E25" s="159" t="s">
        <v>708</v>
      </c>
    </row>
    <row r="26" spans="1:5" ht="15">
      <c r="A26" s="159" t="s">
        <v>1065</v>
      </c>
      <c r="B26" s="159" t="s">
        <v>712</v>
      </c>
      <c r="D26" s="159" t="s">
        <v>709</v>
      </c>
      <c r="E26" s="159" t="s">
        <v>710</v>
      </c>
    </row>
    <row r="27" spans="1:5" ht="15">
      <c r="A27" s="159" t="s">
        <v>1066</v>
      </c>
      <c r="B27" s="159" t="s">
        <v>716</v>
      </c>
      <c r="D27" s="159" t="s">
        <v>711</v>
      </c>
      <c r="E27" s="159" t="s">
        <v>712</v>
      </c>
    </row>
    <row r="28" spans="1:5" ht="15">
      <c r="A28" s="159" t="s">
        <v>1067</v>
      </c>
      <c r="B28" s="159" t="s">
        <v>718</v>
      </c>
      <c r="D28" s="159" t="s">
        <v>713</v>
      </c>
      <c r="E28" s="159" t="s">
        <v>495</v>
      </c>
    </row>
    <row r="29" spans="1:5" ht="15">
      <c r="A29" s="159" t="s">
        <v>1068</v>
      </c>
      <c r="B29" s="159" t="s">
        <v>722</v>
      </c>
      <c r="D29" s="159" t="s">
        <v>714</v>
      </c>
      <c r="E29" s="159" t="s">
        <v>712</v>
      </c>
    </row>
    <row r="30" spans="1:5" ht="30">
      <c r="A30" s="159" t="s">
        <v>1069</v>
      </c>
      <c r="B30" s="159" t="s">
        <v>724</v>
      </c>
      <c r="D30" s="159" t="s">
        <v>715</v>
      </c>
      <c r="E30" s="159" t="s">
        <v>716</v>
      </c>
    </row>
    <row r="31" spans="1:5" ht="30">
      <c r="A31" s="159" t="s">
        <v>1070</v>
      </c>
      <c r="B31" s="159" t="s">
        <v>1071</v>
      </c>
      <c r="D31" s="159" t="s">
        <v>717</v>
      </c>
      <c r="E31" s="159" t="s">
        <v>718</v>
      </c>
    </row>
    <row r="32" spans="1:5" ht="15">
      <c r="A32" s="159" t="s">
        <v>1072</v>
      </c>
      <c r="B32" s="159" t="s">
        <v>726</v>
      </c>
      <c r="D32" s="159" t="s">
        <v>719</v>
      </c>
      <c r="E32" s="159" t="s">
        <v>720</v>
      </c>
    </row>
    <row r="33" spans="1:5" ht="15">
      <c r="A33" s="159" t="s">
        <v>1073</v>
      </c>
      <c r="B33" s="159" t="s">
        <v>728</v>
      </c>
      <c r="D33" s="159" t="s">
        <v>721</v>
      </c>
      <c r="E33" s="159" t="s">
        <v>722</v>
      </c>
    </row>
    <row r="34" spans="1:5" ht="15">
      <c r="A34" s="159" t="s">
        <v>1074</v>
      </c>
      <c r="B34" s="159" t="s">
        <v>730</v>
      </c>
      <c r="D34" s="159" t="s">
        <v>723</v>
      </c>
      <c r="E34" s="159" t="s">
        <v>724</v>
      </c>
    </row>
    <row r="35" spans="1:5" ht="30">
      <c r="A35" s="159" t="s">
        <v>1075</v>
      </c>
      <c r="B35" s="159" t="s">
        <v>732</v>
      </c>
      <c r="D35" s="159" t="s">
        <v>725</v>
      </c>
      <c r="E35" s="159" t="s">
        <v>726</v>
      </c>
    </row>
    <row r="36" spans="1:5" ht="15">
      <c r="A36" s="159" t="s">
        <v>1076</v>
      </c>
      <c r="B36" s="159" t="s">
        <v>734</v>
      </c>
      <c r="D36" s="159" t="s">
        <v>727</v>
      </c>
      <c r="E36" s="159" t="s">
        <v>728</v>
      </c>
    </row>
    <row r="37" spans="1:5" ht="15">
      <c r="A37" s="159" t="s">
        <v>1077</v>
      </c>
      <c r="B37" s="159" t="s">
        <v>736</v>
      </c>
      <c r="D37" s="159" t="s">
        <v>729</v>
      </c>
      <c r="E37" s="159" t="s">
        <v>730</v>
      </c>
    </row>
    <row r="38" spans="1:5" ht="15">
      <c r="A38" s="159" t="s">
        <v>1078</v>
      </c>
      <c r="B38" s="159" t="s">
        <v>99</v>
      </c>
      <c r="D38" s="159" t="s">
        <v>731</v>
      </c>
      <c r="E38" s="159" t="s">
        <v>732</v>
      </c>
    </row>
    <row r="39" spans="1:5" ht="15">
      <c r="A39" s="159" t="s">
        <v>1079</v>
      </c>
      <c r="B39" s="159" t="s">
        <v>739</v>
      </c>
      <c r="D39" s="159" t="s">
        <v>733</v>
      </c>
      <c r="E39" s="159" t="s">
        <v>734</v>
      </c>
    </row>
    <row r="40" spans="1:5" ht="15">
      <c r="A40" s="159" t="s">
        <v>1080</v>
      </c>
      <c r="B40" s="159" t="s">
        <v>741</v>
      </c>
      <c r="D40" s="159" t="s">
        <v>735</v>
      </c>
      <c r="E40" s="159" t="s">
        <v>736</v>
      </c>
    </row>
    <row r="41" spans="1:5" ht="15">
      <c r="A41" s="159" t="s">
        <v>1081</v>
      </c>
      <c r="B41" s="159" t="s">
        <v>743</v>
      </c>
      <c r="D41" s="159" t="s">
        <v>737</v>
      </c>
      <c r="E41" s="159" t="s">
        <v>99</v>
      </c>
    </row>
    <row r="42" spans="1:5" ht="15">
      <c r="A42" s="159" t="s">
        <v>1082</v>
      </c>
      <c r="B42" s="159" t="s">
        <v>745</v>
      </c>
      <c r="D42" s="159" t="s">
        <v>738</v>
      </c>
      <c r="E42" s="159" t="s">
        <v>739</v>
      </c>
    </row>
    <row r="43" spans="1:5" ht="15">
      <c r="A43" s="159" t="s">
        <v>1083</v>
      </c>
      <c r="B43" s="159" t="s">
        <v>747</v>
      </c>
      <c r="D43" s="159" t="s">
        <v>740</v>
      </c>
      <c r="E43" s="159" t="s">
        <v>741</v>
      </c>
    </row>
    <row r="44" spans="1:5" ht="30">
      <c r="A44" s="159" t="s">
        <v>1084</v>
      </c>
      <c r="B44" s="159" t="s">
        <v>749</v>
      </c>
      <c r="D44" s="159" t="s">
        <v>742</v>
      </c>
      <c r="E44" s="159" t="s">
        <v>743</v>
      </c>
    </row>
    <row r="45" spans="1:5" ht="15">
      <c r="A45" s="159" t="s">
        <v>1085</v>
      </c>
      <c r="B45" s="159" t="s">
        <v>93</v>
      </c>
      <c r="D45" s="159" t="s">
        <v>744</v>
      </c>
      <c r="E45" s="159" t="s">
        <v>745</v>
      </c>
    </row>
    <row r="46" spans="1:5" ht="15">
      <c r="A46" s="159" t="s">
        <v>1086</v>
      </c>
      <c r="B46" s="159" t="s">
        <v>752</v>
      </c>
      <c r="D46" s="159" t="s">
        <v>746</v>
      </c>
      <c r="E46" s="159" t="s">
        <v>747</v>
      </c>
    </row>
    <row r="47" spans="1:5" ht="15">
      <c r="A47" s="159" t="s">
        <v>1087</v>
      </c>
      <c r="B47" s="159" t="s">
        <v>754</v>
      </c>
      <c r="D47" s="159" t="s">
        <v>748</v>
      </c>
      <c r="E47" s="159" t="s">
        <v>749</v>
      </c>
    </row>
    <row r="48" spans="1:5" ht="15">
      <c r="A48" s="159" t="s">
        <v>1088</v>
      </c>
      <c r="B48" s="159" t="s">
        <v>756</v>
      </c>
      <c r="D48" s="159" t="s">
        <v>750</v>
      </c>
      <c r="E48" s="159" t="s">
        <v>93</v>
      </c>
    </row>
    <row r="49" spans="1:5" ht="15">
      <c r="A49" s="159" t="s">
        <v>1089</v>
      </c>
      <c r="B49" s="159" t="s">
        <v>758</v>
      </c>
      <c r="D49" s="159" t="s">
        <v>751</v>
      </c>
      <c r="E49" s="159" t="s">
        <v>752</v>
      </c>
    </row>
    <row r="50" spans="1:5" ht="30">
      <c r="A50" s="159" t="s">
        <v>1090</v>
      </c>
      <c r="B50" s="159" t="s">
        <v>1091</v>
      </c>
      <c r="D50" s="159" t="s">
        <v>753</v>
      </c>
      <c r="E50" s="159" t="s">
        <v>754</v>
      </c>
    </row>
    <row r="51" spans="1:5" ht="15">
      <c r="A51" s="159" t="s">
        <v>1092</v>
      </c>
      <c r="B51" s="159" t="s">
        <v>760</v>
      </c>
      <c r="D51" s="159" t="s">
        <v>755</v>
      </c>
      <c r="E51" s="159" t="s">
        <v>756</v>
      </c>
    </row>
    <row r="52" spans="1:5" ht="15">
      <c r="A52" s="159" t="s">
        <v>1093</v>
      </c>
      <c r="B52" s="159" t="s">
        <v>1094</v>
      </c>
      <c r="D52" s="159" t="s">
        <v>757</v>
      </c>
      <c r="E52" s="159" t="s">
        <v>758</v>
      </c>
    </row>
    <row r="53" spans="1:5" ht="15">
      <c r="A53" s="159" t="s">
        <v>1095</v>
      </c>
      <c r="B53" s="159" t="s">
        <v>764</v>
      </c>
      <c r="D53" s="159" t="s">
        <v>759</v>
      </c>
      <c r="E53" s="159" t="s">
        <v>760</v>
      </c>
    </row>
    <row r="54" spans="1:5" ht="30">
      <c r="A54" s="159" t="s">
        <v>1096</v>
      </c>
      <c r="B54" s="159" t="s">
        <v>1097</v>
      </c>
      <c r="D54" s="159" t="s">
        <v>761</v>
      </c>
      <c r="E54" s="159" t="s">
        <v>762</v>
      </c>
    </row>
    <row r="55" spans="1:5" ht="15">
      <c r="A55" s="159" t="s">
        <v>1098</v>
      </c>
      <c r="B55" s="159" t="s">
        <v>767</v>
      </c>
      <c r="D55" s="159" t="s">
        <v>763</v>
      </c>
      <c r="E55" s="159" t="s">
        <v>764</v>
      </c>
    </row>
    <row r="56" spans="1:5" ht="15">
      <c r="A56" s="159" t="s">
        <v>1099</v>
      </c>
      <c r="B56" s="159" t="s">
        <v>769</v>
      </c>
      <c r="D56" s="159" t="s">
        <v>765</v>
      </c>
      <c r="E56" s="159" t="s">
        <v>367</v>
      </c>
    </row>
    <row r="57" spans="1:5" ht="15">
      <c r="A57" s="159" t="s">
        <v>1100</v>
      </c>
      <c r="B57" s="159" t="s">
        <v>480</v>
      </c>
      <c r="D57" s="159" t="s">
        <v>766</v>
      </c>
      <c r="E57" s="159" t="s">
        <v>767</v>
      </c>
    </row>
    <row r="58" spans="1:5" ht="15">
      <c r="A58" s="159" t="s">
        <v>1101</v>
      </c>
      <c r="B58" s="159" t="s">
        <v>1102</v>
      </c>
      <c r="D58" s="159" t="s">
        <v>768</v>
      </c>
      <c r="E58" s="159" t="s">
        <v>769</v>
      </c>
    </row>
    <row r="59" spans="1:5" ht="15">
      <c r="A59" s="159" t="s">
        <v>1103</v>
      </c>
      <c r="B59" s="159" t="s">
        <v>1104</v>
      </c>
      <c r="D59" s="159" t="s">
        <v>770</v>
      </c>
      <c r="E59" s="159" t="s">
        <v>480</v>
      </c>
    </row>
    <row r="60" spans="1:5" ht="15">
      <c r="A60" s="159" t="s">
        <v>1105</v>
      </c>
      <c r="B60" s="159" t="s">
        <v>772</v>
      </c>
      <c r="D60" s="159" t="s">
        <v>771</v>
      </c>
      <c r="E60" s="159" t="s">
        <v>772</v>
      </c>
    </row>
    <row r="61" spans="1:5" ht="30">
      <c r="A61" s="159" t="s">
        <v>1106</v>
      </c>
      <c r="B61" s="159" t="s">
        <v>1107</v>
      </c>
      <c r="D61" s="159" t="s">
        <v>773</v>
      </c>
      <c r="E61" s="159" t="s">
        <v>774</v>
      </c>
    </row>
    <row r="62" spans="1:5" ht="15">
      <c r="A62" s="159" t="s">
        <v>1108</v>
      </c>
      <c r="B62" s="159" t="s">
        <v>1109</v>
      </c>
      <c r="D62" s="159" t="s">
        <v>775</v>
      </c>
      <c r="E62" s="159" t="s">
        <v>776</v>
      </c>
    </row>
    <row r="63" spans="1:5" ht="15">
      <c r="A63" s="159" t="s">
        <v>1110</v>
      </c>
      <c r="B63" s="159" t="s">
        <v>1111</v>
      </c>
      <c r="D63" s="159" t="s">
        <v>777</v>
      </c>
      <c r="E63" s="159" t="s">
        <v>192</v>
      </c>
    </row>
    <row r="64" spans="1:5" ht="15">
      <c r="A64" s="159" t="s">
        <v>1112</v>
      </c>
      <c r="B64" s="159" t="s">
        <v>776</v>
      </c>
      <c r="D64" s="159" t="s">
        <v>778</v>
      </c>
      <c r="E64" s="159" t="s">
        <v>779</v>
      </c>
    </row>
    <row r="65" spans="1:5" ht="15">
      <c r="A65" s="159" t="s">
        <v>1113</v>
      </c>
      <c r="B65" s="159" t="s">
        <v>192</v>
      </c>
      <c r="D65" s="159" t="s">
        <v>780</v>
      </c>
      <c r="E65" s="159" t="s">
        <v>781</v>
      </c>
    </row>
    <row r="66" spans="1:5" ht="30">
      <c r="A66" s="159" t="s">
        <v>1114</v>
      </c>
      <c r="B66" s="159" t="s">
        <v>779</v>
      </c>
      <c r="D66" s="159" t="s">
        <v>782</v>
      </c>
      <c r="E66" s="159" t="s">
        <v>783</v>
      </c>
    </row>
    <row r="67" spans="1:5" ht="30">
      <c r="A67" s="159" t="s">
        <v>1115</v>
      </c>
      <c r="B67" s="159" t="s">
        <v>781</v>
      </c>
      <c r="D67" s="159" t="s">
        <v>784</v>
      </c>
      <c r="E67" s="159" t="s">
        <v>785</v>
      </c>
    </row>
    <row r="68" spans="1:5" ht="15">
      <c r="A68" s="159" t="s">
        <v>1116</v>
      </c>
      <c r="B68" s="159" t="s">
        <v>1117</v>
      </c>
      <c r="D68" s="159" t="s">
        <v>786</v>
      </c>
      <c r="E68" s="159" t="s">
        <v>787</v>
      </c>
    </row>
    <row r="69" spans="1:5" ht="15">
      <c r="A69" s="159" t="s">
        <v>1118</v>
      </c>
      <c r="B69" s="159" t="s">
        <v>1028</v>
      </c>
      <c r="D69" s="159" t="s">
        <v>788</v>
      </c>
      <c r="E69" s="159" t="s">
        <v>789</v>
      </c>
    </row>
    <row r="70" spans="1:5" ht="15">
      <c r="A70" s="159" t="s">
        <v>1119</v>
      </c>
      <c r="B70" s="159" t="s">
        <v>1120</v>
      </c>
      <c r="D70" s="159" t="s">
        <v>790</v>
      </c>
      <c r="E70" s="159" t="s">
        <v>182</v>
      </c>
    </row>
    <row r="71" spans="1:5" ht="15">
      <c r="A71" s="159" t="s">
        <v>1121</v>
      </c>
      <c r="B71" s="159" t="s">
        <v>1030</v>
      </c>
      <c r="D71" s="159" t="s">
        <v>791</v>
      </c>
      <c r="E71" s="159" t="s">
        <v>792</v>
      </c>
    </row>
    <row r="72" spans="1:5" ht="15">
      <c r="A72" s="159" t="s">
        <v>1122</v>
      </c>
      <c r="B72" s="159" t="s">
        <v>1032</v>
      </c>
      <c r="D72" s="159" t="s">
        <v>793</v>
      </c>
      <c r="E72" s="159" t="s">
        <v>794</v>
      </c>
    </row>
    <row r="73" spans="1:5" ht="15">
      <c r="A73" s="159" t="s">
        <v>1123</v>
      </c>
      <c r="B73" s="159" t="s">
        <v>1124</v>
      </c>
      <c r="D73" s="159" t="s">
        <v>795</v>
      </c>
      <c r="E73" s="159" t="s">
        <v>796</v>
      </c>
    </row>
    <row r="74" spans="1:5" ht="15">
      <c r="A74" s="159" t="s">
        <v>1125</v>
      </c>
      <c r="B74" s="159" t="s">
        <v>1126</v>
      </c>
      <c r="D74" s="159" t="s">
        <v>797</v>
      </c>
      <c r="E74" s="159" t="s">
        <v>798</v>
      </c>
    </row>
    <row r="75" spans="1:5" ht="15">
      <c r="A75" s="159" t="s">
        <v>1127</v>
      </c>
      <c r="B75" s="159" t="s">
        <v>1128</v>
      </c>
      <c r="D75" s="159" t="s">
        <v>799</v>
      </c>
      <c r="E75" s="159" t="s">
        <v>800</v>
      </c>
    </row>
    <row r="76" spans="1:5" ht="15">
      <c r="A76" s="159" t="s">
        <v>1129</v>
      </c>
      <c r="B76" s="159" t="s">
        <v>1130</v>
      </c>
      <c r="D76" s="159" t="s">
        <v>801</v>
      </c>
      <c r="E76" s="159" t="s">
        <v>802</v>
      </c>
    </row>
    <row r="77" spans="1:5" ht="15">
      <c r="A77" s="159" t="s">
        <v>1131</v>
      </c>
      <c r="B77" s="159" t="s">
        <v>1132</v>
      </c>
      <c r="D77" s="159" t="s">
        <v>803</v>
      </c>
      <c r="E77" s="159" t="s">
        <v>804</v>
      </c>
    </row>
    <row r="78" spans="1:5" ht="15">
      <c r="A78" s="159" t="s">
        <v>1133</v>
      </c>
      <c r="B78" s="159" t="s">
        <v>182</v>
      </c>
      <c r="D78" s="159" t="s">
        <v>805</v>
      </c>
      <c r="E78" s="159" t="s">
        <v>806</v>
      </c>
    </row>
    <row r="79" spans="1:5" ht="30">
      <c r="A79" s="159" t="s">
        <v>1134</v>
      </c>
      <c r="B79" s="159" t="s">
        <v>792</v>
      </c>
      <c r="D79" s="159" t="s">
        <v>807</v>
      </c>
      <c r="E79" s="159" t="s">
        <v>808</v>
      </c>
    </row>
    <row r="80" spans="1:5" ht="15">
      <c r="A80" s="159" t="s">
        <v>1135</v>
      </c>
      <c r="B80" s="159" t="s">
        <v>802</v>
      </c>
      <c r="D80" s="159" t="s">
        <v>809</v>
      </c>
      <c r="E80" s="159" t="s">
        <v>810</v>
      </c>
    </row>
    <row r="81" spans="1:5" ht="30">
      <c r="A81" s="159" t="s">
        <v>1136</v>
      </c>
      <c r="B81" s="159" t="s">
        <v>804</v>
      </c>
      <c r="D81" s="159" t="s">
        <v>811</v>
      </c>
      <c r="E81" s="159" t="s">
        <v>812</v>
      </c>
    </row>
    <row r="82" spans="1:5" ht="30">
      <c r="A82" s="159" t="s">
        <v>1137</v>
      </c>
      <c r="B82" s="159" t="s">
        <v>806</v>
      </c>
      <c r="D82" s="159" t="s">
        <v>813</v>
      </c>
      <c r="E82" s="159" t="s">
        <v>814</v>
      </c>
    </row>
    <row r="83" spans="1:5" ht="30">
      <c r="A83" s="159" t="s">
        <v>1138</v>
      </c>
      <c r="B83" s="159" t="s">
        <v>1139</v>
      </c>
      <c r="D83" s="159" t="s">
        <v>815</v>
      </c>
      <c r="E83" s="159" t="s">
        <v>816</v>
      </c>
    </row>
    <row r="84" spans="1:5" ht="15">
      <c r="A84" s="159" t="s">
        <v>1140</v>
      </c>
      <c r="B84" s="159" t="s">
        <v>1141</v>
      </c>
      <c r="D84" s="159" t="s">
        <v>817</v>
      </c>
      <c r="E84" s="159" t="s">
        <v>818</v>
      </c>
    </row>
    <row r="85" spans="1:5" ht="15">
      <c r="A85" s="159" t="s">
        <v>1142</v>
      </c>
      <c r="B85" s="159" t="s">
        <v>810</v>
      </c>
      <c r="D85" s="159" t="s">
        <v>819</v>
      </c>
      <c r="E85" s="159" t="s">
        <v>820</v>
      </c>
    </row>
    <row r="86" spans="1:5" ht="15">
      <c r="A86" s="159" t="s">
        <v>1143</v>
      </c>
      <c r="B86" s="159" t="s">
        <v>812</v>
      </c>
      <c r="D86" s="159" t="s">
        <v>821</v>
      </c>
      <c r="E86" s="159" t="s">
        <v>822</v>
      </c>
    </row>
    <row r="87" spans="1:5" ht="15">
      <c r="A87" s="159" t="s">
        <v>1144</v>
      </c>
      <c r="B87" s="159" t="s">
        <v>814</v>
      </c>
      <c r="D87" s="159" t="s">
        <v>823</v>
      </c>
      <c r="E87" s="159" t="s">
        <v>824</v>
      </c>
    </row>
    <row r="88" spans="1:5" ht="30">
      <c r="A88" s="159" t="s">
        <v>1145</v>
      </c>
      <c r="B88" s="159" t="s">
        <v>816</v>
      </c>
      <c r="D88" s="159" t="s">
        <v>825</v>
      </c>
      <c r="E88" s="159" t="s">
        <v>826</v>
      </c>
    </row>
    <row r="89" spans="1:5" ht="15">
      <c r="A89" s="159" t="s">
        <v>1146</v>
      </c>
      <c r="B89" s="159" t="s">
        <v>818</v>
      </c>
      <c r="D89" s="159" t="s">
        <v>827</v>
      </c>
      <c r="E89" s="159" t="s">
        <v>828</v>
      </c>
    </row>
    <row r="90" spans="1:5" ht="15">
      <c r="A90" s="159" t="s">
        <v>1147</v>
      </c>
      <c r="B90" s="159" t="s">
        <v>820</v>
      </c>
      <c r="D90" s="159" t="s">
        <v>829</v>
      </c>
      <c r="E90" s="159" t="s">
        <v>830</v>
      </c>
    </row>
    <row r="91" spans="1:5" ht="15">
      <c r="A91" s="159" t="s">
        <v>1148</v>
      </c>
      <c r="B91" s="159" t="s">
        <v>822</v>
      </c>
      <c r="D91" s="159" t="s">
        <v>831</v>
      </c>
      <c r="E91" s="159" t="s">
        <v>832</v>
      </c>
    </row>
    <row r="92" spans="1:5" ht="15">
      <c r="A92" s="159" t="s">
        <v>1149</v>
      </c>
      <c r="B92" s="159" t="s">
        <v>824</v>
      </c>
      <c r="D92" s="159" t="s">
        <v>833</v>
      </c>
      <c r="E92" s="159" t="s">
        <v>834</v>
      </c>
    </row>
    <row r="93" spans="1:5" ht="15">
      <c r="A93" s="159" t="s">
        <v>1150</v>
      </c>
      <c r="B93" s="159" t="s">
        <v>830</v>
      </c>
      <c r="D93" s="159" t="s">
        <v>835</v>
      </c>
      <c r="E93" s="159" t="s">
        <v>836</v>
      </c>
    </row>
    <row r="94" spans="1:5" ht="15">
      <c r="A94" s="159" t="s">
        <v>1151</v>
      </c>
      <c r="B94" s="159" t="s">
        <v>832</v>
      </c>
      <c r="D94" s="159" t="s">
        <v>837</v>
      </c>
      <c r="E94" s="159" t="s">
        <v>838</v>
      </c>
    </row>
    <row r="95" spans="1:5" ht="15">
      <c r="A95" s="159" t="s">
        <v>1152</v>
      </c>
      <c r="B95" s="159" t="s">
        <v>834</v>
      </c>
      <c r="D95" s="159" t="s">
        <v>839</v>
      </c>
      <c r="E95" s="159" t="s">
        <v>840</v>
      </c>
    </row>
    <row r="96" spans="1:5" ht="15">
      <c r="A96" s="159" t="s">
        <v>1153</v>
      </c>
      <c r="B96" s="159" t="s">
        <v>836</v>
      </c>
      <c r="D96" s="159" t="s">
        <v>841</v>
      </c>
      <c r="E96" s="159" t="s">
        <v>842</v>
      </c>
    </row>
    <row r="97" spans="1:5" ht="30">
      <c r="A97" s="159" t="s">
        <v>1154</v>
      </c>
      <c r="B97" s="159" t="s">
        <v>838</v>
      </c>
      <c r="D97" s="159" t="s">
        <v>843</v>
      </c>
      <c r="E97" s="159" t="s">
        <v>844</v>
      </c>
    </row>
    <row r="98" spans="1:5" ht="30">
      <c r="A98" s="159" t="s">
        <v>1155</v>
      </c>
      <c r="B98" s="159" t="s">
        <v>840</v>
      </c>
      <c r="D98" s="159" t="s">
        <v>845</v>
      </c>
      <c r="E98" s="159" t="s">
        <v>846</v>
      </c>
    </row>
    <row r="99" spans="1:5" ht="30">
      <c r="A99" s="159" t="s">
        <v>1156</v>
      </c>
      <c r="B99" s="159" t="s">
        <v>842</v>
      </c>
      <c r="D99" s="159" t="s">
        <v>847</v>
      </c>
      <c r="E99" s="159" t="s">
        <v>848</v>
      </c>
    </row>
    <row r="100" spans="1:5" ht="15">
      <c r="A100" s="159" t="s">
        <v>1157</v>
      </c>
      <c r="B100" s="159" t="s">
        <v>844</v>
      </c>
      <c r="D100" s="159" t="s">
        <v>849</v>
      </c>
      <c r="E100" s="159" t="s">
        <v>792</v>
      </c>
    </row>
    <row r="101" spans="1:5" ht="15">
      <c r="A101" s="159" t="s">
        <v>1158</v>
      </c>
      <c r="B101" s="159" t="s">
        <v>846</v>
      </c>
      <c r="D101" s="159" t="s">
        <v>850</v>
      </c>
      <c r="E101" s="159" t="s">
        <v>851</v>
      </c>
    </row>
    <row r="102" spans="1:5" ht="15">
      <c r="A102" s="159" t="s">
        <v>1159</v>
      </c>
      <c r="B102" s="159" t="s">
        <v>848</v>
      </c>
      <c r="D102" s="159" t="s">
        <v>852</v>
      </c>
      <c r="E102" s="159" t="s">
        <v>853</v>
      </c>
    </row>
    <row r="103" spans="1:5" ht="15">
      <c r="A103" s="159" t="s">
        <v>1160</v>
      </c>
      <c r="B103" s="159" t="s">
        <v>792</v>
      </c>
      <c r="D103" s="159" t="s">
        <v>854</v>
      </c>
      <c r="E103" s="159" t="s">
        <v>855</v>
      </c>
    </row>
    <row r="104" spans="1:5" ht="15">
      <c r="A104" s="159" t="s">
        <v>1161</v>
      </c>
      <c r="B104" s="159" t="s">
        <v>851</v>
      </c>
      <c r="D104" s="159" t="s">
        <v>856</v>
      </c>
      <c r="E104" s="159" t="s">
        <v>722</v>
      </c>
    </row>
    <row r="105" spans="1:5" ht="15">
      <c r="A105" s="159" t="s">
        <v>1162</v>
      </c>
      <c r="B105" s="159" t="s">
        <v>1163</v>
      </c>
      <c r="D105" s="159" t="s">
        <v>857</v>
      </c>
      <c r="E105" s="159" t="s">
        <v>858</v>
      </c>
    </row>
    <row r="106" spans="1:5" ht="15">
      <c r="A106" s="159" t="s">
        <v>1164</v>
      </c>
      <c r="B106" s="159" t="s">
        <v>1165</v>
      </c>
      <c r="D106" s="159" t="s">
        <v>859</v>
      </c>
      <c r="E106" s="159" t="s">
        <v>860</v>
      </c>
    </row>
    <row r="107" spans="1:5" ht="15">
      <c r="A107" s="159" t="s">
        <v>1166</v>
      </c>
      <c r="B107" s="159" t="s">
        <v>1167</v>
      </c>
      <c r="D107" s="159" t="s">
        <v>861</v>
      </c>
      <c r="E107" s="159" t="s">
        <v>862</v>
      </c>
    </row>
    <row r="108" spans="1:5" ht="15">
      <c r="A108" s="159" t="s">
        <v>1168</v>
      </c>
      <c r="B108" s="159" t="s">
        <v>1169</v>
      </c>
      <c r="D108" s="159" t="s">
        <v>863</v>
      </c>
      <c r="E108" s="159" t="s">
        <v>864</v>
      </c>
    </row>
    <row r="109" spans="1:5" ht="15">
      <c r="A109" s="159" t="s">
        <v>1170</v>
      </c>
      <c r="B109" s="159" t="s">
        <v>1171</v>
      </c>
      <c r="D109" s="159" t="s">
        <v>865</v>
      </c>
      <c r="E109" s="159" t="s">
        <v>866</v>
      </c>
    </row>
    <row r="110" spans="1:5" ht="15">
      <c r="A110" s="159" t="s">
        <v>1172</v>
      </c>
      <c r="B110" s="159" t="s">
        <v>1173</v>
      </c>
      <c r="D110" s="159" t="s">
        <v>867</v>
      </c>
      <c r="E110" s="159" t="s">
        <v>868</v>
      </c>
    </row>
    <row r="111" spans="1:5" ht="15">
      <c r="A111" s="159" t="s">
        <v>1174</v>
      </c>
      <c r="B111" s="159" t="s">
        <v>1175</v>
      </c>
      <c r="D111" s="159" t="s">
        <v>869</v>
      </c>
      <c r="E111" s="159" t="s">
        <v>870</v>
      </c>
    </row>
    <row r="112" spans="1:5" ht="15">
      <c r="A112" s="159" t="s">
        <v>1176</v>
      </c>
      <c r="B112" s="159" t="s">
        <v>1177</v>
      </c>
      <c r="D112" s="159" t="s">
        <v>871</v>
      </c>
      <c r="E112" s="159" t="s">
        <v>872</v>
      </c>
    </row>
    <row r="113" spans="1:5" ht="15">
      <c r="A113" s="159" t="s">
        <v>1178</v>
      </c>
      <c r="B113" s="159" t="s">
        <v>1179</v>
      </c>
      <c r="D113" s="159" t="s">
        <v>873</v>
      </c>
      <c r="E113" s="159" t="s">
        <v>874</v>
      </c>
    </row>
    <row r="114" spans="1:5" ht="15">
      <c r="A114" s="159" t="s">
        <v>1180</v>
      </c>
      <c r="B114" s="159" t="s">
        <v>1181</v>
      </c>
      <c r="D114" s="159" t="s">
        <v>875</v>
      </c>
      <c r="E114" s="159" t="s">
        <v>876</v>
      </c>
    </row>
    <row r="115" spans="1:5" ht="15">
      <c r="A115" s="159" t="s">
        <v>1182</v>
      </c>
      <c r="B115" s="159" t="s">
        <v>1183</v>
      </c>
      <c r="D115" s="159" t="s">
        <v>877</v>
      </c>
      <c r="E115" s="159" t="s">
        <v>878</v>
      </c>
    </row>
    <row r="116" spans="1:5" ht="15">
      <c r="A116" s="159" t="s">
        <v>1184</v>
      </c>
      <c r="B116" s="159" t="s">
        <v>1185</v>
      </c>
      <c r="D116" s="159" t="s">
        <v>879</v>
      </c>
      <c r="E116" s="159" t="s">
        <v>880</v>
      </c>
    </row>
    <row r="117" spans="1:5" ht="15">
      <c r="A117" s="159" t="s">
        <v>1186</v>
      </c>
      <c r="B117" s="159" t="s">
        <v>1187</v>
      </c>
      <c r="D117" s="159" t="s">
        <v>881</v>
      </c>
      <c r="E117" s="159" t="s">
        <v>882</v>
      </c>
    </row>
    <row r="118" spans="1:5" ht="15">
      <c r="A118" s="159" t="s">
        <v>1188</v>
      </c>
      <c r="B118" s="159" t="s">
        <v>1189</v>
      </c>
      <c r="D118" s="159" t="s">
        <v>883</v>
      </c>
      <c r="E118" s="159" t="s">
        <v>884</v>
      </c>
    </row>
    <row r="119" spans="1:5" ht="15">
      <c r="A119" s="159" t="s">
        <v>1190</v>
      </c>
      <c r="B119" s="159" t="s">
        <v>1191</v>
      </c>
      <c r="D119" s="159" t="s">
        <v>885</v>
      </c>
      <c r="E119" s="159" t="s">
        <v>886</v>
      </c>
    </row>
    <row r="120" spans="1:5" ht="15">
      <c r="A120" s="159" t="s">
        <v>1192</v>
      </c>
      <c r="B120" s="159" t="s">
        <v>1193</v>
      </c>
      <c r="D120" s="159" t="s">
        <v>887</v>
      </c>
      <c r="E120" s="159" t="s">
        <v>888</v>
      </c>
    </row>
    <row r="121" spans="1:5" ht="15">
      <c r="A121" s="159" t="s">
        <v>1194</v>
      </c>
      <c r="B121" s="159" t="s">
        <v>1195</v>
      </c>
      <c r="D121" s="159" t="s">
        <v>889</v>
      </c>
      <c r="E121" s="159" t="s">
        <v>890</v>
      </c>
    </row>
    <row r="122" spans="1:5" ht="15">
      <c r="A122" s="159" t="s">
        <v>1196</v>
      </c>
      <c r="B122" s="159" t="s">
        <v>1197</v>
      </c>
      <c r="D122" s="159" t="s">
        <v>891</v>
      </c>
      <c r="E122" s="159" t="s">
        <v>892</v>
      </c>
    </row>
    <row r="123" spans="1:5" ht="15">
      <c r="A123" s="159" t="s">
        <v>1198</v>
      </c>
      <c r="B123" s="159" t="s">
        <v>1199</v>
      </c>
      <c r="D123" s="159" t="s">
        <v>893</v>
      </c>
      <c r="E123" s="159" t="s">
        <v>894</v>
      </c>
    </row>
    <row r="124" spans="1:5" ht="15">
      <c r="A124" s="159" t="s">
        <v>1200</v>
      </c>
      <c r="B124" s="159" t="s">
        <v>1201</v>
      </c>
      <c r="D124" s="159" t="s">
        <v>895</v>
      </c>
      <c r="E124" s="159" t="s">
        <v>896</v>
      </c>
    </row>
    <row r="125" spans="1:5" ht="15">
      <c r="A125" s="159" t="s">
        <v>1202</v>
      </c>
      <c r="B125" s="159" t="s">
        <v>1203</v>
      </c>
      <c r="D125" s="159" t="s">
        <v>897</v>
      </c>
      <c r="E125" s="159" t="s">
        <v>898</v>
      </c>
    </row>
    <row r="126" spans="1:5" ht="15">
      <c r="A126" s="159" t="s">
        <v>1204</v>
      </c>
      <c r="B126" s="159" t="s">
        <v>1205</v>
      </c>
      <c r="D126" s="159" t="s">
        <v>899</v>
      </c>
      <c r="E126" s="159" t="s">
        <v>900</v>
      </c>
    </row>
    <row r="127" spans="1:5" ht="15">
      <c r="A127" s="159" t="s">
        <v>1206</v>
      </c>
      <c r="B127" s="159" t="s">
        <v>1207</v>
      </c>
      <c r="D127" s="159" t="s">
        <v>901</v>
      </c>
      <c r="E127" s="159" t="s">
        <v>902</v>
      </c>
    </row>
    <row r="128" spans="1:5" ht="15">
      <c r="A128" s="159" t="s">
        <v>1208</v>
      </c>
      <c r="B128" s="159" t="s">
        <v>1209</v>
      </c>
      <c r="D128" s="159" t="s">
        <v>903</v>
      </c>
      <c r="E128" s="159" t="s">
        <v>904</v>
      </c>
    </row>
    <row r="129" spans="1:5" ht="15">
      <c r="A129" s="159" t="s">
        <v>1210</v>
      </c>
      <c r="B129" s="159" t="s">
        <v>1211</v>
      </c>
      <c r="D129" s="159" t="s">
        <v>905</v>
      </c>
      <c r="E129" s="159" t="s">
        <v>906</v>
      </c>
    </row>
    <row r="130" spans="1:5" ht="15">
      <c r="A130" s="159" t="s">
        <v>1212</v>
      </c>
      <c r="B130" s="159" t="s">
        <v>1213</v>
      </c>
      <c r="D130" s="159" t="s">
        <v>907</v>
      </c>
      <c r="E130" s="159" t="s">
        <v>908</v>
      </c>
    </row>
    <row r="131" spans="1:5" ht="15">
      <c r="A131" s="159" t="s">
        <v>1214</v>
      </c>
      <c r="B131" s="159" t="s">
        <v>1215</v>
      </c>
      <c r="D131" s="159" t="s">
        <v>909</v>
      </c>
      <c r="E131" s="159" t="s">
        <v>910</v>
      </c>
    </row>
    <row r="132" spans="1:5" ht="15">
      <c r="A132" s="159" t="s">
        <v>1216</v>
      </c>
      <c r="B132" s="159" t="s">
        <v>1217</v>
      </c>
      <c r="D132" s="159" t="s">
        <v>911</v>
      </c>
      <c r="E132" s="159" t="s">
        <v>912</v>
      </c>
    </row>
    <row r="133" spans="1:5" ht="15">
      <c r="A133" s="159" t="s">
        <v>1218</v>
      </c>
      <c r="B133" s="159" t="s">
        <v>1219</v>
      </c>
      <c r="D133" s="159" t="s">
        <v>913</v>
      </c>
      <c r="E133" s="159" t="s">
        <v>914</v>
      </c>
    </row>
    <row r="134" spans="1:5" ht="15">
      <c r="A134" s="159" t="s">
        <v>1220</v>
      </c>
      <c r="B134" s="159" t="s">
        <v>1221</v>
      </c>
      <c r="D134" s="159" t="s">
        <v>915</v>
      </c>
      <c r="E134" s="159" t="s">
        <v>916</v>
      </c>
    </row>
    <row r="135" spans="1:5" ht="15">
      <c r="A135" s="159" t="s">
        <v>1222</v>
      </c>
      <c r="B135" s="159" t="s">
        <v>1223</v>
      </c>
      <c r="D135" s="159" t="s">
        <v>917</v>
      </c>
      <c r="E135" s="159" t="s">
        <v>918</v>
      </c>
    </row>
    <row r="136" spans="1:5" ht="15">
      <c r="A136" s="159" t="s">
        <v>1224</v>
      </c>
      <c r="B136" s="159" t="s">
        <v>1225</v>
      </c>
      <c r="D136" s="159" t="s">
        <v>919</v>
      </c>
      <c r="E136" s="159" t="s">
        <v>920</v>
      </c>
    </row>
    <row r="137" spans="1:5" ht="15">
      <c r="A137" s="159" t="s">
        <v>1226</v>
      </c>
      <c r="B137" s="159" t="s">
        <v>1227</v>
      </c>
      <c r="D137" s="159" t="s">
        <v>921</v>
      </c>
      <c r="E137" s="159" t="s">
        <v>922</v>
      </c>
    </row>
    <row r="138" spans="1:5" ht="15">
      <c r="A138" s="159" t="s">
        <v>1228</v>
      </c>
      <c r="B138" s="159" t="s">
        <v>1229</v>
      </c>
      <c r="D138" s="159" t="s">
        <v>923</v>
      </c>
      <c r="E138" s="159" t="s">
        <v>924</v>
      </c>
    </row>
    <row r="139" spans="1:5" ht="15">
      <c r="A139" s="159" t="s">
        <v>1230</v>
      </c>
      <c r="B139" s="159" t="s">
        <v>1231</v>
      </c>
      <c r="D139" s="159" t="s">
        <v>925</v>
      </c>
      <c r="E139" s="159" t="s">
        <v>926</v>
      </c>
    </row>
    <row r="140" spans="1:5" ht="15">
      <c r="A140" s="159" t="s">
        <v>1232</v>
      </c>
      <c r="B140" s="159" t="s">
        <v>1233</v>
      </c>
      <c r="D140" s="159" t="s">
        <v>927</v>
      </c>
      <c r="E140" s="159" t="s">
        <v>928</v>
      </c>
    </row>
    <row r="141" spans="1:5" ht="15">
      <c r="A141" s="159" t="s">
        <v>1234</v>
      </c>
      <c r="B141" s="159" t="s">
        <v>1235</v>
      </c>
      <c r="D141" s="159" t="s">
        <v>929</v>
      </c>
      <c r="E141" s="159" t="s">
        <v>930</v>
      </c>
    </row>
    <row r="142" spans="1:5" ht="15">
      <c r="A142" s="159" t="s">
        <v>1236</v>
      </c>
      <c r="B142" s="159" t="s">
        <v>1237</v>
      </c>
      <c r="D142" s="159" t="s">
        <v>931</v>
      </c>
      <c r="E142" s="159" t="s">
        <v>932</v>
      </c>
    </row>
    <row r="143" spans="1:5" ht="15">
      <c r="A143" s="159" t="s">
        <v>1238</v>
      </c>
      <c r="B143" s="159" t="s">
        <v>1239</v>
      </c>
      <c r="D143" s="159" t="s">
        <v>933</v>
      </c>
      <c r="E143" s="159" t="s">
        <v>934</v>
      </c>
    </row>
    <row r="144" spans="1:5" ht="15">
      <c r="A144" s="159" t="s">
        <v>1240</v>
      </c>
      <c r="B144" s="159" t="s">
        <v>1241</v>
      </c>
      <c r="D144" s="159" t="s">
        <v>935</v>
      </c>
      <c r="E144" s="159" t="s">
        <v>936</v>
      </c>
    </row>
    <row r="145" spans="1:5" ht="15">
      <c r="A145" s="159" t="s">
        <v>1242</v>
      </c>
      <c r="B145" s="159" t="s">
        <v>1243</v>
      </c>
      <c r="D145" s="159" t="s">
        <v>937</v>
      </c>
      <c r="E145" s="159" t="s">
        <v>938</v>
      </c>
    </row>
    <row r="146" spans="1:5" ht="15">
      <c r="A146" s="159" t="s">
        <v>1244</v>
      </c>
      <c r="B146" s="159" t="s">
        <v>1245</v>
      </c>
      <c r="D146" s="159" t="s">
        <v>939</v>
      </c>
      <c r="E146" s="159" t="s">
        <v>940</v>
      </c>
    </row>
    <row r="147" spans="1:5" ht="15">
      <c r="A147" s="159" t="s">
        <v>1246</v>
      </c>
      <c r="B147" s="159" t="s">
        <v>1247</v>
      </c>
      <c r="D147" s="159" t="s">
        <v>941</v>
      </c>
      <c r="E147" s="159" t="s">
        <v>942</v>
      </c>
    </row>
    <row r="148" spans="1:5" ht="15">
      <c r="A148" s="159" t="s">
        <v>1248</v>
      </c>
      <c r="B148" s="159" t="s">
        <v>1249</v>
      </c>
      <c r="D148" s="159" t="s">
        <v>943</v>
      </c>
      <c r="E148" s="159" t="s">
        <v>944</v>
      </c>
    </row>
    <row r="149" spans="1:5" ht="15">
      <c r="A149" s="159" t="s">
        <v>1250</v>
      </c>
      <c r="B149" s="159" t="s">
        <v>1251</v>
      </c>
      <c r="D149" s="159" t="s">
        <v>945</v>
      </c>
      <c r="E149" s="159" t="s">
        <v>946</v>
      </c>
    </row>
    <row r="150" spans="1:5" ht="15">
      <c r="A150" s="159" t="s">
        <v>1252</v>
      </c>
      <c r="B150" s="159" t="s">
        <v>855</v>
      </c>
      <c r="D150" s="159" t="s">
        <v>947</v>
      </c>
      <c r="E150" s="159" t="s">
        <v>948</v>
      </c>
    </row>
    <row r="151" spans="1:5" ht="15">
      <c r="A151" s="159" t="s">
        <v>1253</v>
      </c>
      <c r="B151" s="159" t="s">
        <v>1254</v>
      </c>
      <c r="D151" s="159" t="s">
        <v>949</v>
      </c>
      <c r="E151" s="159" t="s">
        <v>950</v>
      </c>
    </row>
    <row r="152" spans="1:5" ht="15">
      <c r="A152" s="159" t="s">
        <v>1255</v>
      </c>
      <c r="B152" s="159" t="s">
        <v>1256</v>
      </c>
      <c r="D152" s="159" t="s">
        <v>951</v>
      </c>
      <c r="E152" s="159" t="s">
        <v>952</v>
      </c>
    </row>
    <row r="153" spans="1:5" ht="15">
      <c r="A153" s="159" t="s">
        <v>1257</v>
      </c>
      <c r="B153" s="159" t="s">
        <v>1258</v>
      </c>
      <c r="D153" s="159" t="s">
        <v>953</v>
      </c>
      <c r="E153" s="159" t="s">
        <v>954</v>
      </c>
    </row>
    <row r="154" spans="1:5" ht="15">
      <c r="A154" s="159" t="s">
        <v>1259</v>
      </c>
      <c r="B154" s="159" t="s">
        <v>1260</v>
      </c>
      <c r="D154" s="159" t="s">
        <v>955</v>
      </c>
      <c r="E154" s="159" t="s">
        <v>956</v>
      </c>
    </row>
    <row r="155" spans="1:5" ht="15">
      <c r="A155" s="159" t="s">
        <v>1261</v>
      </c>
      <c r="B155" s="159" t="s">
        <v>1262</v>
      </c>
      <c r="D155" s="159" t="s">
        <v>957</v>
      </c>
      <c r="E155" s="159" t="s">
        <v>958</v>
      </c>
    </row>
    <row r="156" spans="1:5" ht="15">
      <c r="A156" s="159" t="s">
        <v>1263</v>
      </c>
      <c r="B156" s="159" t="s">
        <v>722</v>
      </c>
      <c r="D156" s="159" t="s">
        <v>959</v>
      </c>
      <c r="E156" s="159" t="s">
        <v>960</v>
      </c>
    </row>
    <row r="157" spans="1:5" ht="15">
      <c r="A157" s="159" t="s">
        <v>1264</v>
      </c>
      <c r="B157" s="159" t="s">
        <v>858</v>
      </c>
      <c r="D157" s="159" t="s">
        <v>961</v>
      </c>
      <c r="E157" s="159" t="s">
        <v>962</v>
      </c>
    </row>
    <row r="158" spans="1:5" ht="15">
      <c r="A158" s="159" t="s">
        <v>1265</v>
      </c>
      <c r="B158" s="159" t="s">
        <v>860</v>
      </c>
      <c r="D158" s="159" t="s">
        <v>963</v>
      </c>
      <c r="E158" s="159" t="s">
        <v>964</v>
      </c>
    </row>
    <row r="159" spans="1:5" ht="15">
      <c r="A159" s="159" t="s">
        <v>1266</v>
      </c>
      <c r="B159" s="159" t="s">
        <v>862</v>
      </c>
      <c r="D159" s="159" t="s">
        <v>965</v>
      </c>
      <c r="E159" s="159" t="s">
        <v>966</v>
      </c>
    </row>
    <row r="160" spans="1:5" ht="15">
      <c r="A160" s="159" t="s">
        <v>1267</v>
      </c>
      <c r="B160" s="159" t="s">
        <v>864</v>
      </c>
      <c r="D160" s="159" t="s">
        <v>967</v>
      </c>
      <c r="E160" s="159" t="s">
        <v>968</v>
      </c>
    </row>
    <row r="161" spans="1:5" ht="15">
      <c r="A161" s="159" t="s">
        <v>1268</v>
      </c>
      <c r="B161" s="159" t="s">
        <v>866</v>
      </c>
      <c r="D161" s="159" t="s">
        <v>969</v>
      </c>
      <c r="E161" s="159" t="s">
        <v>970</v>
      </c>
    </row>
    <row r="162" spans="1:5" ht="30">
      <c r="A162" s="159" t="s">
        <v>1269</v>
      </c>
      <c r="B162" s="159" t="s">
        <v>868</v>
      </c>
      <c r="D162" s="159" t="s">
        <v>971</v>
      </c>
      <c r="E162" s="159" t="s">
        <v>972</v>
      </c>
    </row>
    <row r="163" spans="1:5" ht="15">
      <c r="A163" s="159" t="s">
        <v>1270</v>
      </c>
      <c r="B163" s="159" t="s">
        <v>870</v>
      </c>
      <c r="D163" s="159" t="s">
        <v>973</v>
      </c>
      <c r="E163" s="159" t="s">
        <v>974</v>
      </c>
    </row>
    <row r="164" spans="1:5" ht="30">
      <c r="A164" s="159" t="s">
        <v>1271</v>
      </c>
      <c r="B164" s="159" t="s">
        <v>872</v>
      </c>
      <c r="D164" s="159" t="s">
        <v>975</v>
      </c>
      <c r="E164" s="159" t="s">
        <v>976</v>
      </c>
    </row>
    <row r="165" spans="1:5" ht="15">
      <c r="A165" s="159" t="s">
        <v>1272</v>
      </c>
      <c r="B165" s="159" t="s">
        <v>874</v>
      </c>
      <c r="D165" s="159" t="s">
        <v>977</v>
      </c>
      <c r="E165" s="159" t="s">
        <v>978</v>
      </c>
    </row>
    <row r="166" spans="1:5" ht="15">
      <c r="A166" s="159" t="s">
        <v>1273</v>
      </c>
      <c r="B166" s="159" t="s">
        <v>876</v>
      </c>
      <c r="D166" s="159" t="s">
        <v>979</v>
      </c>
      <c r="E166" s="159" t="s">
        <v>980</v>
      </c>
    </row>
    <row r="167" spans="1:5" ht="15">
      <c r="A167" s="159" t="s">
        <v>1274</v>
      </c>
      <c r="B167" s="159" t="s">
        <v>878</v>
      </c>
      <c r="D167" s="159" t="s">
        <v>981</v>
      </c>
      <c r="E167" s="159" t="s">
        <v>982</v>
      </c>
    </row>
    <row r="168" spans="1:5" ht="15">
      <c r="A168" s="159" t="s">
        <v>1275</v>
      </c>
      <c r="B168" s="159" t="s">
        <v>880</v>
      </c>
      <c r="D168" s="159" t="s">
        <v>983</v>
      </c>
      <c r="E168" s="159" t="s">
        <v>984</v>
      </c>
    </row>
    <row r="169" spans="1:5" ht="30">
      <c r="A169" s="159" t="s">
        <v>1276</v>
      </c>
      <c r="B169" s="159" t="s">
        <v>882</v>
      </c>
      <c r="D169" s="159" t="s">
        <v>985</v>
      </c>
      <c r="E169" s="159" t="s">
        <v>986</v>
      </c>
    </row>
    <row r="170" spans="1:5" ht="30">
      <c r="A170" s="159" t="s">
        <v>1277</v>
      </c>
      <c r="B170" s="159" t="s">
        <v>884</v>
      </c>
      <c r="D170" s="159" t="s">
        <v>987</v>
      </c>
      <c r="E170" s="159" t="s">
        <v>988</v>
      </c>
    </row>
    <row r="171" spans="1:5" ht="30">
      <c r="A171" s="159" t="s">
        <v>1278</v>
      </c>
      <c r="B171" s="159" t="s">
        <v>886</v>
      </c>
      <c r="D171" s="159" t="s">
        <v>989</v>
      </c>
      <c r="E171" s="159" t="s">
        <v>990</v>
      </c>
    </row>
    <row r="172" spans="1:5" ht="30">
      <c r="A172" s="159" t="s">
        <v>1279</v>
      </c>
      <c r="B172" s="159" t="s">
        <v>888</v>
      </c>
      <c r="D172" s="159" t="s">
        <v>991</v>
      </c>
      <c r="E172" s="159" t="s">
        <v>992</v>
      </c>
    </row>
    <row r="173" spans="1:5" ht="30">
      <c r="A173" s="159" t="s">
        <v>1280</v>
      </c>
      <c r="B173" s="159" t="s">
        <v>890</v>
      </c>
      <c r="D173" s="159" t="s">
        <v>993</v>
      </c>
      <c r="E173" s="159" t="s">
        <v>994</v>
      </c>
    </row>
    <row r="174" spans="1:5" ht="30">
      <c r="A174" s="159" t="s">
        <v>1281</v>
      </c>
      <c r="B174" s="159" t="s">
        <v>892</v>
      </c>
      <c r="D174" s="159" t="s">
        <v>995</v>
      </c>
      <c r="E174" s="159" t="s">
        <v>996</v>
      </c>
    </row>
    <row r="175" spans="1:5" ht="30">
      <c r="A175" s="159" t="s">
        <v>1282</v>
      </c>
      <c r="B175" s="159" t="s">
        <v>894</v>
      </c>
      <c r="D175" s="159" t="s">
        <v>997</v>
      </c>
      <c r="E175" s="159" t="s">
        <v>998</v>
      </c>
    </row>
    <row r="176" spans="1:5" ht="30">
      <c r="A176" s="159" t="s">
        <v>1283</v>
      </c>
      <c r="B176" s="159" t="s">
        <v>896</v>
      </c>
      <c r="D176" s="159" t="s">
        <v>999</v>
      </c>
      <c r="E176" s="159" t="s">
        <v>1000</v>
      </c>
    </row>
    <row r="177" spans="1:5" ht="30">
      <c r="A177" s="159" t="s">
        <v>1284</v>
      </c>
      <c r="B177" s="159" t="s">
        <v>898</v>
      </c>
      <c r="D177" s="159" t="s">
        <v>1001</v>
      </c>
      <c r="E177" s="159" t="s">
        <v>1002</v>
      </c>
    </row>
    <row r="178" spans="1:5" ht="15">
      <c r="A178" s="159" t="s">
        <v>1285</v>
      </c>
      <c r="B178" s="159" t="s">
        <v>900</v>
      </c>
      <c r="D178" s="159" t="s">
        <v>1003</v>
      </c>
      <c r="E178" s="159" t="s">
        <v>1004</v>
      </c>
    </row>
    <row r="179" spans="1:5" ht="15">
      <c r="A179" s="159" t="s">
        <v>1286</v>
      </c>
      <c r="B179" s="159" t="s">
        <v>902</v>
      </c>
      <c r="D179" s="159" t="s">
        <v>1005</v>
      </c>
      <c r="E179" s="159" t="s">
        <v>1006</v>
      </c>
    </row>
    <row r="180" spans="1:5" ht="15">
      <c r="A180" s="159" t="s">
        <v>1287</v>
      </c>
      <c r="B180" s="159" t="s">
        <v>904</v>
      </c>
      <c r="D180" s="159" t="s">
        <v>1007</v>
      </c>
      <c r="E180" s="159" t="s">
        <v>1008</v>
      </c>
    </row>
    <row r="181" spans="1:5" ht="15">
      <c r="A181" s="159" t="s">
        <v>1288</v>
      </c>
      <c r="B181" s="159" t="s">
        <v>906</v>
      </c>
      <c r="D181" s="159" t="s">
        <v>1009</v>
      </c>
      <c r="E181" s="159" t="s">
        <v>1010</v>
      </c>
    </row>
    <row r="182" spans="1:5" ht="15">
      <c r="A182" s="159" t="s">
        <v>1289</v>
      </c>
      <c r="B182" s="159" t="s">
        <v>908</v>
      </c>
      <c r="D182" s="159" t="s">
        <v>1011</v>
      </c>
      <c r="E182" s="159" t="s">
        <v>1012</v>
      </c>
    </row>
    <row r="183" spans="1:5" ht="30">
      <c r="A183" s="159" t="s">
        <v>1290</v>
      </c>
      <c r="B183" s="159" t="s">
        <v>910</v>
      </c>
      <c r="D183" s="159" t="s">
        <v>1013</v>
      </c>
      <c r="E183" s="159" t="s">
        <v>1014</v>
      </c>
    </row>
    <row r="184" spans="1:5" ht="15">
      <c r="A184" s="159" t="s">
        <v>1291</v>
      </c>
      <c r="B184" s="159" t="s">
        <v>912</v>
      </c>
      <c r="D184" s="159" t="s">
        <v>1015</v>
      </c>
      <c r="E184" s="159" t="s">
        <v>1016</v>
      </c>
    </row>
    <row r="185" spans="1:5" ht="30">
      <c r="A185" s="159" t="s">
        <v>1292</v>
      </c>
      <c r="B185" s="159" t="s">
        <v>914</v>
      </c>
      <c r="D185" s="159" t="s">
        <v>1017</v>
      </c>
      <c r="E185" s="159" t="s">
        <v>1018</v>
      </c>
    </row>
    <row r="186" spans="1:5" ht="15">
      <c r="A186" s="159" t="s">
        <v>1293</v>
      </c>
      <c r="B186" s="159" t="s">
        <v>916</v>
      </c>
      <c r="D186" s="159" t="s">
        <v>1019</v>
      </c>
      <c r="E186" s="159" t="s">
        <v>1020</v>
      </c>
    </row>
    <row r="187" spans="1:5" ht="15">
      <c r="A187" s="159" t="s">
        <v>1294</v>
      </c>
      <c r="B187" s="159" t="s">
        <v>918</v>
      </c>
      <c r="D187" s="159" t="s">
        <v>1021</v>
      </c>
      <c r="E187" s="159" t="s">
        <v>1022</v>
      </c>
    </row>
    <row r="188" spans="1:5" ht="15">
      <c r="A188" s="159" t="s">
        <v>1295</v>
      </c>
      <c r="B188" s="159" t="s">
        <v>920</v>
      </c>
      <c r="D188" s="159" t="s">
        <v>1023</v>
      </c>
      <c r="E188" s="159" t="s">
        <v>1024</v>
      </c>
    </row>
    <row r="189" spans="1:5" ht="15">
      <c r="A189" s="159" t="s">
        <v>1296</v>
      </c>
      <c r="B189" s="159" t="s">
        <v>922</v>
      </c>
      <c r="D189" s="159" t="s">
        <v>1025</v>
      </c>
      <c r="E189" s="159" t="s">
        <v>1026</v>
      </c>
    </row>
    <row r="190" spans="1:5" ht="15">
      <c r="A190" s="159" t="s">
        <v>1297</v>
      </c>
      <c r="B190" s="159" t="s">
        <v>924</v>
      </c>
      <c r="D190" s="159" t="s">
        <v>1027</v>
      </c>
      <c r="E190" s="159" t="s">
        <v>1028</v>
      </c>
    </row>
    <row r="191" spans="1:5" ht="15">
      <c r="A191" s="159" t="s">
        <v>1298</v>
      </c>
      <c r="B191" s="159" t="s">
        <v>926</v>
      </c>
      <c r="D191" s="159" t="s">
        <v>1029</v>
      </c>
      <c r="E191" s="159" t="s">
        <v>1030</v>
      </c>
    </row>
    <row r="192" spans="1:5" ht="15">
      <c r="A192" s="159" t="s">
        <v>1299</v>
      </c>
      <c r="B192" s="159" t="s">
        <v>928</v>
      </c>
      <c r="D192" s="159" t="s">
        <v>1031</v>
      </c>
      <c r="E192" s="159" t="s">
        <v>1032</v>
      </c>
    </row>
    <row r="193" spans="1:5" ht="15">
      <c r="A193" s="159" t="s">
        <v>1300</v>
      </c>
      <c r="B193" s="159" t="s">
        <v>930</v>
      </c>
      <c r="D193" s="159" t="s">
        <v>1033</v>
      </c>
      <c r="E193" s="159" t="s">
        <v>1034</v>
      </c>
    </row>
    <row r="194" spans="1:5" ht="15">
      <c r="A194" s="159" t="s">
        <v>1301</v>
      </c>
      <c r="B194" s="159" t="s">
        <v>932</v>
      </c>
      <c r="D194" s="159" t="s">
        <v>1035</v>
      </c>
      <c r="E194" s="159" t="s">
        <v>1036</v>
      </c>
    </row>
    <row r="195" spans="1:5" ht="15">
      <c r="A195" s="159" t="s">
        <v>1302</v>
      </c>
      <c r="B195" s="159" t="s">
        <v>934</v>
      </c>
      <c r="D195" s="159" t="s">
        <v>1037</v>
      </c>
      <c r="E195" s="159" t="s">
        <v>1038</v>
      </c>
    </row>
    <row r="196" spans="1:2" ht="15">
      <c r="A196" s="159" t="s">
        <v>1303</v>
      </c>
      <c r="B196" s="159" t="s">
        <v>936</v>
      </c>
    </row>
    <row r="197" spans="1:2" ht="15">
      <c r="A197" s="159" t="s">
        <v>1304</v>
      </c>
      <c r="B197" s="159" t="s">
        <v>938</v>
      </c>
    </row>
    <row r="198" spans="1:2" ht="15">
      <c r="A198" s="159" t="s">
        <v>1305</v>
      </c>
      <c r="B198" s="159" t="s">
        <v>940</v>
      </c>
    </row>
    <row r="199" spans="1:2" ht="15">
      <c r="A199" s="159" t="s">
        <v>1306</v>
      </c>
      <c r="B199" s="159" t="s">
        <v>942</v>
      </c>
    </row>
    <row r="200" spans="1:2" ht="15">
      <c r="A200" s="159" t="s">
        <v>1307</v>
      </c>
      <c r="B200" s="159" t="s">
        <v>944</v>
      </c>
    </row>
    <row r="201" spans="1:2" ht="15">
      <c r="A201" s="159" t="s">
        <v>1308</v>
      </c>
      <c r="B201" s="159" t="s">
        <v>946</v>
      </c>
    </row>
    <row r="202" spans="1:2" ht="15">
      <c r="A202" s="159" t="s">
        <v>1309</v>
      </c>
      <c r="B202" s="159" t="s">
        <v>948</v>
      </c>
    </row>
    <row r="203" spans="1:2" ht="15">
      <c r="A203" s="159" t="s">
        <v>1310</v>
      </c>
      <c r="B203" s="159" t="s">
        <v>950</v>
      </c>
    </row>
    <row r="204" spans="1:2" ht="15">
      <c r="A204" s="159" t="s">
        <v>1311</v>
      </c>
      <c r="B204" s="159" t="s">
        <v>952</v>
      </c>
    </row>
    <row r="205" spans="1:2" ht="15">
      <c r="A205" s="159" t="s">
        <v>1312</v>
      </c>
      <c r="B205" s="159" t="s">
        <v>954</v>
      </c>
    </row>
    <row r="206" spans="1:2" ht="15">
      <c r="A206" s="159" t="s">
        <v>1313</v>
      </c>
      <c r="B206" s="159" t="s">
        <v>956</v>
      </c>
    </row>
    <row r="207" spans="1:2" ht="15">
      <c r="A207" s="159" t="s">
        <v>1314</v>
      </c>
      <c r="B207" s="159" t="s">
        <v>958</v>
      </c>
    </row>
    <row r="208" spans="1:2" ht="15">
      <c r="A208" s="159" t="s">
        <v>1315</v>
      </c>
      <c r="B208" s="159" t="s">
        <v>960</v>
      </c>
    </row>
    <row r="209" spans="1:2" ht="15">
      <c r="A209" s="159" t="s">
        <v>1316</v>
      </c>
      <c r="B209" s="159" t="s">
        <v>962</v>
      </c>
    </row>
    <row r="210" spans="1:2" ht="15">
      <c r="A210" s="159" t="s">
        <v>1317</v>
      </c>
      <c r="B210" s="159" t="s">
        <v>964</v>
      </c>
    </row>
    <row r="211" spans="1:2" ht="15">
      <c r="A211" s="159" t="s">
        <v>1318</v>
      </c>
      <c r="B211" s="159" t="s">
        <v>966</v>
      </c>
    </row>
    <row r="212" spans="1:2" ht="15">
      <c r="A212" s="159" t="s">
        <v>1319</v>
      </c>
      <c r="B212" s="159" t="s">
        <v>968</v>
      </c>
    </row>
    <row r="213" spans="1:2" ht="15">
      <c r="A213" s="159" t="s">
        <v>1320</v>
      </c>
      <c r="B213" s="159" t="s">
        <v>970</v>
      </c>
    </row>
    <row r="214" spans="1:2" ht="15">
      <c r="A214" s="159" t="s">
        <v>1321</v>
      </c>
      <c r="B214" s="159" t="s">
        <v>1322</v>
      </c>
    </row>
    <row r="215" spans="1:2" ht="15">
      <c r="A215" s="159" t="s">
        <v>1323</v>
      </c>
      <c r="B215" s="159" t="s">
        <v>1324</v>
      </c>
    </row>
    <row r="216" spans="1:2" ht="15">
      <c r="A216" s="159" t="s">
        <v>1325</v>
      </c>
      <c r="B216" s="159" t="s">
        <v>1326</v>
      </c>
    </row>
    <row r="217" spans="1:2" ht="15">
      <c r="A217" s="159" t="s">
        <v>1327</v>
      </c>
      <c r="B217" s="159" t="s">
        <v>1328</v>
      </c>
    </row>
    <row r="218" spans="1:2" ht="15">
      <c r="A218" s="159" t="s">
        <v>1329</v>
      </c>
      <c r="B218" s="159" t="s">
        <v>1330</v>
      </c>
    </row>
    <row r="219" spans="1:2" ht="15">
      <c r="A219" s="159" t="s">
        <v>1331</v>
      </c>
      <c r="B219" s="159" t="s">
        <v>1332</v>
      </c>
    </row>
    <row r="220" spans="1:2" ht="15">
      <c r="A220" s="159" t="s">
        <v>1333</v>
      </c>
      <c r="B220" s="159" t="s">
        <v>1334</v>
      </c>
    </row>
    <row r="221" spans="1:2" ht="15">
      <c r="A221" s="159" t="s">
        <v>1335</v>
      </c>
      <c r="B221" s="159" t="s">
        <v>1336</v>
      </c>
    </row>
    <row r="222" spans="1:2" ht="15">
      <c r="A222" s="159" t="s">
        <v>1337</v>
      </c>
      <c r="B222" s="159" t="s">
        <v>1338</v>
      </c>
    </row>
    <row r="223" spans="1:2" ht="15">
      <c r="A223" s="159" t="s">
        <v>1339</v>
      </c>
      <c r="B223" s="159" t="s">
        <v>1340</v>
      </c>
    </row>
    <row r="224" spans="1:2" ht="15">
      <c r="A224" s="159" t="s">
        <v>1341</v>
      </c>
      <c r="B224" s="159" t="s">
        <v>1342</v>
      </c>
    </row>
    <row r="225" spans="1:2" ht="15">
      <c r="A225" s="159" t="s">
        <v>1343</v>
      </c>
      <c r="B225" s="159" t="s">
        <v>1344</v>
      </c>
    </row>
    <row r="226" spans="1:2" ht="15">
      <c r="A226" s="159" t="s">
        <v>1345</v>
      </c>
      <c r="B226" s="159" t="s">
        <v>1346</v>
      </c>
    </row>
    <row r="227" spans="1:2" ht="15">
      <c r="A227" s="159" t="s">
        <v>1347</v>
      </c>
      <c r="B227" s="159" t="s">
        <v>1348</v>
      </c>
    </row>
    <row r="228" spans="1:2" ht="15">
      <c r="A228" s="159" t="s">
        <v>1349</v>
      </c>
      <c r="B228" s="159" t="s">
        <v>1350</v>
      </c>
    </row>
    <row r="229" spans="1:2" ht="15">
      <c r="A229" s="159" t="s">
        <v>1351</v>
      </c>
      <c r="B229" s="159" t="s">
        <v>978</v>
      </c>
    </row>
    <row r="230" spans="1:2" ht="15">
      <c r="A230" s="159" t="s">
        <v>1352</v>
      </c>
      <c r="B230" s="159" t="s">
        <v>980</v>
      </c>
    </row>
    <row r="231" spans="1:2" ht="15">
      <c r="A231" s="159" t="s">
        <v>1353</v>
      </c>
      <c r="B231" s="159" t="s">
        <v>982</v>
      </c>
    </row>
    <row r="232" spans="1:2" ht="15">
      <c r="A232" s="159" t="s">
        <v>1354</v>
      </c>
      <c r="B232" s="159" t="s">
        <v>1355</v>
      </c>
    </row>
    <row r="233" spans="1:2" ht="15">
      <c r="A233" s="159" t="s">
        <v>1356</v>
      </c>
      <c r="B233" s="159" t="s">
        <v>1357</v>
      </c>
    </row>
    <row r="234" spans="1:2" ht="15">
      <c r="A234" s="159" t="s">
        <v>1358</v>
      </c>
      <c r="B234" s="159" t="s">
        <v>1359</v>
      </c>
    </row>
    <row r="235" spans="1:2" ht="15">
      <c r="A235" s="159" t="s">
        <v>1360</v>
      </c>
      <c r="B235" s="159" t="s">
        <v>1361</v>
      </c>
    </row>
    <row r="236" spans="1:2" ht="15">
      <c r="A236" s="159" t="s">
        <v>1362</v>
      </c>
      <c r="B236" s="159" t="s">
        <v>1363</v>
      </c>
    </row>
    <row r="237" spans="1:2" ht="15">
      <c r="A237" s="159" t="s">
        <v>1364</v>
      </c>
      <c r="B237" s="159" t="s">
        <v>1365</v>
      </c>
    </row>
    <row r="238" spans="1:2" ht="15">
      <c r="A238" s="159" t="s">
        <v>1366</v>
      </c>
      <c r="B238" s="159" t="s">
        <v>1367</v>
      </c>
    </row>
    <row r="239" spans="1:2" ht="15">
      <c r="A239" s="159" t="s">
        <v>1368</v>
      </c>
      <c r="B239" s="159" t="s">
        <v>1369</v>
      </c>
    </row>
    <row r="240" spans="1:2" ht="15">
      <c r="A240" s="159" t="s">
        <v>1370</v>
      </c>
      <c r="B240" s="159" t="s">
        <v>1371</v>
      </c>
    </row>
    <row r="241" spans="1:2" ht="15">
      <c r="A241" s="159" t="s">
        <v>1372</v>
      </c>
      <c r="B241" s="159" t="s">
        <v>1373</v>
      </c>
    </row>
    <row r="242" spans="1:2" ht="15">
      <c r="A242" s="159" t="s">
        <v>1374</v>
      </c>
      <c r="B242" s="159" t="s">
        <v>1375</v>
      </c>
    </row>
    <row r="243" spans="1:2" ht="15">
      <c r="A243" s="159" t="s">
        <v>1376</v>
      </c>
      <c r="B243" s="159" t="s">
        <v>1377</v>
      </c>
    </row>
    <row r="244" spans="1:2" ht="15">
      <c r="A244" s="159" t="s">
        <v>1378</v>
      </c>
      <c r="B244" s="159" t="s">
        <v>1379</v>
      </c>
    </row>
    <row r="245" spans="1:2" ht="15">
      <c r="A245" s="159" t="s">
        <v>1380</v>
      </c>
      <c r="B245" s="159" t="s">
        <v>1381</v>
      </c>
    </row>
    <row r="246" spans="1:2" ht="15">
      <c r="A246" s="159" t="s">
        <v>1382</v>
      </c>
      <c r="B246" s="159" t="s">
        <v>1383</v>
      </c>
    </row>
    <row r="247" spans="1:2" ht="15">
      <c r="A247" s="159" t="s">
        <v>1384</v>
      </c>
      <c r="B247" s="159" t="s">
        <v>1385</v>
      </c>
    </row>
    <row r="248" spans="1:2" ht="15">
      <c r="A248" s="159" t="s">
        <v>1386</v>
      </c>
      <c r="B248" s="159" t="s">
        <v>1387</v>
      </c>
    </row>
    <row r="249" spans="1:2" ht="15">
      <c r="A249" s="159" t="s">
        <v>1388</v>
      </c>
      <c r="B249" s="159" t="s">
        <v>1389</v>
      </c>
    </row>
    <row r="250" spans="1:2" ht="15">
      <c r="A250" s="159" t="s">
        <v>1390</v>
      </c>
      <c r="B250" s="159" t="s">
        <v>1391</v>
      </c>
    </row>
    <row r="251" spans="1:2" ht="15">
      <c r="A251" s="159" t="s">
        <v>1392</v>
      </c>
      <c r="B251" s="159" t="s">
        <v>1393</v>
      </c>
    </row>
    <row r="252" spans="1:2" ht="15">
      <c r="A252" s="159" t="s">
        <v>1394</v>
      </c>
      <c r="B252" s="159" t="s">
        <v>1395</v>
      </c>
    </row>
    <row r="253" spans="1:2" ht="15">
      <c r="A253" s="159" t="s">
        <v>1396</v>
      </c>
      <c r="B253" s="159" t="s">
        <v>1397</v>
      </c>
    </row>
    <row r="254" spans="1:2" ht="15">
      <c r="A254" s="159" t="s">
        <v>1398</v>
      </c>
      <c r="B254" s="159" t="s">
        <v>1399</v>
      </c>
    </row>
    <row r="255" spans="1:2" ht="15">
      <c r="A255" s="159" t="s">
        <v>1400</v>
      </c>
      <c r="B255" s="159" t="s">
        <v>1401</v>
      </c>
    </row>
    <row r="256" spans="1:2" ht="15">
      <c r="A256" s="159" t="s">
        <v>1402</v>
      </c>
      <c r="B256" s="159" t="s">
        <v>1403</v>
      </c>
    </row>
    <row r="257" spans="1:2" ht="15">
      <c r="A257" s="159" t="s">
        <v>1404</v>
      </c>
      <c r="B257" s="159" t="s">
        <v>1405</v>
      </c>
    </row>
    <row r="258" spans="1:2" ht="15">
      <c r="A258" s="159" t="s">
        <v>1406</v>
      </c>
      <c r="B258" s="159" t="s">
        <v>1407</v>
      </c>
    </row>
    <row r="259" spans="1:2" ht="15">
      <c r="A259" s="159" t="s">
        <v>1408</v>
      </c>
      <c r="B259" s="159" t="s">
        <v>1409</v>
      </c>
    </row>
    <row r="260" spans="1:2" ht="15">
      <c r="A260" s="159" t="s">
        <v>1410</v>
      </c>
      <c r="B260" s="159" t="s">
        <v>1411</v>
      </c>
    </row>
    <row r="261" spans="1:2" ht="15">
      <c r="A261" s="159" t="s">
        <v>1412</v>
      </c>
      <c r="B261" s="159" t="s">
        <v>1413</v>
      </c>
    </row>
    <row r="262" spans="1:2" ht="15">
      <c r="A262" s="159" t="s">
        <v>1414</v>
      </c>
      <c r="B262" s="159" t="s">
        <v>1415</v>
      </c>
    </row>
    <row r="263" spans="1:2" ht="15">
      <c r="A263" s="159" t="s">
        <v>1416</v>
      </c>
      <c r="B263" s="159" t="s">
        <v>1417</v>
      </c>
    </row>
    <row r="264" spans="1:2" ht="15">
      <c r="A264" s="159" t="s">
        <v>1418</v>
      </c>
      <c r="B264" s="159" t="s">
        <v>1419</v>
      </c>
    </row>
    <row r="265" spans="1:2" ht="15">
      <c r="A265" s="159" t="s">
        <v>1420</v>
      </c>
      <c r="B265" s="159" t="s">
        <v>1421</v>
      </c>
    </row>
    <row r="266" spans="1:2" ht="15">
      <c r="A266" s="159" t="s">
        <v>1422</v>
      </c>
      <c r="B266" s="159" t="s">
        <v>1423</v>
      </c>
    </row>
    <row r="267" spans="1:2" ht="15">
      <c r="A267" s="159" t="s">
        <v>1424</v>
      </c>
      <c r="B267" s="159" t="s">
        <v>1425</v>
      </c>
    </row>
    <row r="268" spans="1:2" ht="15">
      <c r="A268" s="159" t="s">
        <v>1426</v>
      </c>
      <c r="B268" s="159" t="s">
        <v>1427</v>
      </c>
    </row>
    <row r="269" spans="1:2" ht="15">
      <c r="A269" s="159" t="s">
        <v>1428</v>
      </c>
      <c r="B269" s="159" t="s">
        <v>1429</v>
      </c>
    </row>
    <row r="270" spans="1:2" ht="15">
      <c r="A270" s="159" t="s">
        <v>1430</v>
      </c>
      <c r="B270" s="159" t="s">
        <v>1431</v>
      </c>
    </row>
    <row r="271" spans="1:2" ht="15">
      <c r="A271" s="159" t="s">
        <v>1432</v>
      </c>
      <c r="B271" s="159" t="s">
        <v>1433</v>
      </c>
    </row>
    <row r="272" spans="1:2" ht="15">
      <c r="A272" s="159" t="s">
        <v>1434</v>
      </c>
      <c r="B272" s="159" t="s">
        <v>1435</v>
      </c>
    </row>
    <row r="273" spans="1:2" ht="15">
      <c r="A273" s="159" t="s">
        <v>1436</v>
      </c>
      <c r="B273" s="159" t="s">
        <v>1437</v>
      </c>
    </row>
    <row r="274" spans="1:2" ht="15">
      <c r="A274" s="159" t="s">
        <v>1438</v>
      </c>
      <c r="B274" s="159" t="s">
        <v>1439</v>
      </c>
    </row>
    <row r="275" spans="1:2" ht="15">
      <c r="A275" s="159" t="s">
        <v>1440</v>
      </c>
      <c r="B275" s="159" t="s">
        <v>1441</v>
      </c>
    </row>
    <row r="276" spans="1:2" ht="15">
      <c r="A276" s="159" t="s">
        <v>1442</v>
      </c>
      <c r="B276" s="159" t="s">
        <v>1443</v>
      </c>
    </row>
    <row r="277" spans="1:2" ht="15">
      <c r="A277" s="159" t="s">
        <v>1444</v>
      </c>
      <c r="B277" s="159" t="s">
        <v>1445</v>
      </c>
    </row>
    <row r="278" spans="1:2" ht="15">
      <c r="A278" s="159" t="s">
        <v>1446</v>
      </c>
      <c r="B278" s="159" t="s">
        <v>1447</v>
      </c>
    </row>
    <row r="279" spans="1:2" ht="15">
      <c r="A279" s="159" t="s">
        <v>1448</v>
      </c>
      <c r="B279" s="159" t="s">
        <v>1449</v>
      </c>
    </row>
    <row r="280" spans="1:2" ht="15">
      <c r="A280" s="159" t="s">
        <v>1450</v>
      </c>
      <c r="B280" s="159" t="s">
        <v>1451</v>
      </c>
    </row>
    <row r="281" spans="1:2" ht="15">
      <c r="A281" s="159" t="s">
        <v>1452</v>
      </c>
      <c r="B281" s="159" t="s">
        <v>1453</v>
      </c>
    </row>
    <row r="282" spans="1:2" ht="15">
      <c r="A282" s="159" t="s">
        <v>1454</v>
      </c>
      <c r="B282" s="159" t="s">
        <v>1455</v>
      </c>
    </row>
    <row r="283" spans="1:2" ht="15">
      <c r="A283" s="159" t="s">
        <v>1456</v>
      </c>
      <c r="B283" s="159" t="s">
        <v>1457</v>
      </c>
    </row>
    <row r="284" spans="1:2" ht="15">
      <c r="A284" s="159" t="s">
        <v>1458</v>
      </c>
      <c r="B284" s="159" t="s">
        <v>1459</v>
      </c>
    </row>
    <row r="285" spans="1:2" ht="15">
      <c r="A285" s="159" t="s">
        <v>1460</v>
      </c>
      <c r="B285" s="159" t="s">
        <v>1461</v>
      </c>
    </row>
    <row r="286" spans="1:2" ht="15">
      <c r="A286" s="160"/>
      <c r="B286" s="160"/>
    </row>
  </sheetData>
  <sheetProtection sheet="1"/>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sheetPr>
    <tabColor theme="0" tint="-0.1499900072813034"/>
  </sheetPr>
  <dimension ref="A1:E12"/>
  <sheetViews>
    <sheetView zoomScalePageLayoutView="0" workbookViewId="0" topLeftCell="A1">
      <selection activeCell="G11" sqref="G11"/>
    </sheetView>
  </sheetViews>
  <sheetFormatPr defaultColWidth="9.140625" defaultRowHeight="12.75"/>
  <cols>
    <col min="1" max="1" width="15.57421875" style="0" customWidth="1"/>
    <col min="2" max="2" width="20.00390625" style="0" customWidth="1"/>
    <col min="3" max="3" width="32.28125" style="0" customWidth="1"/>
    <col min="4" max="4" width="14.8515625" style="0" bestFit="1" customWidth="1"/>
    <col min="5" max="5" width="19.8515625" style="0" customWidth="1"/>
  </cols>
  <sheetData>
    <row r="1" spans="1:5" ht="30.75" customHeight="1" thickBot="1">
      <c r="A1" s="152" t="s">
        <v>1468</v>
      </c>
      <c r="B1" s="153" t="s">
        <v>1469</v>
      </c>
      <c r="C1" s="153" t="s">
        <v>1470</v>
      </c>
      <c r="D1" s="153" t="s">
        <v>1471</v>
      </c>
      <c r="E1" s="153" t="s">
        <v>1472</v>
      </c>
    </row>
    <row r="2" spans="1:5" ht="63" customHeight="1" thickBot="1">
      <c r="A2" s="155" t="s">
        <v>1563</v>
      </c>
      <c r="B2" s="154" t="s">
        <v>1473</v>
      </c>
      <c r="C2" s="154" t="s">
        <v>1474</v>
      </c>
      <c r="D2" s="154" t="s">
        <v>1475</v>
      </c>
      <c r="E2" s="154" t="s">
        <v>1482</v>
      </c>
    </row>
    <row r="3" spans="1:5" ht="75.75" customHeight="1" thickBot="1">
      <c r="A3" s="155" t="s">
        <v>1488</v>
      </c>
      <c r="B3" s="154" t="s">
        <v>1473</v>
      </c>
      <c r="C3" s="154" t="s">
        <v>1476</v>
      </c>
      <c r="D3" s="154" t="s">
        <v>1477</v>
      </c>
      <c r="E3" s="154" t="s">
        <v>1483</v>
      </c>
    </row>
    <row r="4" spans="1:5" ht="12.75" customHeight="1">
      <c r="A4" s="425" t="s">
        <v>1484</v>
      </c>
      <c r="B4" s="425" t="s">
        <v>1473</v>
      </c>
      <c r="C4" s="425" t="s">
        <v>1478</v>
      </c>
      <c r="D4" s="425" t="s">
        <v>1477</v>
      </c>
      <c r="E4" s="425" t="s">
        <v>1487</v>
      </c>
    </row>
    <row r="5" spans="1:5" ht="13.5" customHeight="1" thickBot="1">
      <c r="A5" s="426"/>
      <c r="B5" s="426"/>
      <c r="C5" s="426"/>
      <c r="D5" s="426"/>
      <c r="E5" s="426"/>
    </row>
    <row r="6" spans="1:5" ht="30.75" customHeight="1" thickBot="1">
      <c r="A6" s="155" t="s">
        <v>661</v>
      </c>
      <c r="B6" s="154" t="s">
        <v>1479</v>
      </c>
      <c r="C6" s="154" t="s">
        <v>1485</v>
      </c>
      <c r="D6" s="154" t="s">
        <v>1475</v>
      </c>
      <c r="E6" s="154"/>
    </row>
    <row r="7" spans="1:5" ht="45.75" customHeight="1" thickBot="1">
      <c r="A7" s="155" t="s">
        <v>1492</v>
      </c>
      <c r="B7" s="154" t="s">
        <v>1473</v>
      </c>
      <c r="C7" s="154" t="s">
        <v>1480</v>
      </c>
      <c r="D7" s="154" t="s">
        <v>1477</v>
      </c>
      <c r="E7" s="154" t="s">
        <v>1486</v>
      </c>
    </row>
    <row r="8" spans="1:5" ht="60.75" thickBot="1">
      <c r="A8" s="155" t="s">
        <v>1489</v>
      </c>
      <c r="B8" s="154" t="s">
        <v>1473</v>
      </c>
      <c r="C8" s="154" t="s">
        <v>802</v>
      </c>
      <c r="D8" s="154" t="s">
        <v>1477</v>
      </c>
      <c r="E8" s="154" t="s">
        <v>1483</v>
      </c>
    </row>
    <row r="9" spans="1:5" ht="60.75" thickBot="1">
      <c r="A9" s="155" t="s">
        <v>1490</v>
      </c>
      <c r="B9" s="154" t="s">
        <v>1473</v>
      </c>
      <c r="C9" s="154" t="s">
        <v>1529</v>
      </c>
      <c r="D9" s="154" t="s">
        <v>1477</v>
      </c>
      <c r="E9" s="154" t="s">
        <v>1483</v>
      </c>
    </row>
    <row r="10" spans="1:5" ht="60.75" thickBot="1">
      <c r="A10" s="155" t="s">
        <v>1491</v>
      </c>
      <c r="B10" s="154" t="s">
        <v>1473</v>
      </c>
      <c r="C10" s="154" t="s">
        <v>1481</v>
      </c>
      <c r="D10" s="154" t="s">
        <v>1477</v>
      </c>
      <c r="E10" s="154" t="s">
        <v>1483</v>
      </c>
    </row>
    <row r="11" spans="1:5" ht="45.75" thickBot="1">
      <c r="A11" s="155" t="s">
        <v>1575</v>
      </c>
      <c r="B11" s="154" t="s">
        <v>1473</v>
      </c>
      <c r="C11" s="154" t="s">
        <v>1576</v>
      </c>
      <c r="D11" s="154" t="s">
        <v>1477</v>
      </c>
      <c r="E11" s="154" t="s">
        <v>1577</v>
      </c>
    </row>
    <row r="12" ht="15">
      <c r="A12" s="156"/>
    </row>
  </sheetData>
  <sheetProtection/>
  <mergeCells count="5">
    <mergeCell ref="E4:E5"/>
    <mergeCell ref="A4:A5"/>
    <mergeCell ref="B4:B5"/>
    <mergeCell ref="C4:C5"/>
    <mergeCell ref="D4:D5"/>
  </mergeCells>
  <printOptions/>
  <pageMargins left="0.7" right="0.7" top="0.75" bottom="0.75" header="0.3" footer="0.3"/>
  <pageSetup orientation="portrait" paperSize="9"/>
</worksheet>
</file>

<file path=xl/worksheets/sheet15.xml><?xml version="1.0" encoding="utf-8"?>
<worksheet xmlns="http://schemas.openxmlformats.org/spreadsheetml/2006/main" xmlns:r="http://schemas.openxmlformats.org/officeDocument/2006/relationships">
  <dimension ref="A8:BD40"/>
  <sheetViews>
    <sheetView zoomScalePageLayoutView="0" workbookViewId="0" topLeftCell="A8">
      <selection activeCell="A10" sqref="A10"/>
    </sheetView>
  </sheetViews>
  <sheetFormatPr defaultColWidth="12.421875" defaultRowHeight="12.75"/>
  <cols>
    <col min="1" max="36" width="12.421875" style="0" customWidth="1"/>
    <col min="37" max="37" width="14.140625" style="0" customWidth="1"/>
  </cols>
  <sheetData>
    <row r="1" ht="12.75" hidden="1"/>
    <row r="2" ht="12.75" hidden="1"/>
    <row r="3" ht="12.75" hidden="1"/>
    <row r="4" ht="12.75" hidden="1"/>
    <row r="5" ht="12.75" hidden="1"/>
    <row r="6" ht="12.75" hidden="1"/>
    <row r="7" ht="12.75" hidden="1"/>
    <row r="8" spans="1:56" s="184" customFormat="1" ht="15.75">
      <c r="A8" s="427" t="s">
        <v>82</v>
      </c>
      <c r="B8" s="428"/>
      <c r="C8" s="428"/>
      <c r="D8" s="428"/>
      <c r="E8" s="428"/>
      <c r="F8" s="428"/>
      <c r="G8" s="428"/>
      <c r="H8" s="428"/>
      <c r="I8" s="182" t="s">
        <v>1510</v>
      </c>
      <c r="J8" s="182" t="s">
        <v>1511</v>
      </c>
      <c r="K8" s="429" t="s">
        <v>83</v>
      </c>
      <c r="L8" s="430"/>
      <c r="M8" s="430"/>
      <c r="N8" s="430"/>
      <c r="O8" s="430"/>
      <c r="P8" s="430"/>
      <c r="Q8" s="430"/>
      <c r="R8" s="430"/>
      <c r="S8" s="430"/>
      <c r="T8" s="430"/>
      <c r="U8" s="430"/>
      <c r="V8" s="430"/>
      <c r="W8" s="430"/>
      <c r="X8" s="430"/>
      <c r="Y8" s="430"/>
      <c r="Z8" s="430"/>
      <c r="AA8" s="431"/>
      <c r="AB8" s="231"/>
      <c r="AC8" s="231"/>
      <c r="AD8" s="231"/>
      <c r="AE8" s="231"/>
      <c r="AF8" s="231"/>
      <c r="AG8" s="231"/>
      <c r="AH8" s="429" t="s">
        <v>84</v>
      </c>
      <c r="AI8" s="430"/>
      <c r="AJ8" s="430"/>
      <c r="AK8" s="430"/>
      <c r="AL8" s="430"/>
      <c r="AM8" s="430"/>
      <c r="AN8" s="430"/>
      <c r="AO8" s="430"/>
      <c r="AP8" s="430"/>
      <c r="AQ8" s="430"/>
      <c r="AR8" s="430"/>
      <c r="AS8" s="430"/>
      <c r="AT8" s="430"/>
      <c r="AU8" s="430"/>
      <c r="AV8" s="430"/>
      <c r="AW8" s="430"/>
      <c r="AX8" s="430"/>
      <c r="AY8" s="430"/>
      <c r="AZ8" s="430"/>
      <c r="BA8" s="183"/>
      <c r="BB8" s="183"/>
      <c r="BC8" s="183"/>
      <c r="BD8" s="183"/>
    </row>
    <row r="9" spans="1:56" s="181" customFormat="1" ht="67.5">
      <c r="A9" s="185" t="s">
        <v>75</v>
      </c>
      <c r="B9" s="185" t="s">
        <v>1513</v>
      </c>
      <c r="C9" s="185" t="s">
        <v>43</v>
      </c>
      <c r="D9" s="185" t="s">
        <v>44</v>
      </c>
      <c r="E9" s="185" t="s">
        <v>1520</v>
      </c>
      <c r="F9" s="185" t="s">
        <v>76</v>
      </c>
      <c r="G9" s="185" t="s">
        <v>76</v>
      </c>
      <c r="H9" s="185" t="s">
        <v>77</v>
      </c>
      <c r="I9" s="185" t="s">
        <v>1512</v>
      </c>
      <c r="J9" s="185" t="s">
        <v>58</v>
      </c>
      <c r="K9" s="185" t="s">
        <v>57</v>
      </c>
      <c r="L9" s="185" t="s">
        <v>59</v>
      </c>
      <c r="M9" s="185" t="s">
        <v>60</v>
      </c>
      <c r="N9" s="185" t="s">
        <v>61</v>
      </c>
      <c r="O9" s="185" t="s">
        <v>62</v>
      </c>
      <c r="P9" s="238" t="s">
        <v>1548</v>
      </c>
      <c r="Q9" s="238" t="s">
        <v>1549</v>
      </c>
      <c r="R9" s="238" t="s">
        <v>1550</v>
      </c>
      <c r="S9" s="238" t="s">
        <v>1551</v>
      </c>
      <c r="T9" s="238" t="s">
        <v>1552</v>
      </c>
      <c r="U9" s="238" t="s">
        <v>1553</v>
      </c>
      <c r="V9" s="185" t="s">
        <v>63</v>
      </c>
      <c r="W9" s="185" t="s">
        <v>64</v>
      </c>
      <c r="X9" s="185" t="s">
        <v>65</v>
      </c>
      <c r="Y9" s="185" t="s">
        <v>66</v>
      </c>
      <c r="Z9" s="185" t="s">
        <v>67</v>
      </c>
      <c r="AA9" s="185" t="s">
        <v>68</v>
      </c>
      <c r="AB9" s="239" t="s">
        <v>1533</v>
      </c>
      <c r="AC9" s="239" t="s">
        <v>1532</v>
      </c>
      <c r="AD9" s="239" t="s">
        <v>14</v>
      </c>
      <c r="AE9" s="239" t="s">
        <v>1531</v>
      </c>
      <c r="AF9" s="239" t="s">
        <v>13</v>
      </c>
      <c r="AG9" s="239" t="s">
        <v>14</v>
      </c>
      <c r="AH9" s="186" t="s">
        <v>1514</v>
      </c>
      <c r="AI9" s="186" t="s">
        <v>1515</v>
      </c>
      <c r="AJ9" s="186" t="s">
        <v>1516</v>
      </c>
      <c r="AK9" s="186" t="s">
        <v>1517</v>
      </c>
      <c r="AL9" s="186" t="s">
        <v>1518</v>
      </c>
      <c r="AM9" s="186" t="s">
        <v>1519</v>
      </c>
      <c r="AN9" s="187" t="s">
        <v>39</v>
      </c>
      <c r="AO9" s="187" t="s">
        <v>38</v>
      </c>
      <c r="AP9" s="187" t="s">
        <v>37</v>
      </c>
      <c r="AQ9" s="187" t="s">
        <v>36</v>
      </c>
      <c r="AR9" s="187" t="s">
        <v>35</v>
      </c>
      <c r="AS9" s="187" t="s">
        <v>34</v>
      </c>
      <c r="AT9" s="187" t="s">
        <v>33</v>
      </c>
      <c r="AU9" s="187" t="s">
        <v>32</v>
      </c>
      <c r="AV9" s="187" t="s">
        <v>31</v>
      </c>
      <c r="AW9" s="187" t="s">
        <v>30</v>
      </c>
      <c r="AX9" s="187" t="s">
        <v>29</v>
      </c>
      <c r="AY9" s="187" t="s">
        <v>28</v>
      </c>
      <c r="AZ9" s="187" t="s">
        <v>27</v>
      </c>
      <c r="BA9" s="188"/>
      <c r="BB9" s="188"/>
      <c r="BC9" s="188"/>
      <c r="BD9" s="188"/>
    </row>
    <row r="10" spans="1:51" ht="12.75">
      <c r="A10" s="203">
        <f>'1A. Program Roles'!B2</f>
        <v>0</v>
      </c>
      <c r="B10" s="203">
        <f>'2A. PCARD APP'!B5</f>
        <v>0</v>
      </c>
      <c r="C10" s="203">
        <f>'2A. PCARD APP'!A10</f>
        <v>0</v>
      </c>
      <c r="D10" s="203">
        <f>'2A. PCARD APP'!C10</f>
        <v>0</v>
      </c>
      <c r="E10" s="203">
        <v>9183</v>
      </c>
      <c r="F10" s="203">
        <f>'2A. PCARD APP'!AK10</f>
        <v>0</v>
      </c>
      <c r="G10" s="203">
        <f>'2A. PCARD APP'!AR10</f>
        <v>0</v>
      </c>
      <c r="H10" s="203">
        <f>'2A. PCARD APP'!B4</f>
        <v>0</v>
      </c>
      <c r="I10" s="203">
        <f>'2C. PCARD CHARTFIELDS'!C10</f>
        <v>0</v>
      </c>
      <c r="J10" s="203">
        <f>'2A. PCARD APP'!E10</f>
        <v>0</v>
      </c>
      <c r="K10" s="203">
        <f>'2B. PCard PROXIES '!C10</f>
        <v>0</v>
      </c>
      <c r="L10" s="203">
        <f>'2B. PCard PROXIES '!F10</f>
        <v>0</v>
      </c>
      <c r="M10" s="203">
        <f>'2B. PCard PROXIES '!I10</f>
        <v>0</v>
      </c>
      <c r="N10" s="203">
        <f>'2B. PCard PROXIES '!L10</f>
        <v>0</v>
      </c>
      <c r="O10" s="203">
        <f>'2B. PCard PROXIES '!O10</f>
        <v>0</v>
      </c>
      <c r="P10" s="203">
        <f>'2B. PCard PROXIES '!R10</f>
        <v>0</v>
      </c>
      <c r="Q10" s="203">
        <f>'2B. PCard PROXIES '!U10</f>
        <v>0</v>
      </c>
      <c r="R10" s="203">
        <f>'2B. PCard PROXIES '!X10</f>
        <v>0</v>
      </c>
      <c r="S10" s="203">
        <f>'2B. PCard PROXIES '!AA10</f>
        <v>0</v>
      </c>
      <c r="T10" s="203">
        <f>'2B. PCard PROXIES '!AD10</f>
        <v>0</v>
      </c>
      <c r="U10" s="203">
        <f>'2B. PCard PROXIES '!AG10</f>
        <v>0</v>
      </c>
      <c r="V10" s="203">
        <f>'1A. Program Roles'!G8</f>
        <v>0</v>
      </c>
      <c r="W10" s="203">
        <f>'1A. Program Roles'!G9</f>
        <v>0</v>
      </c>
      <c r="X10" s="203">
        <f>'1A. Program Roles'!G10</f>
        <v>0</v>
      </c>
      <c r="Y10" s="203">
        <f>'1A. Program Roles'!G11</f>
        <v>0</v>
      </c>
      <c r="Z10" s="203">
        <f>'1A. Program Roles'!G12</f>
        <v>0</v>
      </c>
      <c r="AA10" s="203">
        <f>'1A. Program Roles'!G13</f>
        <v>0</v>
      </c>
      <c r="AB10" s="203">
        <f>'1A. Program Roles'!G17</f>
        <v>0</v>
      </c>
      <c r="AC10" s="203">
        <f>'1A. Program Roles'!G18</f>
        <v>0</v>
      </c>
      <c r="AD10" s="203">
        <f>'1A. Program Roles'!G19</f>
        <v>0</v>
      </c>
      <c r="AE10" s="203">
        <f>'1A. Program Roles'!G20</f>
        <v>0</v>
      </c>
      <c r="AF10" s="203">
        <f>'1A. Program Roles'!G21</f>
        <v>0</v>
      </c>
      <c r="AG10" s="203">
        <f>'1A. Program Roles'!G22</f>
        <v>0</v>
      </c>
      <c r="AH10" s="203">
        <f>'2C. PCARD CHARTFIELDS'!D10</f>
        <v>0</v>
      </c>
      <c r="AI10" s="203">
        <f>'2C. PCARD CHARTFIELDS'!E10</f>
        <v>0</v>
      </c>
      <c r="AJ10" s="203">
        <f>'2C. PCARD CHARTFIELDS'!F10</f>
        <v>0</v>
      </c>
      <c r="AK10" s="203">
        <f>'2C. PCARD CHARTFIELDS'!G10</f>
        <v>0</v>
      </c>
      <c r="AL10" s="203">
        <f>'2C. PCARD CHARTFIELDS'!H10</f>
        <v>0</v>
      </c>
      <c r="AM10" s="203">
        <f>'2C. PCARD CHARTFIELDS'!I10</f>
        <v>2022</v>
      </c>
      <c r="AN10" s="203">
        <f>'2C. PCARD CHARTFIELDS'!J10</f>
        <v>0</v>
      </c>
      <c r="AO10" s="203">
        <f>'2C. PCARD CHARTFIELDS'!K10</f>
        <v>0</v>
      </c>
      <c r="AP10" s="203">
        <f>'2C. PCARD CHARTFIELDS'!L10</f>
        <v>0</v>
      </c>
      <c r="AQ10" s="203">
        <f>'2C. PCARD CHARTFIELDS'!M10</f>
        <v>0</v>
      </c>
      <c r="AR10" s="203">
        <f>'2C. PCARD CHARTFIELDS'!N10</f>
        <v>0</v>
      </c>
      <c r="AS10" s="203">
        <f>'2C. PCARD CHARTFIELDS'!O10</f>
        <v>0</v>
      </c>
      <c r="AT10" s="203">
        <f>'2C. PCARD CHARTFIELDS'!P10</f>
        <v>0</v>
      </c>
      <c r="AU10" s="203">
        <f>'2C. PCARD CHARTFIELDS'!Q10</f>
        <v>0</v>
      </c>
      <c r="AV10" s="203">
        <f>'2C. PCARD CHARTFIELDS'!R10</f>
        <v>0</v>
      </c>
      <c r="AW10" s="203">
        <f>'2C. PCARD CHARTFIELDS'!S10</f>
        <v>0</v>
      </c>
      <c r="AX10" s="203">
        <f>'2C. PCARD CHARTFIELDS'!T10</f>
        <v>0</v>
      </c>
      <c r="AY10" s="203">
        <f>'2C. PCARD CHARTFIELDS'!U10</f>
        <v>0</v>
      </c>
    </row>
    <row r="11" spans="1:51" ht="12.75">
      <c r="A11" s="203">
        <f>'1A. Program Roles'!B2</f>
        <v>0</v>
      </c>
      <c r="B11" s="203">
        <f>'2A. PCARD APP'!B5</f>
        <v>0</v>
      </c>
      <c r="C11" s="203">
        <f>'2A. PCARD APP'!A11</f>
        <v>0</v>
      </c>
      <c r="D11" s="203">
        <f>'2A. PCARD APP'!C11</f>
        <v>0</v>
      </c>
      <c r="E11" s="203">
        <v>9183</v>
      </c>
      <c r="F11" s="203">
        <f>'2A. PCARD APP'!AK11</f>
        <v>0</v>
      </c>
      <c r="G11" s="203">
        <f>'2A. PCARD APP'!AR11</f>
        <v>0</v>
      </c>
      <c r="H11" s="203">
        <f>'2A. PCARD APP'!B4</f>
        <v>0</v>
      </c>
      <c r="I11" s="203">
        <f>'2C. PCARD CHARTFIELDS'!C11</f>
        <v>0</v>
      </c>
      <c r="J11" s="203">
        <f>'2A. PCARD APP'!E11</f>
        <v>0</v>
      </c>
      <c r="K11" s="203">
        <f>'2B. PCard PROXIES '!C11</f>
        <v>0</v>
      </c>
      <c r="L11" s="203">
        <f>'2B. PCard PROXIES '!F11</f>
        <v>0</v>
      </c>
      <c r="M11" s="203">
        <f>'2B. PCard PROXIES '!I11</f>
        <v>0</v>
      </c>
      <c r="N11" s="203">
        <f>'2B. PCard PROXIES '!L11</f>
        <v>0</v>
      </c>
      <c r="O11" s="203">
        <f>'2B. PCard PROXIES '!O11</f>
        <v>0</v>
      </c>
      <c r="P11" s="203">
        <f>'2B. PCard PROXIES '!R11</f>
        <v>0</v>
      </c>
      <c r="Q11" s="203">
        <f>'2B. PCard PROXIES '!U11</f>
        <v>0</v>
      </c>
      <c r="R11" s="203">
        <f>'2B. PCard PROXIES '!X11</f>
        <v>0</v>
      </c>
      <c r="S11" s="203">
        <f>'2B. PCard PROXIES '!AA11</f>
        <v>0</v>
      </c>
      <c r="T11" s="203">
        <f>'2B. PCard PROXIES '!AD11</f>
        <v>0</v>
      </c>
      <c r="U11" s="203">
        <f>'2B. PCard PROXIES '!AG11</f>
        <v>0</v>
      </c>
      <c r="V11" s="203">
        <f>'1A. Program Roles'!G8</f>
        <v>0</v>
      </c>
      <c r="W11" s="203">
        <f>'1A. Program Roles'!G9</f>
        <v>0</v>
      </c>
      <c r="X11" s="203">
        <f>'1A. Program Roles'!G10</f>
        <v>0</v>
      </c>
      <c r="Y11" s="203">
        <f>'1A. Program Roles'!G11</f>
        <v>0</v>
      </c>
      <c r="Z11" s="203">
        <f>Z36</f>
        <v>0</v>
      </c>
      <c r="AA11" s="203">
        <f>'1A. Program Roles'!G13</f>
        <v>0</v>
      </c>
      <c r="AB11" s="203">
        <f>'1A. Program Roles'!G17</f>
        <v>0</v>
      </c>
      <c r="AC11" s="203">
        <f>'1A. Program Roles'!G18</f>
        <v>0</v>
      </c>
      <c r="AD11" s="203">
        <f>'1A. Program Roles'!G19</f>
        <v>0</v>
      </c>
      <c r="AE11" s="203">
        <f>'1A. Program Roles'!G20</f>
        <v>0</v>
      </c>
      <c r="AF11" s="203">
        <f>'1A. Program Roles'!G21</f>
        <v>0</v>
      </c>
      <c r="AG11" s="203">
        <f>'1A. Program Roles'!G22</f>
        <v>0</v>
      </c>
      <c r="AH11" s="203">
        <f>'2C. PCARD CHARTFIELDS'!D11</f>
        <v>0</v>
      </c>
      <c r="AI11" s="203">
        <f>'2C. PCARD CHARTFIELDS'!E11</f>
        <v>0</v>
      </c>
      <c r="AJ11" s="203">
        <f>'2C. PCARD CHARTFIELDS'!F11</f>
        <v>0</v>
      </c>
      <c r="AK11" s="203">
        <f>'2C. PCARD CHARTFIELDS'!G11</f>
        <v>0</v>
      </c>
      <c r="AL11" s="203">
        <f>'2C. PCARD CHARTFIELDS'!H11</f>
        <v>0</v>
      </c>
      <c r="AM11" s="203">
        <f>'2C. PCARD CHARTFIELDS'!I11</f>
        <v>2022</v>
      </c>
      <c r="AN11" s="203">
        <f>'2C. PCARD CHARTFIELDS'!J11</f>
        <v>0</v>
      </c>
      <c r="AO11" s="203">
        <f>'2C. PCARD CHARTFIELDS'!K11</f>
        <v>0</v>
      </c>
      <c r="AP11" s="203">
        <f>'2C. PCARD CHARTFIELDS'!L11</f>
        <v>0</v>
      </c>
      <c r="AQ11" s="203">
        <f>'2C. PCARD CHARTFIELDS'!M11</f>
        <v>0</v>
      </c>
      <c r="AR11" s="203">
        <f>'2C. PCARD CHARTFIELDS'!N11</f>
        <v>0</v>
      </c>
      <c r="AS11" s="203">
        <f>'2C. PCARD CHARTFIELDS'!O11</f>
        <v>0</v>
      </c>
      <c r="AT11" s="203">
        <f>'2C. PCARD CHARTFIELDS'!P11</f>
        <v>0</v>
      </c>
      <c r="AU11" s="203">
        <f>'2C. PCARD CHARTFIELDS'!Q11</f>
        <v>0</v>
      </c>
      <c r="AV11" s="203">
        <f>'2C. PCARD CHARTFIELDS'!R11</f>
        <v>0</v>
      </c>
      <c r="AW11" s="203">
        <f>'2C. PCARD CHARTFIELDS'!S11</f>
        <v>0</v>
      </c>
      <c r="AX11" s="203">
        <f>'2C. PCARD CHARTFIELDS'!T11</f>
        <v>0</v>
      </c>
      <c r="AY11" s="203">
        <f>'2C. PCARD CHARTFIELDS'!U11</f>
        <v>0</v>
      </c>
    </row>
    <row r="12" spans="1:51" ht="12.75">
      <c r="A12" s="203">
        <f>'1A. Program Roles'!B2</f>
        <v>0</v>
      </c>
      <c r="B12" s="203">
        <f>'2A. PCARD APP'!B5</f>
        <v>0</v>
      </c>
      <c r="C12" s="203">
        <f>'2A. PCARD APP'!A12</f>
        <v>0</v>
      </c>
      <c r="D12" s="203">
        <f>'2A. PCARD APP'!C12</f>
        <v>0</v>
      </c>
      <c r="E12" s="203">
        <v>9183</v>
      </c>
      <c r="F12" s="203">
        <f>'2A. PCARD APP'!AK12</f>
        <v>0</v>
      </c>
      <c r="G12" s="203">
        <f>'2A. PCARD APP'!AR12</f>
        <v>0</v>
      </c>
      <c r="H12" s="203">
        <f>'2A. PCARD APP'!B4</f>
        <v>0</v>
      </c>
      <c r="I12" s="203">
        <f>'2C. PCARD CHARTFIELDS'!C12</f>
        <v>0</v>
      </c>
      <c r="J12" s="203">
        <f>'2A. PCARD APP'!E12</f>
        <v>0</v>
      </c>
      <c r="K12" s="203">
        <f>'2B. PCard PROXIES '!C12</f>
        <v>0</v>
      </c>
      <c r="L12" s="203">
        <f>'2B. PCard PROXIES '!F12</f>
        <v>0</v>
      </c>
      <c r="M12" s="203">
        <f>'2B. PCard PROXIES '!I12</f>
        <v>0</v>
      </c>
      <c r="N12" s="203">
        <f>'2B. PCard PROXIES '!L12</f>
        <v>0</v>
      </c>
      <c r="O12" s="203">
        <f>'2B. PCard PROXIES '!O12</f>
        <v>0</v>
      </c>
      <c r="P12" s="203">
        <f>'2B. PCard PROXIES '!R12</f>
        <v>0</v>
      </c>
      <c r="Q12" s="203">
        <f>'2B. PCard PROXIES '!U12</f>
        <v>0</v>
      </c>
      <c r="R12" s="203">
        <f>'2B. PCard PROXIES '!X12</f>
        <v>0</v>
      </c>
      <c r="S12" s="203">
        <f>'2B. PCard PROXIES '!AA12</f>
        <v>0</v>
      </c>
      <c r="T12" s="203">
        <f>'2B. PCard PROXIES '!AD12</f>
        <v>0</v>
      </c>
      <c r="U12" s="203">
        <f>'2B. PCard PROXIES '!AG12</f>
        <v>0</v>
      </c>
      <c r="V12" s="203">
        <f>'1A. Program Roles'!G8</f>
        <v>0</v>
      </c>
      <c r="W12" s="203">
        <f>'1A. Program Roles'!G9</f>
        <v>0</v>
      </c>
      <c r="X12" s="203">
        <f>'1A. Program Roles'!G10</f>
        <v>0</v>
      </c>
      <c r="Y12" s="203">
        <f>'1A. Program Roles'!G11</f>
        <v>0</v>
      </c>
      <c r="Z12" s="203">
        <f>'1A. Program Roles'!G12</f>
        <v>0</v>
      </c>
      <c r="AA12" s="203">
        <f>'1A. Program Roles'!G13</f>
        <v>0</v>
      </c>
      <c r="AB12" s="203">
        <f>'1A. Program Roles'!G17</f>
        <v>0</v>
      </c>
      <c r="AC12" s="203">
        <f>'1A. Program Roles'!G18</f>
        <v>0</v>
      </c>
      <c r="AD12" s="203">
        <f>'1A. Program Roles'!G19</f>
        <v>0</v>
      </c>
      <c r="AE12" s="203">
        <f>'1A. Program Roles'!G20</f>
        <v>0</v>
      </c>
      <c r="AF12" s="203">
        <f>'1A. Program Roles'!G21</f>
        <v>0</v>
      </c>
      <c r="AG12" s="203">
        <f>'1A. Program Roles'!G22</f>
        <v>0</v>
      </c>
      <c r="AH12" s="203">
        <f>'2C. PCARD CHARTFIELDS'!D12</f>
        <v>0</v>
      </c>
      <c r="AI12" s="203">
        <f>'2C. PCARD CHARTFIELDS'!E12</f>
        <v>0</v>
      </c>
      <c r="AJ12" s="203">
        <f>'2C. PCARD CHARTFIELDS'!F12</f>
        <v>0</v>
      </c>
      <c r="AK12" s="203">
        <f>'2C. PCARD CHARTFIELDS'!G12</f>
        <v>0</v>
      </c>
      <c r="AL12" s="203">
        <f>'2C. PCARD CHARTFIELDS'!H12</f>
        <v>0</v>
      </c>
      <c r="AM12" s="203">
        <f>'2C. PCARD CHARTFIELDS'!I12</f>
        <v>2022</v>
      </c>
      <c r="AN12" s="203">
        <f>'2C. PCARD CHARTFIELDS'!J12</f>
        <v>0</v>
      </c>
      <c r="AO12" s="203">
        <f>'2C. PCARD CHARTFIELDS'!K12</f>
        <v>0</v>
      </c>
      <c r="AP12" s="203">
        <f>'2C. PCARD CHARTFIELDS'!L12</f>
        <v>0</v>
      </c>
      <c r="AQ12" s="203">
        <f>'2C. PCARD CHARTFIELDS'!M12</f>
        <v>0</v>
      </c>
      <c r="AR12" s="203">
        <f>'2C. PCARD CHARTFIELDS'!N12</f>
        <v>0</v>
      </c>
      <c r="AS12" s="203">
        <f>'2C. PCARD CHARTFIELDS'!O12</f>
        <v>0</v>
      </c>
      <c r="AT12" s="203">
        <f>'2C. PCARD CHARTFIELDS'!P12</f>
        <v>0</v>
      </c>
      <c r="AU12" s="203">
        <f>'2C. PCARD CHARTFIELDS'!Q12</f>
        <v>0</v>
      </c>
      <c r="AV12" s="203">
        <f>'2C. PCARD CHARTFIELDS'!R12</f>
        <v>0</v>
      </c>
      <c r="AW12" s="203">
        <f>'2C. PCARD CHARTFIELDS'!S12</f>
        <v>0</v>
      </c>
      <c r="AX12" s="203">
        <f>'2C. PCARD CHARTFIELDS'!T12</f>
        <v>0</v>
      </c>
      <c r="AY12" s="203">
        <f>'2C. PCARD CHARTFIELDS'!U12</f>
        <v>0</v>
      </c>
    </row>
    <row r="13" spans="1:51" ht="12.75">
      <c r="A13" s="203">
        <f>'1A. Program Roles'!B2</f>
        <v>0</v>
      </c>
      <c r="B13" s="203">
        <f>'2A. PCARD APP'!B5</f>
        <v>0</v>
      </c>
      <c r="C13" s="203">
        <f>'2A. PCARD APP'!A13</f>
        <v>0</v>
      </c>
      <c r="D13" s="203">
        <f>'2A. PCARD APP'!C13</f>
        <v>0</v>
      </c>
      <c r="E13" s="203">
        <v>9183</v>
      </c>
      <c r="F13" s="203">
        <f>'2A. PCARD APP'!AK13</f>
        <v>0</v>
      </c>
      <c r="G13" s="203">
        <f>'2A. PCARD APP'!AR13</f>
        <v>0</v>
      </c>
      <c r="H13" s="203">
        <f>'2A. PCARD APP'!B4</f>
        <v>0</v>
      </c>
      <c r="I13" s="203">
        <f>'2C. PCARD CHARTFIELDS'!C13</f>
        <v>0</v>
      </c>
      <c r="J13" s="203">
        <f>'2A. PCARD APP'!E13</f>
        <v>0</v>
      </c>
      <c r="K13" s="203">
        <f>'2B. PCard PROXIES '!C13</f>
        <v>0</v>
      </c>
      <c r="L13" s="203">
        <f>'2B. PCard PROXIES '!F13</f>
        <v>0</v>
      </c>
      <c r="M13" s="203">
        <f>'2B. PCard PROXIES '!I13</f>
        <v>0</v>
      </c>
      <c r="N13" s="203">
        <f>'2B. PCard PROXIES '!L13</f>
        <v>0</v>
      </c>
      <c r="O13" s="203">
        <f>'2B. PCard PROXIES '!O13</f>
        <v>0</v>
      </c>
      <c r="P13" s="203">
        <f>'2B. PCard PROXIES '!R13</f>
        <v>0</v>
      </c>
      <c r="Q13" s="203">
        <f>'2B. PCard PROXIES '!U13</f>
        <v>0</v>
      </c>
      <c r="R13" s="203">
        <f>'2B. PCard PROXIES '!X13</f>
        <v>0</v>
      </c>
      <c r="S13" s="203">
        <f>'2B. PCard PROXIES '!AA13</f>
        <v>0</v>
      </c>
      <c r="T13" s="203">
        <f>'2B. PCard PROXIES '!AD13</f>
        <v>0</v>
      </c>
      <c r="U13" s="203">
        <f>'2B. PCard PROXIES '!AG13</f>
        <v>0</v>
      </c>
      <c r="V13" s="203">
        <f>'1A. Program Roles'!G8</f>
        <v>0</v>
      </c>
      <c r="W13" s="203">
        <f>'1A. Program Roles'!G9</f>
        <v>0</v>
      </c>
      <c r="X13" s="203">
        <f>'1A. Program Roles'!G10</f>
        <v>0</v>
      </c>
      <c r="Y13" s="203">
        <f>'1A. Program Roles'!G11</f>
        <v>0</v>
      </c>
      <c r="Z13" s="203">
        <f>'1A. Program Roles'!G12</f>
        <v>0</v>
      </c>
      <c r="AA13" s="203">
        <f>'1A. Program Roles'!G13</f>
        <v>0</v>
      </c>
      <c r="AB13" s="203">
        <f>'1A. Program Roles'!G17</f>
        <v>0</v>
      </c>
      <c r="AC13" s="203">
        <f>'1A. Program Roles'!G18</f>
        <v>0</v>
      </c>
      <c r="AD13" s="203">
        <f>'1A. Program Roles'!G19</f>
        <v>0</v>
      </c>
      <c r="AE13" s="203">
        <f>'1A. Program Roles'!G20</f>
        <v>0</v>
      </c>
      <c r="AF13" s="203">
        <f>'1A. Program Roles'!G21</f>
        <v>0</v>
      </c>
      <c r="AG13" s="203">
        <f>'1A. Program Roles'!G22</f>
        <v>0</v>
      </c>
      <c r="AH13" s="203">
        <f>'2C. PCARD CHARTFIELDS'!D13</f>
        <v>0</v>
      </c>
      <c r="AI13" s="203">
        <f>'2C. PCARD CHARTFIELDS'!E13</f>
        <v>0</v>
      </c>
      <c r="AJ13" s="203">
        <f>'2C. PCARD CHARTFIELDS'!F13</f>
        <v>0</v>
      </c>
      <c r="AK13" s="203">
        <f>'2C. PCARD CHARTFIELDS'!G13</f>
        <v>0</v>
      </c>
      <c r="AL13" s="203">
        <f>'2C. PCARD CHARTFIELDS'!H13</f>
        <v>0</v>
      </c>
      <c r="AM13" s="203">
        <f>'2C. PCARD CHARTFIELDS'!I13</f>
        <v>2022</v>
      </c>
      <c r="AN13" s="203">
        <f>'2C. PCARD CHARTFIELDS'!J13</f>
        <v>0</v>
      </c>
      <c r="AO13" s="203">
        <f>'2C. PCARD CHARTFIELDS'!K13</f>
        <v>0</v>
      </c>
      <c r="AP13" s="203">
        <f>'2C. PCARD CHARTFIELDS'!L13</f>
        <v>0</v>
      </c>
      <c r="AQ13" s="203">
        <f>'2C. PCARD CHARTFIELDS'!M13</f>
        <v>0</v>
      </c>
      <c r="AR13" s="203">
        <f>'2C. PCARD CHARTFIELDS'!N13</f>
        <v>0</v>
      </c>
      <c r="AS13" s="203">
        <f>'2C. PCARD CHARTFIELDS'!O13</f>
        <v>0</v>
      </c>
      <c r="AT13" s="203">
        <f>'2C. PCARD CHARTFIELDS'!P13</f>
        <v>0</v>
      </c>
      <c r="AU13" s="203">
        <f>'2C. PCARD CHARTFIELDS'!Q13</f>
        <v>0</v>
      </c>
      <c r="AV13" s="203">
        <f>'2C. PCARD CHARTFIELDS'!R13</f>
        <v>0</v>
      </c>
      <c r="AW13" s="203">
        <f>'2C. PCARD CHARTFIELDS'!S13</f>
        <v>0</v>
      </c>
      <c r="AX13" s="203">
        <f>'2C. PCARD CHARTFIELDS'!T13</f>
        <v>0</v>
      </c>
      <c r="AY13" s="203">
        <f>'2C. PCARD CHARTFIELDS'!U13</f>
        <v>0</v>
      </c>
    </row>
    <row r="14" spans="1:51" ht="12.75">
      <c r="A14" s="203">
        <f>'1A. Program Roles'!B2</f>
        <v>0</v>
      </c>
      <c r="B14" s="203">
        <f>'2A. PCARD APP'!B5</f>
        <v>0</v>
      </c>
      <c r="C14" s="203">
        <f>'2A. PCARD APP'!A14</f>
        <v>0</v>
      </c>
      <c r="D14" s="203">
        <f>'2A. PCARD APP'!C14</f>
        <v>0</v>
      </c>
      <c r="E14" s="203">
        <v>9183</v>
      </c>
      <c r="F14" s="203">
        <f>'2A. PCARD APP'!AK14</f>
        <v>0</v>
      </c>
      <c r="G14" s="203">
        <f>'2A. PCARD APP'!AR14</f>
        <v>0</v>
      </c>
      <c r="H14" s="203">
        <f>'2A. PCARD APP'!B4</f>
        <v>0</v>
      </c>
      <c r="I14" s="203">
        <f>'2C. PCARD CHARTFIELDS'!C14</f>
        <v>0</v>
      </c>
      <c r="J14" s="203">
        <f>'2A. PCARD APP'!E14</f>
        <v>0</v>
      </c>
      <c r="K14" s="203">
        <f>'2B. PCard PROXIES '!C14</f>
        <v>0</v>
      </c>
      <c r="L14" s="203">
        <f>'2B. PCard PROXIES '!F14</f>
        <v>0</v>
      </c>
      <c r="M14" s="203">
        <f>'2B. PCard PROXIES '!I14</f>
        <v>0</v>
      </c>
      <c r="N14" s="203">
        <f>'2B. PCard PROXIES '!L14</f>
        <v>0</v>
      </c>
      <c r="O14" s="203">
        <f>'2B. PCard PROXIES '!O14</f>
        <v>0</v>
      </c>
      <c r="P14" s="203">
        <f>'2B. PCard PROXIES '!R14</f>
        <v>0</v>
      </c>
      <c r="Q14" s="203">
        <f>'2B. PCard PROXIES '!U14</f>
        <v>0</v>
      </c>
      <c r="R14" s="203">
        <f>'2B. PCard PROXIES '!X14</f>
        <v>0</v>
      </c>
      <c r="S14" s="203">
        <f>'2B. PCard PROXIES '!AA14</f>
        <v>0</v>
      </c>
      <c r="T14" s="203">
        <f>'2B. PCard PROXIES '!AD14</f>
        <v>0</v>
      </c>
      <c r="U14" s="203">
        <f>'2B. PCard PROXIES '!AG14</f>
        <v>0</v>
      </c>
      <c r="V14" s="203">
        <f>'1A. Program Roles'!G8</f>
        <v>0</v>
      </c>
      <c r="W14" s="203">
        <f>'1A. Program Roles'!G9</f>
        <v>0</v>
      </c>
      <c r="X14" s="203">
        <f>'1A. Program Roles'!G10</f>
        <v>0</v>
      </c>
      <c r="Y14" s="203">
        <f>'1A. Program Roles'!G11</f>
        <v>0</v>
      </c>
      <c r="Z14" s="203">
        <f>'1A. Program Roles'!G12</f>
        <v>0</v>
      </c>
      <c r="AA14" s="203">
        <f>'1A. Program Roles'!G13</f>
        <v>0</v>
      </c>
      <c r="AB14" s="203">
        <f>'1A. Program Roles'!G17</f>
        <v>0</v>
      </c>
      <c r="AC14" s="203">
        <f>'1A. Program Roles'!G18</f>
        <v>0</v>
      </c>
      <c r="AD14" s="203">
        <f>'1A. Program Roles'!G19</f>
        <v>0</v>
      </c>
      <c r="AE14" s="203">
        <f>'1A. Program Roles'!G20</f>
        <v>0</v>
      </c>
      <c r="AF14" s="203">
        <f>'1A. Program Roles'!G21</f>
        <v>0</v>
      </c>
      <c r="AG14" s="203">
        <f>'1A. Program Roles'!G22</f>
        <v>0</v>
      </c>
      <c r="AH14" s="203">
        <f>'2C. PCARD CHARTFIELDS'!D14</f>
        <v>0</v>
      </c>
      <c r="AI14" s="203">
        <f>'2C. PCARD CHARTFIELDS'!E14</f>
        <v>0</v>
      </c>
      <c r="AJ14" s="203">
        <f>'2C. PCARD CHARTFIELDS'!F14</f>
        <v>0</v>
      </c>
      <c r="AK14" s="203">
        <f>'2C. PCARD CHARTFIELDS'!G14</f>
        <v>0</v>
      </c>
      <c r="AL14" s="203">
        <f>'2C. PCARD CHARTFIELDS'!H14</f>
        <v>0</v>
      </c>
      <c r="AM14" s="203">
        <f>'2C. PCARD CHARTFIELDS'!I14</f>
        <v>2022</v>
      </c>
      <c r="AN14" s="203">
        <f>'2C. PCARD CHARTFIELDS'!J14</f>
        <v>0</v>
      </c>
      <c r="AO14" s="203">
        <f>'2C. PCARD CHARTFIELDS'!K14</f>
        <v>0</v>
      </c>
      <c r="AP14" s="203">
        <f>'2C. PCARD CHARTFIELDS'!L14</f>
        <v>0</v>
      </c>
      <c r="AQ14" s="203">
        <f>'2C. PCARD CHARTFIELDS'!M14</f>
        <v>0</v>
      </c>
      <c r="AR14" s="203">
        <f>'2C. PCARD CHARTFIELDS'!N14</f>
        <v>0</v>
      </c>
      <c r="AS14" s="203">
        <f>'2C. PCARD CHARTFIELDS'!O14</f>
        <v>0</v>
      </c>
      <c r="AT14" s="203">
        <f>'2C. PCARD CHARTFIELDS'!P14</f>
        <v>0</v>
      </c>
      <c r="AU14" s="203">
        <f>'2C. PCARD CHARTFIELDS'!Q14</f>
        <v>0</v>
      </c>
      <c r="AV14" s="203">
        <f>'2C. PCARD CHARTFIELDS'!R14</f>
        <v>0</v>
      </c>
      <c r="AW14" s="203">
        <f>'2C. PCARD CHARTFIELDS'!S14</f>
        <v>0</v>
      </c>
      <c r="AX14" s="203">
        <f>'2C. PCARD CHARTFIELDS'!T14</f>
        <v>0</v>
      </c>
      <c r="AY14" s="203">
        <f>'2C. PCARD CHARTFIELDS'!U14</f>
        <v>0</v>
      </c>
    </row>
    <row r="15" spans="1:51" ht="12.75">
      <c r="A15" s="203">
        <f>'1A. Program Roles'!B2</f>
        <v>0</v>
      </c>
      <c r="B15" s="203">
        <f>'2A. PCARD APP'!B5</f>
        <v>0</v>
      </c>
      <c r="C15" s="203">
        <f>'2A. PCARD APP'!A15</f>
        <v>0</v>
      </c>
      <c r="D15" s="203">
        <f>'2A. PCARD APP'!C15</f>
        <v>0</v>
      </c>
      <c r="E15" s="203">
        <v>9183</v>
      </c>
      <c r="F15" s="203">
        <f>'2A. PCARD APP'!AK15</f>
        <v>0</v>
      </c>
      <c r="G15" s="203">
        <f>'2A. PCARD APP'!AR15</f>
        <v>0</v>
      </c>
      <c r="H15" s="203">
        <f>'2A. PCARD APP'!B4</f>
        <v>0</v>
      </c>
      <c r="I15" s="203">
        <f>'2C. PCARD CHARTFIELDS'!C15</f>
        <v>0</v>
      </c>
      <c r="J15" s="203">
        <f>'2A. PCARD APP'!E15</f>
        <v>0</v>
      </c>
      <c r="K15" s="203">
        <f>'2B. PCard PROXIES '!C15</f>
        <v>0</v>
      </c>
      <c r="L15" s="203">
        <f>'2B. PCard PROXIES '!F15</f>
        <v>0</v>
      </c>
      <c r="M15" s="203">
        <f>'2B. PCard PROXIES '!I15</f>
        <v>0</v>
      </c>
      <c r="N15" s="203">
        <f>'2B. PCard PROXIES '!L15</f>
        <v>0</v>
      </c>
      <c r="O15" s="203">
        <f>'2B. PCard PROXIES '!O15</f>
        <v>0</v>
      </c>
      <c r="P15" s="203">
        <f>'2B. PCard PROXIES '!R15</f>
        <v>0</v>
      </c>
      <c r="Q15" s="203">
        <f>'2B. PCard PROXIES '!U15</f>
        <v>0</v>
      </c>
      <c r="R15" s="203">
        <f>'2B. PCard PROXIES '!X15</f>
        <v>0</v>
      </c>
      <c r="S15" s="203">
        <f>'2B. PCard PROXIES '!AA15</f>
        <v>0</v>
      </c>
      <c r="T15" s="203">
        <f>'2B. PCard PROXIES '!AD15</f>
        <v>0</v>
      </c>
      <c r="U15" s="203">
        <f>'2B. PCard PROXIES '!AG15</f>
        <v>0</v>
      </c>
      <c r="V15" s="203">
        <f>'1A. Program Roles'!G8</f>
        <v>0</v>
      </c>
      <c r="W15" s="203">
        <f>'1A. Program Roles'!G9</f>
        <v>0</v>
      </c>
      <c r="X15" s="203">
        <f>'1A. Program Roles'!G10</f>
        <v>0</v>
      </c>
      <c r="Y15" s="203">
        <f>'1A. Program Roles'!G11</f>
        <v>0</v>
      </c>
      <c r="Z15" s="203">
        <f>'1A. Program Roles'!G12</f>
        <v>0</v>
      </c>
      <c r="AA15" s="203">
        <f>'1A. Program Roles'!G13</f>
        <v>0</v>
      </c>
      <c r="AB15" s="203">
        <f>'1A. Program Roles'!G17</f>
        <v>0</v>
      </c>
      <c r="AC15" s="203">
        <f>'1A. Program Roles'!G18</f>
        <v>0</v>
      </c>
      <c r="AD15" s="203">
        <f>'1A. Program Roles'!G19</f>
        <v>0</v>
      </c>
      <c r="AE15" s="203">
        <f>'1A. Program Roles'!G20</f>
        <v>0</v>
      </c>
      <c r="AF15" s="203">
        <f>'1A. Program Roles'!G21</f>
        <v>0</v>
      </c>
      <c r="AG15" s="203">
        <f>'1A. Program Roles'!G22</f>
        <v>0</v>
      </c>
      <c r="AH15" s="203">
        <f>'2C. PCARD CHARTFIELDS'!D15</f>
        <v>0</v>
      </c>
      <c r="AI15" s="203">
        <f>'2C. PCARD CHARTFIELDS'!E15</f>
        <v>0</v>
      </c>
      <c r="AJ15" s="203">
        <f>'2C. PCARD CHARTFIELDS'!F15</f>
        <v>0</v>
      </c>
      <c r="AK15" s="203">
        <f>'2C. PCARD CHARTFIELDS'!G15</f>
        <v>0</v>
      </c>
      <c r="AL15" s="203">
        <f>'2C. PCARD CHARTFIELDS'!H15</f>
        <v>0</v>
      </c>
      <c r="AM15" s="203">
        <f>'2C. PCARD CHARTFIELDS'!I15</f>
        <v>2022</v>
      </c>
      <c r="AN15" s="203">
        <f>'2C. PCARD CHARTFIELDS'!J15</f>
        <v>0</v>
      </c>
      <c r="AO15" s="203">
        <f>'2C. PCARD CHARTFIELDS'!K15</f>
        <v>0</v>
      </c>
      <c r="AP15" s="203">
        <f>'2C. PCARD CHARTFIELDS'!L15</f>
        <v>0</v>
      </c>
      <c r="AQ15" s="203">
        <f>'2C. PCARD CHARTFIELDS'!M15</f>
        <v>0</v>
      </c>
      <c r="AR15" s="203">
        <f>'2C. PCARD CHARTFIELDS'!N15</f>
        <v>0</v>
      </c>
      <c r="AS15" s="203">
        <f>'2C. PCARD CHARTFIELDS'!O15</f>
        <v>0</v>
      </c>
      <c r="AT15" s="203">
        <f>'2C. PCARD CHARTFIELDS'!P15</f>
        <v>0</v>
      </c>
      <c r="AU15" s="203">
        <f>'2C. PCARD CHARTFIELDS'!Q15</f>
        <v>0</v>
      </c>
      <c r="AV15" s="203">
        <f>'2C. PCARD CHARTFIELDS'!R15</f>
        <v>0</v>
      </c>
      <c r="AW15" s="203">
        <f>'2C. PCARD CHARTFIELDS'!S15</f>
        <v>0</v>
      </c>
      <c r="AX15" s="203">
        <f>'2C. PCARD CHARTFIELDS'!T15</f>
        <v>0</v>
      </c>
      <c r="AY15" s="203">
        <f>'2C. PCARD CHARTFIELDS'!U15</f>
        <v>0</v>
      </c>
    </row>
    <row r="16" spans="1:51" ht="12.75">
      <c r="A16" s="203">
        <f>'1A. Program Roles'!B2</f>
        <v>0</v>
      </c>
      <c r="B16" s="203">
        <f>'2A. PCARD APP'!B5</f>
        <v>0</v>
      </c>
      <c r="C16" s="203">
        <f>'2A. PCARD APP'!A16</f>
        <v>0</v>
      </c>
      <c r="D16" s="203">
        <f>'2A. PCARD APP'!C16</f>
        <v>0</v>
      </c>
      <c r="E16" s="203">
        <v>9183</v>
      </c>
      <c r="F16" s="203">
        <f>'2A. PCARD APP'!AK16</f>
        <v>0</v>
      </c>
      <c r="G16" s="203">
        <f>'2A. PCARD APP'!AR16</f>
        <v>0</v>
      </c>
      <c r="H16" s="203">
        <f>'2A. PCARD APP'!B4</f>
        <v>0</v>
      </c>
      <c r="I16" s="203">
        <f>'2C. PCARD CHARTFIELDS'!C16</f>
        <v>0</v>
      </c>
      <c r="J16" s="203">
        <f>'2A. PCARD APP'!E16</f>
        <v>0</v>
      </c>
      <c r="K16" s="203">
        <f>'2B. PCard PROXIES '!C16</f>
        <v>0</v>
      </c>
      <c r="L16" s="203">
        <f>'2B. PCard PROXIES '!F16</f>
        <v>0</v>
      </c>
      <c r="M16" s="203">
        <f>'2B. PCard PROXIES '!I16</f>
        <v>0</v>
      </c>
      <c r="N16" s="203">
        <f>'2B. PCard PROXIES '!L16</f>
        <v>0</v>
      </c>
      <c r="O16" s="203">
        <f>'2B. PCard PROXIES '!O16</f>
        <v>0</v>
      </c>
      <c r="P16" s="203">
        <f>'2B. PCard PROXIES '!R16</f>
        <v>0</v>
      </c>
      <c r="Q16" s="203">
        <f>'2B. PCard PROXIES '!U16</f>
        <v>0</v>
      </c>
      <c r="R16" s="203">
        <f>'2B. PCard PROXIES '!X16</f>
        <v>0</v>
      </c>
      <c r="S16" s="203">
        <f>'2B. PCard PROXIES '!AA16</f>
        <v>0</v>
      </c>
      <c r="T16" s="203">
        <f>'2B. PCard PROXIES '!AD16</f>
        <v>0</v>
      </c>
      <c r="U16" s="203">
        <f>'2B. PCard PROXIES '!AG16</f>
        <v>0</v>
      </c>
      <c r="V16" s="203">
        <f>'1A. Program Roles'!G8</f>
        <v>0</v>
      </c>
      <c r="W16" s="203">
        <f>'1A. Program Roles'!G9</f>
        <v>0</v>
      </c>
      <c r="X16" s="203">
        <f>'1A. Program Roles'!G10</f>
        <v>0</v>
      </c>
      <c r="Y16" s="203">
        <f>'1A. Program Roles'!G11</f>
        <v>0</v>
      </c>
      <c r="Z16" s="203">
        <f>'1A. Program Roles'!G12</f>
        <v>0</v>
      </c>
      <c r="AA16" s="203">
        <f>'1A. Program Roles'!G13</f>
        <v>0</v>
      </c>
      <c r="AB16" s="203">
        <f>'1A. Program Roles'!G17</f>
        <v>0</v>
      </c>
      <c r="AC16" s="203">
        <f>'1A. Program Roles'!G18</f>
        <v>0</v>
      </c>
      <c r="AD16" s="203">
        <f>'1A. Program Roles'!G19</f>
        <v>0</v>
      </c>
      <c r="AE16" s="203">
        <f>'1A. Program Roles'!G20</f>
        <v>0</v>
      </c>
      <c r="AF16" s="203">
        <f>'1A. Program Roles'!G21</f>
        <v>0</v>
      </c>
      <c r="AG16" s="203">
        <f>'1A. Program Roles'!G22</f>
        <v>0</v>
      </c>
      <c r="AH16" s="203">
        <f>'2C. PCARD CHARTFIELDS'!D16</f>
        <v>0</v>
      </c>
      <c r="AI16" s="203">
        <f>'2C. PCARD CHARTFIELDS'!E16</f>
        <v>0</v>
      </c>
      <c r="AJ16" s="203">
        <f>'2C. PCARD CHARTFIELDS'!F16</f>
        <v>0</v>
      </c>
      <c r="AK16" s="203">
        <f>'2C. PCARD CHARTFIELDS'!G16</f>
        <v>0</v>
      </c>
      <c r="AL16" s="203">
        <f>'2C. PCARD CHARTFIELDS'!H16</f>
        <v>0</v>
      </c>
      <c r="AM16" s="203">
        <f>'2C. PCARD CHARTFIELDS'!I16</f>
        <v>2022</v>
      </c>
      <c r="AN16" s="203">
        <f>'2C. PCARD CHARTFIELDS'!J16</f>
        <v>0</v>
      </c>
      <c r="AO16" s="203">
        <f>'2C. PCARD CHARTFIELDS'!K16</f>
        <v>0</v>
      </c>
      <c r="AP16" s="203">
        <f>'2C. PCARD CHARTFIELDS'!L16</f>
        <v>0</v>
      </c>
      <c r="AQ16" s="203">
        <f>'2C. PCARD CHARTFIELDS'!M16</f>
        <v>0</v>
      </c>
      <c r="AR16" s="203">
        <f>'2C. PCARD CHARTFIELDS'!N16</f>
        <v>0</v>
      </c>
      <c r="AS16" s="203">
        <f>'2C. PCARD CHARTFIELDS'!O16</f>
        <v>0</v>
      </c>
      <c r="AT16" s="203">
        <f>'2C. PCARD CHARTFIELDS'!P16</f>
        <v>0</v>
      </c>
      <c r="AU16" s="203">
        <f>'2C. PCARD CHARTFIELDS'!Q16</f>
        <v>0</v>
      </c>
      <c r="AV16" s="203">
        <f>'2C. PCARD CHARTFIELDS'!R16</f>
        <v>0</v>
      </c>
      <c r="AW16" s="203">
        <f>'2C. PCARD CHARTFIELDS'!S16</f>
        <v>0</v>
      </c>
      <c r="AX16" s="203">
        <f>'2C. PCARD CHARTFIELDS'!T16</f>
        <v>0</v>
      </c>
      <c r="AY16" s="203">
        <f>'2C. PCARD CHARTFIELDS'!U16</f>
        <v>0</v>
      </c>
    </row>
    <row r="17" spans="1:51" ht="12.75">
      <c r="A17" s="203">
        <f>'1A. Program Roles'!B2</f>
        <v>0</v>
      </c>
      <c r="B17" s="203">
        <f>'2A. PCARD APP'!B5</f>
        <v>0</v>
      </c>
      <c r="C17" s="203">
        <f>'2A. PCARD APP'!A17</f>
        <v>0</v>
      </c>
      <c r="D17" s="203">
        <f>'2A. PCARD APP'!C17</f>
        <v>0</v>
      </c>
      <c r="E17" s="203">
        <v>9183</v>
      </c>
      <c r="F17" s="203">
        <f>'2A. PCARD APP'!AK17</f>
        <v>0</v>
      </c>
      <c r="G17" s="203">
        <f>'2A. PCARD APP'!AR17</f>
        <v>0</v>
      </c>
      <c r="H17" s="203">
        <f>'2A. PCARD APP'!B4</f>
        <v>0</v>
      </c>
      <c r="I17" s="203">
        <f>'2C. PCARD CHARTFIELDS'!C17</f>
        <v>0</v>
      </c>
      <c r="J17" s="203">
        <f>'2A. PCARD APP'!E17</f>
        <v>0</v>
      </c>
      <c r="K17" s="203">
        <f>'2B. PCard PROXIES '!C17</f>
        <v>0</v>
      </c>
      <c r="L17" s="203">
        <f>'2B. PCard PROXIES '!F17</f>
        <v>0</v>
      </c>
      <c r="M17" s="203">
        <f>'2B. PCard PROXIES '!I17</f>
        <v>0</v>
      </c>
      <c r="N17" s="203">
        <f>'2B. PCard PROXIES '!L17</f>
        <v>0</v>
      </c>
      <c r="O17" s="203">
        <f>'2B. PCard PROXIES '!O17</f>
        <v>0</v>
      </c>
      <c r="P17" s="203">
        <f>'2B. PCard PROXIES '!R17</f>
        <v>0</v>
      </c>
      <c r="Q17" s="203">
        <f>'2B. PCard PROXIES '!U17</f>
        <v>0</v>
      </c>
      <c r="R17" s="203">
        <f>'2B. PCard PROXIES '!X17</f>
        <v>0</v>
      </c>
      <c r="S17" s="203">
        <f>'2B. PCard PROXIES '!AA17</f>
        <v>0</v>
      </c>
      <c r="T17" s="203">
        <f>'2B. PCard PROXIES '!AD17</f>
        <v>0</v>
      </c>
      <c r="U17" s="203">
        <f>'2B. PCard PROXIES '!AG17</f>
        <v>0</v>
      </c>
      <c r="V17" s="203">
        <f>'1A. Program Roles'!G8</f>
        <v>0</v>
      </c>
      <c r="W17" s="203">
        <f>'1A. Program Roles'!G9</f>
        <v>0</v>
      </c>
      <c r="X17" s="203">
        <f>'1A. Program Roles'!G10</f>
        <v>0</v>
      </c>
      <c r="Y17" s="203">
        <f>'1A. Program Roles'!G11</f>
        <v>0</v>
      </c>
      <c r="Z17" s="203">
        <f>'1A. Program Roles'!G12</f>
        <v>0</v>
      </c>
      <c r="AA17" s="203">
        <f>'1A. Program Roles'!G13</f>
        <v>0</v>
      </c>
      <c r="AB17" s="203">
        <f>'1A. Program Roles'!G17</f>
        <v>0</v>
      </c>
      <c r="AC17" s="203">
        <f>'1A. Program Roles'!G18</f>
        <v>0</v>
      </c>
      <c r="AD17" s="203">
        <f>'1A. Program Roles'!G19</f>
        <v>0</v>
      </c>
      <c r="AE17" s="203">
        <f>'1A. Program Roles'!G20</f>
        <v>0</v>
      </c>
      <c r="AF17" s="203">
        <f>'1A. Program Roles'!G21</f>
        <v>0</v>
      </c>
      <c r="AG17" s="203">
        <f>'1A. Program Roles'!G22</f>
        <v>0</v>
      </c>
      <c r="AH17" s="203">
        <f>'2C. PCARD CHARTFIELDS'!D17</f>
        <v>0</v>
      </c>
      <c r="AI17" s="203">
        <f>'2C. PCARD CHARTFIELDS'!E17</f>
        <v>0</v>
      </c>
      <c r="AJ17" s="203">
        <f>'2C. PCARD CHARTFIELDS'!F17</f>
        <v>0</v>
      </c>
      <c r="AK17" s="203">
        <f>'2C. PCARD CHARTFIELDS'!G17</f>
        <v>0</v>
      </c>
      <c r="AL17" s="203">
        <f>'2C. PCARD CHARTFIELDS'!H17</f>
        <v>0</v>
      </c>
      <c r="AM17" s="203">
        <f>'2C. PCARD CHARTFIELDS'!I17</f>
        <v>2022</v>
      </c>
      <c r="AN17" s="203">
        <f>'2C. PCARD CHARTFIELDS'!J17</f>
        <v>0</v>
      </c>
      <c r="AO17" s="203">
        <f>'2C. PCARD CHARTFIELDS'!K17</f>
        <v>0</v>
      </c>
      <c r="AP17" s="203">
        <f>'2C. PCARD CHARTFIELDS'!L17</f>
        <v>0</v>
      </c>
      <c r="AQ17" s="203">
        <f>'2C. PCARD CHARTFIELDS'!M17</f>
        <v>0</v>
      </c>
      <c r="AR17" s="203">
        <f>'2C. PCARD CHARTFIELDS'!N17</f>
        <v>0</v>
      </c>
      <c r="AS17" s="203">
        <f>'2C. PCARD CHARTFIELDS'!O17</f>
        <v>0</v>
      </c>
      <c r="AT17" s="203">
        <f>'2C. PCARD CHARTFIELDS'!P17</f>
        <v>0</v>
      </c>
      <c r="AU17" s="203">
        <f>'2C. PCARD CHARTFIELDS'!Q17</f>
        <v>0</v>
      </c>
      <c r="AV17" s="203">
        <f>'2C. PCARD CHARTFIELDS'!R17</f>
        <v>0</v>
      </c>
      <c r="AW17" s="203">
        <f>'2C. PCARD CHARTFIELDS'!S17</f>
        <v>0</v>
      </c>
      <c r="AX17" s="203">
        <f>'2C. PCARD CHARTFIELDS'!T17</f>
        <v>0</v>
      </c>
      <c r="AY17" s="203">
        <f>'2C. PCARD CHARTFIELDS'!U17</f>
        <v>0</v>
      </c>
    </row>
    <row r="18" spans="1:51" ht="12.75">
      <c r="A18" s="203">
        <f>'1A. Program Roles'!B2</f>
        <v>0</v>
      </c>
      <c r="B18" s="203">
        <f>'2A. PCARD APP'!B5</f>
        <v>0</v>
      </c>
      <c r="C18" s="203">
        <f>'2A. PCARD APP'!A18</f>
        <v>0</v>
      </c>
      <c r="D18" s="203">
        <f>'2A. PCARD APP'!C18</f>
        <v>0</v>
      </c>
      <c r="E18" s="203">
        <v>9183</v>
      </c>
      <c r="F18" s="203">
        <f>'2A. PCARD APP'!AK18</f>
        <v>0</v>
      </c>
      <c r="G18" s="203">
        <f>'2A. PCARD APP'!AR18</f>
        <v>0</v>
      </c>
      <c r="H18" s="203">
        <f>'2A. PCARD APP'!B4</f>
        <v>0</v>
      </c>
      <c r="I18" s="203">
        <f>'2C. PCARD CHARTFIELDS'!C18</f>
        <v>0</v>
      </c>
      <c r="J18" s="203">
        <f>'2A. PCARD APP'!E18</f>
        <v>0</v>
      </c>
      <c r="K18" s="203">
        <f>'2B. PCard PROXIES '!C18</f>
        <v>0</v>
      </c>
      <c r="L18" s="203">
        <f>'2B. PCard PROXIES '!F18</f>
        <v>0</v>
      </c>
      <c r="M18" s="203">
        <f>'2B. PCard PROXIES '!I18</f>
        <v>0</v>
      </c>
      <c r="N18" s="203">
        <f>'2B. PCard PROXIES '!L18</f>
        <v>0</v>
      </c>
      <c r="O18" s="203">
        <f>'2B. PCard PROXIES '!O18</f>
        <v>0</v>
      </c>
      <c r="P18" s="203">
        <f>'2B. PCard PROXIES '!R18</f>
        <v>0</v>
      </c>
      <c r="Q18" s="203">
        <f>'2B. PCard PROXIES '!U18</f>
        <v>0</v>
      </c>
      <c r="R18" s="203">
        <f>'2B. PCard PROXIES '!X18</f>
        <v>0</v>
      </c>
      <c r="S18" s="203">
        <f>'2B. PCard PROXIES '!AA18</f>
        <v>0</v>
      </c>
      <c r="T18" s="203">
        <f>'2B. PCard PROXIES '!AD18</f>
        <v>0</v>
      </c>
      <c r="U18" s="203">
        <f>'2B. PCard PROXIES '!AG18</f>
        <v>0</v>
      </c>
      <c r="V18" s="203">
        <f>'1A. Program Roles'!G8</f>
        <v>0</v>
      </c>
      <c r="W18" s="203">
        <f>'1A. Program Roles'!G9</f>
        <v>0</v>
      </c>
      <c r="X18" s="203">
        <f>'1A. Program Roles'!G10</f>
        <v>0</v>
      </c>
      <c r="Y18" s="203">
        <f>'1A. Program Roles'!G11</f>
        <v>0</v>
      </c>
      <c r="Z18" s="203">
        <f>'1A. Program Roles'!G12</f>
        <v>0</v>
      </c>
      <c r="AA18" s="203">
        <f>'1A. Program Roles'!G13</f>
        <v>0</v>
      </c>
      <c r="AB18" s="203">
        <f>'1A. Program Roles'!G17</f>
        <v>0</v>
      </c>
      <c r="AC18" s="203">
        <f>'1A. Program Roles'!G18</f>
        <v>0</v>
      </c>
      <c r="AD18" s="203">
        <f>'1A. Program Roles'!G19</f>
        <v>0</v>
      </c>
      <c r="AE18" s="203">
        <f>'1A. Program Roles'!G20</f>
        <v>0</v>
      </c>
      <c r="AF18" s="203">
        <f>'1A. Program Roles'!G21</f>
        <v>0</v>
      </c>
      <c r="AG18" s="203">
        <f>'1A. Program Roles'!G22</f>
        <v>0</v>
      </c>
      <c r="AH18" s="203">
        <f>'2C. PCARD CHARTFIELDS'!D18</f>
        <v>0</v>
      </c>
      <c r="AI18" s="203">
        <f>'2C. PCARD CHARTFIELDS'!E18</f>
        <v>0</v>
      </c>
      <c r="AJ18" s="203">
        <f>'2C. PCARD CHARTFIELDS'!F18</f>
        <v>0</v>
      </c>
      <c r="AK18" s="203">
        <f>'2C. PCARD CHARTFIELDS'!G18</f>
        <v>0</v>
      </c>
      <c r="AL18" s="203">
        <f>'2C. PCARD CHARTFIELDS'!H18</f>
        <v>0</v>
      </c>
      <c r="AM18" s="203">
        <f>'2C. PCARD CHARTFIELDS'!I18</f>
        <v>2022</v>
      </c>
      <c r="AN18" s="203">
        <f>'2C. PCARD CHARTFIELDS'!J18</f>
        <v>0</v>
      </c>
      <c r="AO18" s="203">
        <f>'2C. PCARD CHARTFIELDS'!K18</f>
        <v>0</v>
      </c>
      <c r="AP18" s="203">
        <f>'2C. PCARD CHARTFIELDS'!L18</f>
        <v>0</v>
      </c>
      <c r="AQ18" s="203">
        <f>'2C. PCARD CHARTFIELDS'!M18</f>
        <v>0</v>
      </c>
      <c r="AR18" s="203">
        <f>'2C. PCARD CHARTFIELDS'!N18</f>
        <v>0</v>
      </c>
      <c r="AS18" s="203">
        <f>'2C. PCARD CHARTFIELDS'!O18</f>
        <v>0</v>
      </c>
      <c r="AT18" s="203">
        <f>'2C. PCARD CHARTFIELDS'!P18</f>
        <v>0</v>
      </c>
      <c r="AU18" s="203">
        <f>'2C. PCARD CHARTFIELDS'!Q18</f>
        <v>0</v>
      </c>
      <c r="AV18" s="203">
        <f>'2C. PCARD CHARTFIELDS'!R18</f>
        <v>0</v>
      </c>
      <c r="AW18" s="203">
        <f>'2C. PCARD CHARTFIELDS'!S18</f>
        <v>0</v>
      </c>
      <c r="AX18" s="203">
        <f>'2C. PCARD CHARTFIELDS'!T18</f>
        <v>0</v>
      </c>
      <c r="AY18" s="203">
        <f>'2C. PCARD CHARTFIELDS'!U18</f>
        <v>0</v>
      </c>
    </row>
    <row r="19" spans="1:51" ht="12.75">
      <c r="A19" s="203">
        <f>'1A. Program Roles'!B2</f>
        <v>0</v>
      </c>
      <c r="B19" s="203">
        <f>'2A. PCARD APP'!B5</f>
        <v>0</v>
      </c>
      <c r="C19" s="203">
        <f>'2A. PCARD APP'!A19</f>
        <v>0</v>
      </c>
      <c r="D19" s="203">
        <f>'2A. PCARD APP'!C19</f>
        <v>0</v>
      </c>
      <c r="E19" s="203">
        <v>9183</v>
      </c>
      <c r="F19" s="203">
        <f>'2A. PCARD APP'!AK19</f>
        <v>0</v>
      </c>
      <c r="G19" s="203">
        <f>'2A. PCARD APP'!AR19</f>
        <v>0</v>
      </c>
      <c r="H19" s="203">
        <f>'2A. PCARD APP'!B4</f>
        <v>0</v>
      </c>
      <c r="I19" s="203">
        <f>'2C. PCARD CHARTFIELDS'!C19</f>
        <v>0</v>
      </c>
      <c r="J19" s="203">
        <f>'2A. PCARD APP'!E19</f>
        <v>0</v>
      </c>
      <c r="K19" s="203">
        <f>'2B. PCard PROXIES '!C19</f>
        <v>0</v>
      </c>
      <c r="L19" s="203">
        <f>'2B. PCard PROXIES '!F19</f>
        <v>0</v>
      </c>
      <c r="M19" s="203">
        <f>'2B. PCard PROXIES '!I19</f>
        <v>0</v>
      </c>
      <c r="N19" s="203">
        <f>'2B. PCard PROXIES '!L19</f>
        <v>0</v>
      </c>
      <c r="O19" s="203">
        <f>'2B. PCard PROXIES '!O19</f>
        <v>0</v>
      </c>
      <c r="P19" s="203">
        <f>'2B. PCard PROXIES '!R19</f>
        <v>0</v>
      </c>
      <c r="Q19" s="203">
        <f>'2B. PCard PROXIES '!U19</f>
        <v>0</v>
      </c>
      <c r="R19" s="203">
        <f>'2B. PCard PROXIES '!X19</f>
        <v>0</v>
      </c>
      <c r="S19" s="203">
        <f>'2B. PCard PROXIES '!AA19</f>
        <v>0</v>
      </c>
      <c r="T19" s="203">
        <f>'2B. PCard PROXIES '!AD19</f>
        <v>0</v>
      </c>
      <c r="U19" s="203">
        <f>'2B. PCard PROXIES '!AG19</f>
        <v>0</v>
      </c>
      <c r="V19" s="203">
        <f>'1A. Program Roles'!G8</f>
        <v>0</v>
      </c>
      <c r="W19" s="203">
        <f>'1A. Program Roles'!G9</f>
        <v>0</v>
      </c>
      <c r="X19" s="203">
        <f>'1A. Program Roles'!G10</f>
        <v>0</v>
      </c>
      <c r="Y19" s="203">
        <f>'1A. Program Roles'!G11</f>
        <v>0</v>
      </c>
      <c r="Z19" s="203">
        <f>'1A. Program Roles'!G12</f>
        <v>0</v>
      </c>
      <c r="AA19" s="203">
        <f>'1A. Program Roles'!G13</f>
        <v>0</v>
      </c>
      <c r="AB19" s="203">
        <f>'1A. Program Roles'!G17</f>
        <v>0</v>
      </c>
      <c r="AC19" s="203">
        <f>'1A. Program Roles'!G18</f>
        <v>0</v>
      </c>
      <c r="AD19" s="203">
        <f>'1A. Program Roles'!G19</f>
        <v>0</v>
      </c>
      <c r="AE19" s="203">
        <f>'1A. Program Roles'!G20</f>
        <v>0</v>
      </c>
      <c r="AF19" s="203">
        <f>'1A. Program Roles'!G21</f>
        <v>0</v>
      </c>
      <c r="AG19" s="203">
        <f>'1A. Program Roles'!G22</f>
        <v>0</v>
      </c>
      <c r="AH19" s="203">
        <f>'2C. PCARD CHARTFIELDS'!D19</f>
        <v>0</v>
      </c>
      <c r="AI19" s="203">
        <f>'2C. PCARD CHARTFIELDS'!E19</f>
        <v>0</v>
      </c>
      <c r="AJ19" s="203">
        <f>'2C. PCARD CHARTFIELDS'!F19</f>
        <v>0</v>
      </c>
      <c r="AK19" s="203">
        <f>'2C. PCARD CHARTFIELDS'!G19</f>
        <v>0</v>
      </c>
      <c r="AL19" s="203">
        <f>'2C. PCARD CHARTFIELDS'!H19</f>
        <v>0</v>
      </c>
      <c r="AM19" s="203">
        <f>'2C. PCARD CHARTFIELDS'!I19</f>
        <v>2022</v>
      </c>
      <c r="AN19" s="203">
        <f>'2C. PCARD CHARTFIELDS'!J19</f>
        <v>0</v>
      </c>
      <c r="AO19" s="203">
        <f>'2C. PCARD CHARTFIELDS'!K19</f>
        <v>0</v>
      </c>
      <c r="AP19" s="203">
        <f>'2C. PCARD CHARTFIELDS'!L19</f>
        <v>0</v>
      </c>
      <c r="AQ19" s="203">
        <f>'2C. PCARD CHARTFIELDS'!M19</f>
        <v>0</v>
      </c>
      <c r="AR19" s="203">
        <f>'2C. PCARD CHARTFIELDS'!N19</f>
        <v>0</v>
      </c>
      <c r="AS19" s="203">
        <f>'2C. PCARD CHARTFIELDS'!O19</f>
        <v>0</v>
      </c>
      <c r="AT19" s="203">
        <f>'2C. PCARD CHARTFIELDS'!P19</f>
        <v>0</v>
      </c>
      <c r="AU19" s="203">
        <f>'2C. PCARD CHARTFIELDS'!Q19</f>
        <v>0</v>
      </c>
      <c r="AV19" s="203">
        <f>'2C. PCARD CHARTFIELDS'!R19</f>
        <v>0</v>
      </c>
      <c r="AW19" s="203">
        <f>'2C. PCARD CHARTFIELDS'!S19</f>
        <v>0</v>
      </c>
      <c r="AX19" s="203">
        <f>'2C. PCARD CHARTFIELDS'!T19</f>
        <v>0</v>
      </c>
      <c r="AY19" s="203">
        <f>'2C. PCARD CHARTFIELDS'!U19</f>
        <v>0</v>
      </c>
    </row>
    <row r="20" spans="1:51" ht="12.75">
      <c r="A20" s="203">
        <f>'1A. Program Roles'!B2</f>
        <v>0</v>
      </c>
      <c r="B20" s="203">
        <f>'2A. PCARD APP'!B5</f>
        <v>0</v>
      </c>
      <c r="C20" s="203">
        <f>'2A. PCARD APP'!A20</f>
        <v>0</v>
      </c>
      <c r="D20" s="203">
        <f>'2A. PCARD APP'!C20</f>
        <v>0</v>
      </c>
      <c r="E20" s="203">
        <v>9183</v>
      </c>
      <c r="F20" s="203">
        <f>'2A. PCARD APP'!AK20</f>
        <v>0</v>
      </c>
      <c r="G20" s="203">
        <f>'2A. PCARD APP'!AR20</f>
        <v>0</v>
      </c>
      <c r="H20" s="203">
        <f>'2A. PCARD APP'!B4</f>
        <v>0</v>
      </c>
      <c r="I20" s="203">
        <f>'2C. PCARD CHARTFIELDS'!C20</f>
        <v>0</v>
      </c>
      <c r="J20" s="203">
        <f>'2A. PCARD APP'!E20</f>
        <v>0</v>
      </c>
      <c r="K20" s="203">
        <f>'2B. PCard PROXIES '!C20</f>
        <v>0</v>
      </c>
      <c r="L20" s="203">
        <f>'2B. PCard PROXIES '!F20</f>
        <v>0</v>
      </c>
      <c r="M20" s="203">
        <f>'2B. PCard PROXIES '!I20</f>
        <v>0</v>
      </c>
      <c r="N20" s="203">
        <f>'2B. PCard PROXIES '!L20</f>
        <v>0</v>
      </c>
      <c r="O20" s="203">
        <f>'2B. PCard PROXIES '!O20</f>
        <v>0</v>
      </c>
      <c r="P20" s="203">
        <f>'2B. PCard PROXIES '!R20</f>
        <v>0</v>
      </c>
      <c r="Q20" s="203">
        <f>'2B. PCard PROXIES '!U20</f>
        <v>0</v>
      </c>
      <c r="R20" s="203">
        <f>'2B. PCard PROXIES '!X20</f>
        <v>0</v>
      </c>
      <c r="S20" s="203">
        <f>'2B. PCard PROXIES '!AA20</f>
        <v>0</v>
      </c>
      <c r="T20" s="203">
        <f>'2B. PCard PROXIES '!AD20</f>
        <v>0</v>
      </c>
      <c r="U20" s="203">
        <f>'2B. PCard PROXIES '!AG20</f>
        <v>0</v>
      </c>
      <c r="V20" s="203">
        <f>'1A. Program Roles'!G8</f>
        <v>0</v>
      </c>
      <c r="W20" s="203">
        <f>'1A. Program Roles'!G9</f>
        <v>0</v>
      </c>
      <c r="X20" s="203">
        <f>'1A. Program Roles'!G10</f>
        <v>0</v>
      </c>
      <c r="Y20" s="203">
        <f>'1A. Program Roles'!G11</f>
        <v>0</v>
      </c>
      <c r="Z20" s="203">
        <f>'1A. Program Roles'!G12</f>
        <v>0</v>
      </c>
      <c r="AA20" s="203">
        <f>'1A. Program Roles'!G13</f>
        <v>0</v>
      </c>
      <c r="AB20" s="203">
        <f>'1A. Program Roles'!G17</f>
        <v>0</v>
      </c>
      <c r="AC20" s="203">
        <f>'1A. Program Roles'!G18</f>
        <v>0</v>
      </c>
      <c r="AD20" s="203">
        <f>'1A. Program Roles'!G19</f>
        <v>0</v>
      </c>
      <c r="AE20" s="203">
        <f>'1A. Program Roles'!G20</f>
        <v>0</v>
      </c>
      <c r="AF20" s="203">
        <f>'1A. Program Roles'!G21</f>
        <v>0</v>
      </c>
      <c r="AG20" s="203">
        <f>'1A. Program Roles'!G22</f>
        <v>0</v>
      </c>
      <c r="AH20" s="203">
        <f>'2C. PCARD CHARTFIELDS'!D20</f>
        <v>0</v>
      </c>
      <c r="AI20" s="203">
        <f>'2C. PCARD CHARTFIELDS'!E20</f>
        <v>0</v>
      </c>
      <c r="AJ20" s="203">
        <f>'2C. PCARD CHARTFIELDS'!F20</f>
        <v>0</v>
      </c>
      <c r="AK20" s="203">
        <f>'2C. PCARD CHARTFIELDS'!G20</f>
        <v>0</v>
      </c>
      <c r="AL20" s="203">
        <f>'2C. PCARD CHARTFIELDS'!H20</f>
        <v>0</v>
      </c>
      <c r="AM20" s="203">
        <f>'2C. PCARD CHARTFIELDS'!I20</f>
        <v>2022</v>
      </c>
      <c r="AN20" s="203">
        <f>'2C. PCARD CHARTFIELDS'!J20</f>
        <v>0</v>
      </c>
      <c r="AO20" s="203">
        <f>'2C. PCARD CHARTFIELDS'!K20</f>
        <v>0</v>
      </c>
      <c r="AP20" s="203">
        <f>'2C. PCARD CHARTFIELDS'!L20</f>
        <v>0</v>
      </c>
      <c r="AQ20" s="203">
        <f>'2C. PCARD CHARTFIELDS'!M20</f>
        <v>0</v>
      </c>
      <c r="AR20" s="203">
        <f>'2C. PCARD CHARTFIELDS'!N20</f>
        <v>0</v>
      </c>
      <c r="AS20" s="203">
        <f>'2C. PCARD CHARTFIELDS'!O20</f>
        <v>0</v>
      </c>
      <c r="AT20" s="203">
        <f>'2C. PCARD CHARTFIELDS'!P20</f>
        <v>0</v>
      </c>
      <c r="AU20" s="203">
        <f>'2C. PCARD CHARTFIELDS'!Q20</f>
        <v>0</v>
      </c>
      <c r="AV20" s="203">
        <f>'2C. PCARD CHARTFIELDS'!R20</f>
        <v>0</v>
      </c>
      <c r="AW20" s="203">
        <f>'2C. PCARD CHARTFIELDS'!S20</f>
        <v>0</v>
      </c>
      <c r="AX20" s="203">
        <f>'2C. PCARD CHARTFIELDS'!T20</f>
        <v>0</v>
      </c>
      <c r="AY20" s="203">
        <f>'2C. PCARD CHARTFIELDS'!U20</f>
        <v>0</v>
      </c>
    </row>
    <row r="21" spans="1:51" ht="12.75">
      <c r="A21" s="203">
        <f>'1A. Program Roles'!B2</f>
        <v>0</v>
      </c>
      <c r="B21" s="203">
        <f>'2A. PCARD APP'!B5</f>
        <v>0</v>
      </c>
      <c r="C21" s="203">
        <f>'2A. PCARD APP'!A21</f>
        <v>0</v>
      </c>
      <c r="D21" s="203">
        <f>'2A. PCARD APP'!C21</f>
        <v>0</v>
      </c>
      <c r="E21" s="203">
        <v>9183</v>
      </c>
      <c r="F21" s="203">
        <f>'2A. PCARD APP'!AK21</f>
        <v>0</v>
      </c>
      <c r="G21" s="203">
        <f>'2A. PCARD APP'!AR21</f>
        <v>0</v>
      </c>
      <c r="H21" s="203">
        <f>'2A. PCARD APP'!B4</f>
        <v>0</v>
      </c>
      <c r="I21" s="203">
        <f>'2C. PCARD CHARTFIELDS'!C21</f>
        <v>0</v>
      </c>
      <c r="J21" s="203">
        <f>'2A. PCARD APP'!E21</f>
        <v>0</v>
      </c>
      <c r="K21" s="203">
        <f>'2B. PCard PROXIES '!C21</f>
        <v>0</v>
      </c>
      <c r="L21" s="203">
        <f>'2B. PCard PROXIES '!F21</f>
        <v>0</v>
      </c>
      <c r="M21" s="203">
        <f>'2B. PCard PROXIES '!I21</f>
        <v>0</v>
      </c>
      <c r="N21" s="203">
        <f>'2B. PCard PROXIES '!L21</f>
        <v>0</v>
      </c>
      <c r="O21" s="203">
        <f>'2B. PCard PROXIES '!O21</f>
        <v>0</v>
      </c>
      <c r="P21" s="203">
        <f>'2B. PCard PROXIES '!R21</f>
        <v>0</v>
      </c>
      <c r="Q21" s="203">
        <f>'2B. PCard PROXIES '!U21</f>
        <v>0</v>
      </c>
      <c r="R21" s="203">
        <f>'2B. PCard PROXIES '!X21</f>
        <v>0</v>
      </c>
      <c r="S21" s="203">
        <f>'2B. PCard PROXIES '!AA21</f>
        <v>0</v>
      </c>
      <c r="T21" s="203">
        <f>'2B. PCard PROXIES '!AD21</f>
        <v>0</v>
      </c>
      <c r="U21" s="203">
        <f>'2B. PCard PROXIES '!AG21</f>
        <v>0</v>
      </c>
      <c r="V21" s="203">
        <f>'1A. Program Roles'!G8</f>
        <v>0</v>
      </c>
      <c r="W21" s="203">
        <f>'1A. Program Roles'!G9</f>
        <v>0</v>
      </c>
      <c r="X21" s="203">
        <f>'1A. Program Roles'!G10</f>
        <v>0</v>
      </c>
      <c r="Y21" s="203">
        <f>'1A. Program Roles'!G11</f>
        <v>0</v>
      </c>
      <c r="Z21" s="203">
        <f>'1A. Program Roles'!G12</f>
        <v>0</v>
      </c>
      <c r="AA21" s="203">
        <f>'1A. Program Roles'!G13</f>
        <v>0</v>
      </c>
      <c r="AB21" s="203">
        <f>'1A. Program Roles'!G17</f>
        <v>0</v>
      </c>
      <c r="AC21" s="203">
        <f>'1A. Program Roles'!G18</f>
        <v>0</v>
      </c>
      <c r="AD21" s="203">
        <f>'1A. Program Roles'!G19</f>
        <v>0</v>
      </c>
      <c r="AE21" s="203">
        <f>'1A. Program Roles'!G20</f>
        <v>0</v>
      </c>
      <c r="AF21" s="203">
        <f>'1A. Program Roles'!G21</f>
        <v>0</v>
      </c>
      <c r="AG21" s="203">
        <f>'1A. Program Roles'!G22</f>
        <v>0</v>
      </c>
      <c r="AH21" s="203">
        <f>'2C. PCARD CHARTFIELDS'!D21</f>
        <v>0</v>
      </c>
      <c r="AI21" s="203">
        <f>'2C. PCARD CHARTFIELDS'!E21</f>
        <v>0</v>
      </c>
      <c r="AJ21" s="203">
        <f>'2C. PCARD CHARTFIELDS'!F21</f>
        <v>0</v>
      </c>
      <c r="AK21" s="203">
        <f>'2C. PCARD CHARTFIELDS'!G21</f>
        <v>0</v>
      </c>
      <c r="AL21" s="203">
        <f>'2C. PCARD CHARTFIELDS'!H21</f>
        <v>0</v>
      </c>
      <c r="AM21" s="203">
        <f>'2C. PCARD CHARTFIELDS'!I21</f>
        <v>2022</v>
      </c>
      <c r="AN21" s="203">
        <f>'2C. PCARD CHARTFIELDS'!J21</f>
        <v>0</v>
      </c>
      <c r="AO21" s="203">
        <f>'2C. PCARD CHARTFIELDS'!K21</f>
        <v>0</v>
      </c>
      <c r="AP21" s="203">
        <f>'2C. PCARD CHARTFIELDS'!L21</f>
        <v>0</v>
      </c>
      <c r="AQ21" s="203">
        <f>'2C. PCARD CHARTFIELDS'!M21</f>
        <v>0</v>
      </c>
      <c r="AR21" s="203">
        <f>'2C. PCARD CHARTFIELDS'!N21</f>
        <v>0</v>
      </c>
      <c r="AS21" s="203">
        <f>'2C. PCARD CHARTFIELDS'!O21</f>
        <v>0</v>
      </c>
      <c r="AT21" s="203">
        <f>'2C. PCARD CHARTFIELDS'!P21</f>
        <v>0</v>
      </c>
      <c r="AU21" s="203">
        <f>'2C. PCARD CHARTFIELDS'!Q21</f>
        <v>0</v>
      </c>
      <c r="AV21" s="203">
        <f>'2C. PCARD CHARTFIELDS'!R21</f>
        <v>0</v>
      </c>
      <c r="AW21" s="203">
        <f>'2C. PCARD CHARTFIELDS'!S21</f>
        <v>0</v>
      </c>
      <c r="AX21" s="203">
        <f>'2C. PCARD CHARTFIELDS'!T21</f>
        <v>0</v>
      </c>
      <c r="AY21" s="203">
        <f>'2C. PCARD CHARTFIELDS'!U21</f>
        <v>0</v>
      </c>
    </row>
    <row r="22" spans="1:51" ht="12.75">
      <c r="A22" s="203">
        <f>'1A. Program Roles'!B2</f>
        <v>0</v>
      </c>
      <c r="B22" s="203">
        <f>'2A. PCARD APP'!B5</f>
        <v>0</v>
      </c>
      <c r="C22" s="203">
        <f>'2A. PCARD APP'!A22</f>
        <v>0</v>
      </c>
      <c r="D22" s="203">
        <f>'2A. PCARD APP'!C22</f>
        <v>0</v>
      </c>
      <c r="E22" s="203">
        <v>9183</v>
      </c>
      <c r="F22" s="203">
        <f>'2A. PCARD APP'!AK22</f>
        <v>0</v>
      </c>
      <c r="G22" s="203">
        <f>'2A. PCARD APP'!AR22</f>
        <v>0</v>
      </c>
      <c r="H22" s="203">
        <f>'2A. PCARD APP'!B4</f>
        <v>0</v>
      </c>
      <c r="I22" s="203">
        <f>'2C. PCARD CHARTFIELDS'!C22</f>
        <v>0</v>
      </c>
      <c r="J22" s="203">
        <f>'2A. PCARD APP'!E22</f>
        <v>0</v>
      </c>
      <c r="K22" s="203">
        <f>'2B. PCard PROXIES '!C22</f>
        <v>0</v>
      </c>
      <c r="L22" s="203">
        <f>'2B. PCard PROXIES '!F22</f>
        <v>0</v>
      </c>
      <c r="M22" s="203">
        <f>'2B. PCard PROXIES '!I22</f>
        <v>0</v>
      </c>
      <c r="N22" s="203">
        <f>'2B. PCard PROXIES '!L22</f>
        <v>0</v>
      </c>
      <c r="O22" s="203">
        <f>'2B. PCard PROXIES '!O22</f>
        <v>0</v>
      </c>
      <c r="P22" s="203">
        <f>'2B. PCard PROXIES '!R22</f>
        <v>0</v>
      </c>
      <c r="Q22" s="203">
        <f>'2B. PCard PROXIES '!U22</f>
        <v>0</v>
      </c>
      <c r="R22" s="203">
        <f>'2B. PCard PROXIES '!X22</f>
        <v>0</v>
      </c>
      <c r="S22" s="203">
        <f>'2B. PCard PROXIES '!AA22</f>
        <v>0</v>
      </c>
      <c r="T22" s="203">
        <f>'2B. PCard PROXIES '!AD22</f>
        <v>0</v>
      </c>
      <c r="U22" s="203">
        <f>'2B. PCard PROXIES '!AG22</f>
        <v>0</v>
      </c>
      <c r="V22" s="203">
        <f>'1A. Program Roles'!G8</f>
        <v>0</v>
      </c>
      <c r="W22" s="203">
        <f>'1A. Program Roles'!G9</f>
        <v>0</v>
      </c>
      <c r="X22" s="203">
        <f>'1A. Program Roles'!G10</f>
        <v>0</v>
      </c>
      <c r="Y22" s="203">
        <f>'1A. Program Roles'!G11</f>
        <v>0</v>
      </c>
      <c r="Z22" s="203">
        <f>'1A. Program Roles'!G12</f>
        <v>0</v>
      </c>
      <c r="AA22" s="203">
        <f>'1A. Program Roles'!G13</f>
        <v>0</v>
      </c>
      <c r="AB22" s="203">
        <f>'1A. Program Roles'!G17</f>
        <v>0</v>
      </c>
      <c r="AC22" s="203">
        <f>'1A. Program Roles'!G18</f>
        <v>0</v>
      </c>
      <c r="AD22" s="203">
        <f>'1A. Program Roles'!G19</f>
        <v>0</v>
      </c>
      <c r="AE22" s="203">
        <f>'1A. Program Roles'!G20</f>
        <v>0</v>
      </c>
      <c r="AF22" s="203">
        <f>'1A. Program Roles'!G21</f>
        <v>0</v>
      </c>
      <c r="AG22" s="203">
        <f>'1A. Program Roles'!G22</f>
        <v>0</v>
      </c>
      <c r="AH22" s="203">
        <f>'2C. PCARD CHARTFIELDS'!D22</f>
        <v>0</v>
      </c>
      <c r="AI22" s="203">
        <f>'2C. PCARD CHARTFIELDS'!E22</f>
        <v>0</v>
      </c>
      <c r="AJ22" s="203">
        <f>'2C. PCARD CHARTFIELDS'!F22</f>
        <v>0</v>
      </c>
      <c r="AK22" s="203">
        <f>'2C. PCARD CHARTFIELDS'!G22</f>
        <v>0</v>
      </c>
      <c r="AL22" s="203">
        <f>'2C. PCARD CHARTFIELDS'!H22</f>
        <v>0</v>
      </c>
      <c r="AM22" s="203">
        <f>'2C. PCARD CHARTFIELDS'!I22</f>
        <v>2022</v>
      </c>
      <c r="AN22" s="203">
        <f>'2C. PCARD CHARTFIELDS'!J22</f>
        <v>0</v>
      </c>
      <c r="AO22" s="203">
        <f>'2C. PCARD CHARTFIELDS'!K22</f>
        <v>0</v>
      </c>
      <c r="AP22" s="203">
        <f>'2C. PCARD CHARTFIELDS'!L22</f>
        <v>0</v>
      </c>
      <c r="AQ22" s="203">
        <f>'2C. PCARD CHARTFIELDS'!M22</f>
        <v>0</v>
      </c>
      <c r="AR22" s="203">
        <f>'2C. PCARD CHARTFIELDS'!N22</f>
        <v>0</v>
      </c>
      <c r="AS22" s="203">
        <f>'2C. PCARD CHARTFIELDS'!O22</f>
        <v>0</v>
      </c>
      <c r="AT22" s="203">
        <f>'2C. PCARD CHARTFIELDS'!P22</f>
        <v>0</v>
      </c>
      <c r="AU22" s="203">
        <f>'2C. PCARD CHARTFIELDS'!Q22</f>
        <v>0</v>
      </c>
      <c r="AV22" s="203">
        <f>'2C. PCARD CHARTFIELDS'!R22</f>
        <v>0</v>
      </c>
      <c r="AW22" s="203">
        <f>'2C. PCARD CHARTFIELDS'!S22</f>
        <v>0</v>
      </c>
      <c r="AX22" s="203">
        <f>'2C. PCARD CHARTFIELDS'!T22</f>
        <v>0</v>
      </c>
      <c r="AY22" s="203">
        <f>'2C. PCARD CHARTFIELDS'!U22</f>
        <v>0</v>
      </c>
    </row>
    <row r="23" spans="1:51" ht="12.75">
      <c r="A23" s="203">
        <f>'1A. Program Roles'!B2</f>
        <v>0</v>
      </c>
      <c r="B23" s="203">
        <f>'2A. PCARD APP'!B5</f>
        <v>0</v>
      </c>
      <c r="C23" s="203">
        <f>'2A. PCARD APP'!A23</f>
        <v>0</v>
      </c>
      <c r="D23" s="203">
        <f>'2A. PCARD APP'!C23</f>
        <v>0</v>
      </c>
      <c r="E23" s="203">
        <v>9183</v>
      </c>
      <c r="F23" s="203">
        <f>'2A. PCARD APP'!AK23</f>
        <v>0</v>
      </c>
      <c r="G23" s="203">
        <f>'2A. PCARD APP'!AR23</f>
        <v>0</v>
      </c>
      <c r="H23" s="203">
        <f>'2A. PCARD APP'!B4</f>
        <v>0</v>
      </c>
      <c r="I23" s="203">
        <f>'2C. PCARD CHARTFIELDS'!C23</f>
        <v>0</v>
      </c>
      <c r="J23" s="203">
        <f>'2A. PCARD APP'!E23</f>
        <v>0</v>
      </c>
      <c r="K23" s="203">
        <f>'2B. PCard PROXIES '!C23</f>
        <v>0</v>
      </c>
      <c r="L23" s="203">
        <f>'2B. PCard PROXIES '!F23</f>
        <v>0</v>
      </c>
      <c r="M23" s="203">
        <f>'2B. PCard PROXIES '!I23</f>
        <v>0</v>
      </c>
      <c r="N23" s="203">
        <f>'2B. PCard PROXIES '!L23</f>
        <v>0</v>
      </c>
      <c r="O23" s="203">
        <f>'2B. PCard PROXIES '!O23</f>
        <v>0</v>
      </c>
      <c r="P23" s="203">
        <f>'2B. PCard PROXIES '!R23</f>
        <v>0</v>
      </c>
      <c r="Q23" s="203">
        <f>'2B. PCard PROXIES '!U23</f>
        <v>0</v>
      </c>
      <c r="R23" s="203">
        <f>'2B. PCard PROXIES '!X23</f>
        <v>0</v>
      </c>
      <c r="S23" s="203">
        <f>'2B. PCard PROXIES '!AA23</f>
        <v>0</v>
      </c>
      <c r="T23" s="203">
        <f>'2B. PCard PROXIES '!AD23</f>
        <v>0</v>
      </c>
      <c r="U23" s="203">
        <f>'2B. PCard PROXIES '!AG23</f>
        <v>0</v>
      </c>
      <c r="V23" s="203">
        <f>'1A. Program Roles'!G8</f>
        <v>0</v>
      </c>
      <c r="W23" s="203">
        <f>'1A. Program Roles'!G9</f>
        <v>0</v>
      </c>
      <c r="X23" s="203">
        <f>'1A. Program Roles'!G10</f>
        <v>0</v>
      </c>
      <c r="Y23" s="203">
        <f>'1A. Program Roles'!G11</f>
        <v>0</v>
      </c>
      <c r="Z23" s="203">
        <f>'1A. Program Roles'!G12</f>
        <v>0</v>
      </c>
      <c r="AA23" s="203">
        <f>'1A. Program Roles'!G13</f>
        <v>0</v>
      </c>
      <c r="AB23" s="203">
        <f>'1A. Program Roles'!G17</f>
        <v>0</v>
      </c>
      <c r="AC23" s="203">
        <f>'1A. Program Roles'!G18</f>
        <v>0</v>
      </c>
      <c r="AD23" s="203">
        <f>'1A. Program Roles'!G19</f>
        <v>0</v>
      </c>
      <c r="AE23" s="203">
        <f>'1A. Program Roles'!G20</f>
        <v>0</v>
      </c>
      <c r="AF23" s="203">
        <f>'1A. Program Roles'!G21</f>
        <v>0</v>
      </c>
      <c r="AG23" s="203">
        <f>'1A. Program Roles'!G22</f>
        <v>0</v>
      </c>
      <c r="AH23" s="203">
        <f>'2C. PCARD CHARTFIELDS'!D23</f>
        <v>0</v>
      </c>
      <c r="AI23" s="203">
        <f>'2C. PCARD CHARTFIELDS'!E23</f>
        <v>0</v>
      </c>
      <c r="AJ23" s="203">
        <f>'2C. PCARD CHARTFIELDS'!F23</f>
        <v>0</v>
      </c>
      <c r="AK23" s="203">
        <f>'2C. PCARD CHARTFIELDS'!G23</f>
        <v>0</v>
      </c>
      <c r="AL23" s="203">
        <f>'2C. PCARD CHARTFIELDS'!H23</f>
        <v>0</v>
      </c>
      <c r="AM23" s="203">
        <f>'2C. PCARD CHARTFIELDS'!I23</f>
        <v>2022</v>
      </c>
      <c r="AN23" s="203">
        <f>'2C. PCARD CHARTFIELDS'!J23</f>
        <v>0</v>
      </c>
      <c r="AO23" s="203">
        <f>'2C. PCARD CHARTFIELDS'!K23</f>
        <v>0</v>
      </c>
      <c r="AP23" s="203">
        <f>'2C. PCARD CHARTFIELDS'!L23</f>
        <v>0</v>
      </c>
      <c r="AQ23" s="203">
        <f>'2C. PCARD CHARTFIELDS'!M23</f>
        <v>0</v>
      </c>
      <c r="AR23" s="203">
        <f>'2C. PCARD CHARTFIELDS'!N23</f>
        <v>0</v>
      </c>
      <c r="AS23" s="203">
        <f>'2C. PCARD CHARTFIELDS'!O23</f>
        <v>0</v>
      </c>
      <c r="AT23" s="203">
        <f>'2C. PCARD CHARTFIELDS'!P23</f>
        <v>0</v>
      </c>
      <c r="AU23" s="203">
        <f>'2C. PCARD CHARTFIELDS'!Q23</f>
        <v>0</v>
      </c>
      <c r="AV23" s="203">
        <f>'2C. PCARD CHARTFIELDS'!R23</f>
        <v>0</v>
      </c>
      <c r="AW23" s="203">
        <f>'2C. PCARD CHARTFIELDS'!S23</f>
        <v>0</v>
      </c>
      <c r="AX23" s="203">
        <f>'2C. PCARD CHARTFIELDS'!T23</f>
        <v>0</v>
      </c>
      <c r="AY23" s="203">
        <f>'2C. PCARD CHARTFIELDS'!U23</f>
        <v>0</v>
      </c>
    </row>
    <row r="24" spans="1:51" ht="12.75">
      <c r="A24" s="203">
        <f>'1A. Program Roles'!B2</f>
        <v>0</v>
      </c>
      <c r="B24" s="203">
        <f>'2A. PCARD APP'!B5</f>
        <v>0</v>
      </c>
      <c r="C24" s="203">
        <f>'2A. PCARD APP'!A24</f>
        <v>0</v>
      </c>
      <c r="D24" s="203">
        <f>'2A. PCARD APP'!C24</f>
        <v>0</v>
      </c>
      <c r="E24" s="203">
        <v>9183</v>
      </c>
      <c r="F24" s="203">
        <f>'2A. PCARD APP'!AK24</f>
        <v>0</v>
      </c>
      <c r="G24" s="203">
        <f>'2A. PCARD APP'!AR24</f>
        <v>0</v>
      </c>
      <c r="H24" s="203">
        <f>'2A. PCARD APP'!B4</f>
        <v>0</v>
      </c>
      <c r="I24" s="203">
        <f>'2C. PCARD CHARTFIELDS'!C24</f>
        <v>0</v>
      </c>
      <c r="J24" s="203">
        <f>'2A. PCARD APP'!E24</f>
        <v>0</v>
      </c>
      <c r="K24" s="203">
        <f>'2B. PCard PROXIES '!C24</f>
        <v>0</v>
      </c>
      <c r="L24" s="203">
        <f>'2B. PCard PROXIES '!F24</f>
        <v>0</v>
      </c>
      <c r="M24" s="203">
        <f>'2B. PCard PROXIES '!I24</f>
        <v>0</v>
      </c>
      <c r="N24" s="203">
        <f>'2B. PCard PROXIES '!L24</f>
        <v>0</v>
      </c>
      <c r="O24" s="203">
        <f>'2B. PCard PROXIES '!O24</f>
        <v>0</v>
      </c>
      <c r="P24" s="203">
        <f>'2B. PCard PROXIES '!R24</f>
        <v>0</v>
      </c>
      <c r="Q24" s="203">
        <f>'2B. PCard PROXIES '!U24</f>
        <v>0</v>
      </c>
      <c r="R24" s="203">
        <f>'2B. PCard PROXIES '!X24</f>
        <v>0</v>
      </c>
      <c r="S24" s="203">
        <f>'2B. PCard PROXIES '!AA24</f>
        <v>0</v>
      </c>
      <c r="T24" s="203">
        <f>'2B. PCard PROXIES '!AD24</f>
        <v>0</v>
      </c>
      <c r="U24" s="203">
        <f>'2B. PCard PROXIES '!AG24</f>
        <v>0</v>
      </c>
      <c r="V24" s="203">
        <f>'1A. Program Roles'!G8</f>
        <v>0</v>
      </c>
      <c r="W24" s="203">
        <f>'1A. Program Roles'!G9</f>
        <v>0</v>
      </c>
      <c r="X24" s="203">
        <f>'1A. Program Roles'!G10</f>
        <v>0</v>
      </c>
      <c r="Y24" s="203">
        <f>'1A. Program Roles'!G11</f>
        <v>0</v>
      </c>
      <c r="Z24" s="203">
        <f>'1A. Program Roles'!G12</f>
        <v>0</v>
      </c>
      <c r="AA24" s="203">
        <f>'1A. Program Roles'!G13</f>
        <v>0</v>
      </c>
      <c r="AB24" s="203">
        <f>'1A. Program Roles'!G17</f>
        <v>0</v>
      </c>
      <c r="AC24" s="203">
        <f>'1A. Program Roles'!G18</f>
        <v>0</v>
      </c>
      <c r="AD24" s="203">
        <f>'1A. Program Roles'!G19</f>
        <v>0</v>
      </c>
      <c r="AE24" s="203">
        <f>'1A. Program Roles'!G20</f>
        <v>0</v>
      </c>
      <c r="AF24" s="203">
        <f>'1A. Program Roles'!G21</f>
        <v>0</v>
      </c>
      <c r="AG24" s="203">
        <f>'1A. Program Roles'!G22</f>
        <v>0</v>
      </c>
      <c r="AH24" s="203">
        <f>'2C. PCARD CHARTFIELDS'!D24</f>
        <v>0</v>
      </c>
      <c r="AI24" s="203">
        <f>'2C. PCARD CHARTFIELDS'!E24</f>
        <v>0</v>
      </c>
      <c r="AJ24" s="203">
        <f>'2C. PCARD CHARTFIELDS'!F24</f>
        <v>0</v>
      </c>
      <c r="AK24" s="203">
        <f>'2C. PCARD CHARTFIELDS'!G24</f>
        <v>0</v>
      </c>
      <c r="AL24" s="203">
        <f>'2C. PCARD CHARTFIELDS'!H24</f>
        <v>0</v>
      </c>
      <c r="AM24" s="203">
        <f>'2C. PCARD CHARTFIELDS'!I24</f>
        <v>2022</v>
      </c>
      <c r="AN24" s="203">
        <f>'2C. PCARD CHARTFIELDS'!J24</f>
        <v>0</v>
      </c>
      <c r="AO24" s="203">
        <f>'2C. PCARD CHARTFIELDS'!K24</f>
        <v>0</v>
      </c>
      <c r="AP24" s="203">
        <f>'2C. PCARD CHARTFIELDS'!L24</f>
        <v>0</v>
      </c>
      <c r="AQ24" s="203">
        <f>'2C. PCARD CHARTFIELDS'!M24</f>
        <v>0</v>
      </c>
      <c r="AR24" s="203">
        <f>'2C. PCARD CHARTFIELDS'!N24</f>
        <v>0</v>
      </c>
      <c r="AS24" s="203">
        <f>'2C. PCARD CHARTFIELDS'!O24</f>
        <v>0</v>
      </c>
      <c r="AT24" s="203">
        <f>'2C. PCARD CHARTFIELDS'!P24</f>
        <v>0</v>
      </c>
      <c r="AU24" s="203">
        <f>'2C. PCARD CHARTFIELDS'!Q24</f>
        <v>0</v>
      </c>
      <c r="AV24" s="203">
        <f>'2C. PCARD CHARTFIELDS'!R24</f>
        <v>0</v>
      </c>
      <c r="AW24" s="203">
        <f>'2C. PCARD CHARTFIELDS'!S24</f>
        <v>0</v>
      </c>
      <c r="AX24" s="203">
        <f>'2C. PCARD CHARTFIELDS'!T24</f>
        <v>0</v>
      </c>
      <c r="AY24" s="203">
        <f>'2C. PCARD CHARTFIELDS'!U24</f>
        <v>0</v>
      </c>
    </row>
    <row r="25" spans="1:51" ht="12.75">
      <c r="A25" s="203">
        <f>'1A. Program Roles'!B2</f>
        <v>0</v>
      </c>
      <c r="B25" s="203">
        <f>'2A. PCARD APP'!B5</f>
        <v>0</v>
      </c>
      <c r="C25" s="203">
        <f>'2A. PCARD APP'!A25</f>
        <v>0</v>
      </c>
      <c r="D25" s="203">
        <f>'2A. PCARD APP'!C25</f>
        <v>0</v>
      </c>
      <c r="E25" s="203">
        <v>9183</v>
      </c>
      <c r="F25" s="203">
        <f>'2A. PCARD APP'!AK25</f>
        <v>0</v>
      </c>
      <c r="G25" s="203">
        <f>'2A. PCARD APP'!AR25</f>
        <v>0</v>
      </c>
      <c r="H25" s="203">
        <f>'2A. PCARD APP'!B4</f>
        <v>0</v>
      </c>
      <c r="I25" s="203">
        <f>'2C. PCARD CHARTFIELDS'!C25</f>
        <v>0</v>
      </c>
      <c r="J25" s="203">
        <f>'2A. PCARD APP'!E25</f>
        <v>0</v>
      </c>
      <c r="K25" s="203">
        <f>'2B. PCard PROXIES '!C25</f>
        <v>0</v>
      </c>
      <c r="L25" s="203">
        <f>'2B. PCard PROXIES '!F25</f>
        <v>0</v>
      </c>
      <c r="M25" s="203">
        <f>'2B. PCard PROXIES '!I25</f>
        <v>0</v>
      </c>
      <c r="N25" s="203">
        <f>'2B. PCard PROXIES '!L25</f>
        <v>0</v>
      </c>
      <c r="O25" s="203">
        <f>'2B. PCard PROXIES '!O25</f>
        <v>0</v>
      </c>
      <c r="P25" s="203">
        <f>'2B. PCard PROXIES '!R25</f>
        <v>0</v>
      </c>
      <c r="Q25" s="203">
        <f>'2B. PCard PROXIES '!U25</f>
        <v>0</v>
      </c>
      <c r="R25" s="203">
        <f>'2B. PCard PROXIES '!X25</f>
        <v>0</v>
      </c>
      <c r="S25" s="203">
        <f>'2B. PCard PROXIES '!AA25</f>
        <v>0</v>
      </c>
      <c r="T25" s="203">
        <f>'2B. PCard PROXIES '!AD25</f>
        <v>0</v>
      </c>
      <c r="U25" s="203">
        <f>'2B. PCard PROXIES '!AG25</f>
        <v>0</v>
      </c>
      <c r="V25" s="203">
        <f>'1A. Program Roles'!G8</f>
        <v>0</v>
      </c>
      <c r="W25" s="203">
        <f>'1A. Program Roles'!G9</f>
        <v>0</v>
      </c>
      <c r="X25" s="203">
        <f>'1A. Program Roles'!G10</f>
        <v>0</v>
      </c>
      <c r="Y25" s="203">
        <f>'1A. Program Roles'!G11</f>
        <v>0</v>
      </c>
      <c r="Z25" s="203">
        <f>'1A. Program Roles'!G12</f>
        <v>0</v>
      </c>
      <c r="AA25" s="203">
        <f>'1A. Program Roles'!G13</f>
        <v>0</v>
      </c>
      <c r="AB25" s="203">
        <f>'1A. Program Roles'!G17</f>
        <v>0</v>
      </c>
      <c r="AC25" s="203">
        <f>'1A. Program Roles'!G18</f>
        <v>0</v>
      </c>
      <c r="AD25" s="203">
        <f>'1A. Program Roles'!G19</f>
        <v>0</v>
      </c>
      <c r="AE25" s="203">
        <f>'1A. Program Roles'!G20</f>
        <v>0</v>
      </c>
      <c r="AF25" s="203">
        <f>'1A. Program Roles'!G21</f>
        <v>0</v>
      </c>
      <c r="AG25" s="203">
        <f>'1A. Program Roles'!G22</f>
        <v>0</v>
      </c>
      <c r="AH25" s="203">
        <f>'2C. PCARD CHARTFIELDS'!D25</f>
        <v>0</v>
      </c>
      <c r="AI25" s="203">
        <f>'2C. PCARD CHARTFIELDS'!E25</f>
        <v>0</v>
      </c>
      <c r="AJ25" s="203">
        <f>'2C. PCARD CHARTFIELDS'!F25</f>
        <v>0</v>
      </c>
      <c r="AK25" s="203">
        <f>'2C. PCARD CHARTFIELDS'!G25</f>
        <v>0</v>
      </c>
      <c r="AL25" s="203">
        <f>'2C. PCARD CHARTFIELDS'!H25</f>
        <v>0</v>
      </c>
      <c r="AM25" s="203">
        <f>'2C. PCARD CHARTFIELDS'!I25</f>
        <v>2022</v>
      </c>
      <c r="AN25" s="203">
        <f>'2C. PCARD CHARTFIELDS'!J25</f>
        <v>0</v>
      </c>
      <c r="AO25" s="203">
        <f>'2C. PCARD CHARTFIELDS'!K25</f>
        <v>0</v>
      </c>
      <c r="AP25" s="203">
        <f>'2C. PCARD CHARTFIELDS'!L25</f>
        <v>0</v>
      </c>
      <c r="AQ25" s="203">
        <f>'2C. PCARD CHARTFIELDS'!M25</f>
        <v>0</v>
      </c>
      <c r="AR25" s="203">
        <f>'2C. PCARD CHARTFIELDS'!N25</f>
        <v>0</v>
      </c>
      <c r="AS25" s="203">
        <f>'2C. PCARD CHARTFIELDS'!O25</f>
        <v>0</v>
      </c>
      <c r="AT25" s="203">
        <f>'2C. PCARD CHARTFIELDS'!P25</f>
        <v>0</v>
      </c>
      <c r="AU25" s="203">
        <f>'2C. PCARD CHARTFIELDS'!Q25</f>
        <v>0</v>
      </c>
      <c r="AV25" s="203">
        <f>'2C. PCARD CHARTFIELDS'!R25</f>
        <v>0</v>
      </c>
      <c r="AW25" s="203">
        <f>'2C. PCARD CHARTFIELDS'!S25</f>
        <v>0</v>
      </c>
      <c r="AX25" s="203">
        <f>'2C. PCARD CHARTFIELDS'!T25</f>
        <v>0</v>
      </c>
      <c r="AY25" s="203">
        <f>'2C. PCARD CHARTFIELDS'!U25</f>
        <v>0</v>
      </c>
    </row>
    <row r="26" spans="1:51" ht="12.75">
      <c r="A26" s="203">
        <f>'1A. Program Roles'!B2</f>
        <v>0</v>
      </c>
      <c r="B26" s="203">
        <f>'2A. PCARD APP'!B5</f>
        <v>0</v>
      </c>
      <c r="C26" s="203">
        <f>'2A. PCARD APP'!A26</f>
        <v>0</v>
      </c>
      <c r="D26" s="203">
        <f>'2A. PCARD APP'!C26</f>
        <v>0</v>
      </c>
      <c r="E26" s="203">
        <v>9183</v>
      </c>
      <c r="F26" s="203">
        <f>'2A. PCARD APP'!AK26</f>
        <v>0</v>
      </c>
      <c r="G26" s="203">
        <f>'2A. PCARD APP'!AR26</f>
        <v>0</v>
      </c>
      <c r="H26" s="203">
        <f>'2A. PCARD APP'!B4</f>
        <v>0</v>
      </c>
      <c r="I26" s="203">
        <f>'2C. PCARD CHARTFIELDS'!C26</f>
        <v>0</v>
      </c>
      <c r="J26" s="203">
        <f>'2A. PCARD APP'!E26</f>
        <v>0</v>
      </c>
      <c r="K26" s="203">
        <f>'2B. PCard PROXIES '!C26</f>
        <v>0</v>
      </c>
      <c r="L26" s="203">
        <f>'2B. PCard PROXIES '!F26</f>
        <v>0</v>
      </c>
      <c r="M26" s="203">
        <f>'2B. PCard PROXIES '!I26</f>
        <v>0</v>
      </c>
      <c r="N26" s="203">
        <f>'2B. PCard PROXIES '!L26</f>
        <v>0</v>
      </c>
      <c r="O26" s="203">
        <f>'2B. PCard PROXIES '!O26</f>
        <v>0</v>
      </c>
      <c r="P26" s="203">
        <f>'2B. PCard PROXIES '!R26</f>
        <v>0</v>
      </c>
      <c r="Q26" s="203">
        <f>'2B. PCard PROXIES '!U26</f>
        <v>0</v>
      </c>
      <c r="R26" s="203">
        <f>'2B. PCard PROXIES '!X26</f>
        <v>0</v>
      </c>
      <c r="S26" s="203">
        <f>'2B. PCard PROXIES '!AA26</f>
        <v>0</v>
      </c>
      <c r="T26" s="203">
        <f>'2B. PCard PROXIES '!AD26</f>
        <v>0</v>
      </c>
      <c r="U26" s="203">
        <f>'2B. PCard PROXIES '!AG26</f>
        <v>0</v>
      </c>
      <c r="V26" s="203">
        <f>'1A. Program Roles'!G8</f>
        <v>0</v>
      </c>
      <c r="W26" s="203">
        <f>'1A. Program Roles'!G9</f>
        <v>0</v>
      </c>
      <c r="X26" s="203">
        <f>'1A. Program Roles'!G10</f>
        <v>0</v>
      </c>
      <c r="Y26" s="203">
        <f>'1A. Program Roles'!G11</f>
        <v>0</v>
      </c>
      <c r="Z26" s="203">
        <f>'1A. Program Roles'!G12</f>
        <v>0</v>
      </c>
      <c r="AA26" s="203">
        <f>'1A. Program Roles'!G13</f>
        <v>0</v>
      </c>
      <c r="AB26" s="203">
        <f>'1A. Program Roles'!G17</f>
        <v>0</v>
      </c>
      <c r="AC26" s="203">
        <f>'1A. Program Roles'!G18</f>
        <v>0</v>
      </c>
      <c r="AD26" s="203">
        <f>'1A. Program Roles'!G19</f>
        <v>0</v>
      </c>
      <c r="AE26" s="203">
        <f>'1A. Program Roles'!G20</f>
        <v>0</v>
      </c>
      <c r="AF26" s="203">
        <f>'1A. Program Roles'!G21</f>
        <v>0</v>
      </c>
      <c r="AG26" s="203">
        <f>'1A. Program Roles'!G22</f>
        <v>0</v>
      </c>
      <c r="AH26" s="203">
        <f>'2C. PCARD CHARTFIELDS'!D26</f>
        <v>0</v>
      </c>
      <c r="AI26" s="203">
        <f>'2C. PCARD CHARTFIELDS'!E26</f>
        <v>0</v>
      </c>
      <c r="AJ26" s="203">
        <f>'2C. PCARD CHARTFIELDS'!F26</f>
        <v>0</v>
      </c>
      <c r="AK26" s="203">
        <f>'2C. PCARD CHARTFIELDS'!G26</f>
        <v>0</v>
      </c>
      <c r="AL26" s="203">
        <f>'2C. PCARD CHARTFIELDS'!H26</f>
        <v>0</v>
      </c>
      <c r="AM26" s="203">
        <f>'2C. PCARD CHARTFIELDS'!I26</f>
        <v>2022</v>
      </c>
      <c r="AN26" s="203">
        <f>'2C. PCARD CHARTFIELDS'!J26</f>
        <v>0</v>
      </c>
      <c r="AO26" s="203">
        <f>'2C. PCARD CHARTFIELDS'!K26</f>
        <v>0</v>
      </c>
      <c r="AP26" s="203">
        <f>'2C. PCARD CHARTFIELDS'!L26</f>
        <v>0</v>
      </c>
      <c r="AQ26" s="203">
        <f>'2C. PCARD CHARTFIELDS'!M26</f>
        <v>0</v>
      </c>
      <c r="AR26" s="203">
        <f>'2C. PCARD CHARTFIELDS'!N26</f>
        <v>0</v>
      </c>
      <c r="AS26" s="203">
        <f>'2C. PCARD CHARTFIELDS'!O26</f>
        <v>0</v>
      </c>
      <c r="AT26" s="203">
        <f>'2C. PCARD CHARTFIELDS'!P26</f>
        <v>0</v>
      </c>
      <c r="AU26" s="203">
        <f>'2C. PCARD CHARTFIELDS'!Q26</f>
        <v>0</v>
      </c>
      <c r="AV26" s="203">
        <f>'2C. PCARD CHARTFIELDS'!R26</f>
        <v>0</v>
      </c>
      <c r="AW26" s="203">
        <f>'2C. PCARD CHARTFIELDS'!S26</f>
        <v>0</v>
      </c>
      <c r="AX26" s="203">
        <f>'2C. PCARD CHARTFIELDS'!T26</f>
        <v>0</v>
      </c>
      <c r="AY26" s="203">
        <f>'2C. PCARD CHARTFIELDS'!U26</f>
        <v>0</v>
      </c>
    </row>
    <row r="27" spans="1:51" ht="12.75">
      <c r="A27" s="203">
        <f>'1A. Program Roles'!B2</f>
        <v>0</v>
      </c>
      <c r="B27" s="203">
        <f>'2A. PCARD APP'!B5</f>
        <v>0</v>
      </c>
      <c r="C27" s="203">
        <f>'2A. PCARD APP'!A27</f>
        <v>0</v>
      </c>
      <c r="D27" s="203">
        <f>'2A. PCARD APP'!C27</f>
        <v>0</v>
      </c>
      <c r="E27" s="203">
        <v>9183</v>
      </c>
      <c r="F27" s="203">
        <f>'2A. PCARD APP'!AK27</f>
        <v>0</v>
      </c>
      <c r="G27" s="203">
        <f>'2A. PCARD APP'!AR27</f>
        <v>0</v>
      </c>
      <c r="H27" s="203">
        <f>'2A. PCARD APP'!B4</f>
        <v>0</v>
      </c>
      <c r="I27" s="203">
        <f>'2C. PCARD CHARTFIELDS'!C27</f>
        <v>0</v>
      </c>
      <c r="J27" s="203">
        <f>'2A. PCARD APP'!E27</f>
        <v>0</v>
      </c>
      <c r="K27" s="203">
        <f>'2B. PCard PROXIES '!C27</f>
        <v>0</v>
      </c>
      <c r="L27" s="203">
        <f>'2B. PCard PROXIES '!F27</f>
        <v>0</v>
      </c>
      <c r="M27" s="203">
        <f>'2B. PCard PROXIES '!I27</f>
        <v>0</v>
      </c>
      <c r="N27" s="203">
        <f>'2B. PCard PROXIES '!L27</f>
        <v>0</v>
      </c>
      <c r="O27" s="203">
        <f>'2B. PCard PROXIES '!O27</f>
        <v>0</v>
      </c>
      <c r="P27" s="203">
        <f>'2B. PCard PROXIES '!R27</f>
        <v>0</v>
      </c>
      <c r="Q27" s="203">
        <f>'2B. PCard PROXIES '!U27</f>
        <v>0</v>
      </c>
      <c r="R27" s="203">
        <f>'2B. PCard PROXIES '!X27</f>
        <v>0</v>
      </c>
      <c r="S27" s="203">
        <f>'2B. PCard PROXIES '!AA27</f>
        <v>0</v>
      </c>
      <c r="T27" s="203">
        <f>'2B. PCard PROXIES '!AD27</f>
        <v>0</v>
      </c>
      <c r="U27" s="203">
        <f>'2B. PCard PROXIES '!AG27</f>
        <v>0</v>
      </c>
      <c r="V27" s="203">
        <f>'1A. Program Roles'!G8</f>
        <v>0</v>
      </c>
      <c r="W27" s="203">
        <f>'1A. Program Roles'!G9</f>
        <v>0</v>
      </c>
      <c r="X27" s="203">
        <f>'1A. Program Roles'!G10</f>
        <v>0</v>
      </c>
      <c r="Y27" s="203">
        <f>'1A. Program Roles'!G11</f>
        <v>0</v>
      </c>
      <c r="Z27" s="203">
        <f>'1A. Program Roles'!G12</f>
        <v>0</v>
      </c>
      <c r="AA27" s="203">
        <f>'1A. Program Roles'!G13</f>
        <v>0</v>
      </c>
      <c r="AB27" s="203">
        <f>'1A. Program Roles'!G17</f>
        <v>0</v>
      </c>
      <c r="AC27" s="203">
        <f>'1A. Program Roles'!G18</f>
        <v>0</v>
      </c>
      <c r="AD27" s="203">
        <f>'1A. Program Roles'!G19</f>
        <v>0</v>
      </c>
      <c r="AE27" s="203">
        <f>'1A. Program Roles'!G20</f>
        <v>0</v>
      </c>
      <c r="AF27" s="203">
        <f>'1A. Program Roles'!G21</f>
        <v>0</v>
      </c>
      <c r="AG27" s="203">
        <f>'1A. Program Roles'!G22</f>
        <v>0</v>
      </c>
      <c r="AH27" s="203">
        <f>'2C. PCARD CHARTFIELDS'!D27</f>
        <v>0</v>
      </c>
      <c r="AI27" s="203">
        <f>'2C. PCARD CHARTFIELDS'!E27</f>
        <v>0</v>
      </c>
      <c r="AJ27" s="203">
        <f>'2C. PCARD CHARTFIELDS'!F27</f>
        <v>0</v>
      </c>
      <c r="AK27" s="203">
        <f>'2C. PCARD CHARTFIELDS'!G27</f>
        <v>0</v>
      </c>
      <c r="AL27" s="203">
        <f>'2C. PCARD CHARTFIELDS'!H27</f>
        <v>0</v>
      </c>
      <c r="AM27" s="203">
        <f>'2C. PCARD CHARTFIELDS'!I27</f>
        <v>2022</v>
      </c>
      <c r="AN27" s="203">
        <f>'2C. PCARD CHARTFIELDS'!J27</f>
        <v>0</v>
      </c>
      <c r="AO27" s="203">
        <f>'2C. PCARD CHARTFIELDS'!K27</f>
        <v>0</v>
      </c>
      <c r="AP27" s="203">
        <f>'2C. PCARD CHARTFIELDS'!L27</f>
        <v>0</v>
      </c>
      <c r="AQ27" s="203">
        <f>'2C. PCARD CHARTFIELDS'!M27</f>
        <v>0</v>
      </c>
      <c r="AR27" s="203">
        <f>'2C. PCARD CHARTFIELDS'!N27</f>
        <v>0</v>
      </c>
      <c r="AS27" s="203">
        <f>'2C. PCARD CHARTFIELDS'!O27</f>
        <v>0</v>
      </c>
      <c r="AT27" s="203">
        <f>'2C. PCARD CHARTFIELDS'!P27</f>
        <v>0</v>
      </c>
      <c r="AU27" s="203">
        <f>'2C. PCARD CHARTFIELDS'!Q27</f>
        <v>0</v>
      </c>
      <c r="AV27" s="203">
        <f>'2C. PCARD CHARTFIELDS'!R27</f>
        <v>0</v>
      </c>
      <c r="AW27" s="203">
        <f>'2C. PCARD CHARTFIELDS'!S27</f>
        <v>0</v>
      </c>
      <c r="AX27" s="203">
        <f>'2C. PCARD CHARTFIELDS'!T27</f>
        <v>0</v>
      </c>
      <c r="AY27" s="203">
        <f>'2C. PCARD CHARTFIELDS'!U27</f>
        <v>0</v>
      </c>
    </row>
    <row r="28" spans="1:51" ht="12.75">
      <c r="A28" s="203">
        <f>'1A. Program Roles'!B2</f>
        <v>0</v>
      </c>
      <c r="B28" s="203">
        <f>'2A. PCARD APP'!B5</f>
        <v>0</v>
      </c>
      <c r="C28" s="203">
        <f>'2A. PCARD APP'!A28</f>
        <v>0</v>
      </c>
      <c r="D28" s="203">
        <f>'2A. PCARD APP'!C28</f>
        <v>0</v>
      </c>
      <c r="E28" s="203">
        <v>9183</v>
      </c>
      <c r="F28" s="203">
        <f>'2A. PCARD APP'!AK28</f>
        <v>0</v>
      </c>
      <c r="G28" s="203">
        <f>'2A. PCARD APP'!AR28</f>
        <v>0</v>
      </c>
      <c r="H28" s="203">
        <f>'2A. PCARD APP'!B4</f>
        <v>0</v>
      </c>
      <c r="I28" s="203">
        <f>'2C. PCARD CHARTFIELDS'!C28</f>
        <v>0</v>
      </c>
      <c r="J28" s="203">
        <f>'2A. PCARD APP'!E28</f>
        <v>0</v>
      </c>
      <c r="K28" s="203">
        <f>'2B. PCard PROXIES '!C28</f>
        <v>0</v>
      </c>
      <c r="L28" s="203">
        <f>'2B. PCard PROXIES '!F28</f>
        <v>0</v>
      </c>
      <c r="M28" s="203">
        <f>'2B. PCard PROXIES '!I28</f>
        <v>0</v>
      </c>
      <c r="N28" s="203">
        <f>'2B. PCard PROXIES '!L28</f>
        <v>0</v>
      </c>
      <c r="O28" s="203">
        <f>'2B. PCard PROXIES '!O28</f>
        <v>0</v>
      </c>
      <c r="P28" s="203">
        <f>'2B. PCard PROXIES '!R28</f>
        <v>0</v>
      </c>
      <c r="Q28" s="203">
        <f>'2B. PCard PROXIES '!U28</f>
        <v>0</v>
      </c>
      <c r="R28" s="203">
        <f>'2B. PCard PROXIES '!X28</f>
        <v>0</v>
      </c>
      <c r="S28" s="203">
        <f>'2B. PCard PROXIES '!AA28</f>
        <v>0</v>
      </c>
      <c r="T28" s="203">
        <f>'2B. PCard PROXIES '!AD28</f>
        <v>0</v>
      </c>
      <c r="U28" s="203">
        <f>'2B. PCard PROXIES '!AG28</f>
        <v>0</v>
      </c>
      <c r="V28" s="203">
        <f>'1A. Program Roles'!G8</f>
        <v>0</v>
      </c>
      <c r="W28" s="203">
        <f>'1A. Program Roles'!G9</f>
        <v>0</v>
      </c>
      <c r="X28" s="203">
        <f>'1A. Program Roles'!G10</f>
        <v>0</v>
      </c>
      <c r="Y28" s="203">
        <f>'1A. Program Roles'!G11</f>
        <v>0</v>
      </c>
      <c r="Z28" s="203">
        <f>'1A. Program Roles'!G12</f>
        <v>0</v>
      </c>
      <c r="AA28" s="203">
        <f>'1A. Program Roles'!G13</f>
        <v>0</v>
      </c>
      <c r="AB28" s="203">
        <f>'1A. Program Roles'!G17</f>
        <v>0</v>
      </c>
      <c r="AC28" s="203">
        <f>'1A. Program Roles'!G18</f>
        <v>0</v>
      </c>
      <c r="AD28" s="203">
        <f>'1A. Program Roles'!G19</f>
        <v>0</v>
      </c>
      <c r="AE28" s="203">
        <f>'1A. Program Roles'!G20</f>
        <v>0</v>
      </c>
      <c r="AF28" s="203">
        <f>'1A. Program Roles'!G21</f>
        <v>0</v>
      </c>
      <c r="AG28" s="203">
        <f>'1A. Program Roles'!G22</f>
        <v>0</v>
      </c>
      <c r="AH28" s="203">
        <f>'2C. PCARD CHARTFIELDS'!D28</f>
        <v>0</v>
      </c>
      <c r="AI28" s="203">
        <f>'2C. PCARD CHARTFIELDS'!E28</f>
        <v>0</v>
      </c>
      <c r="AJ28" s="203">
        <f>'2C. PCARD CHARTFIELDS'!F28</f>
        <v>0</v>
      </c>
      <c r="AK28" s="203">
        <f>'2C. PCARD CHARTFIELDS'!G28</f>
        <v>0</v>
      </c>
      <c r="AL28" s="203">
        <f>'2C. PCARD CHARTFIELDS'!H28</f>
        <v>0</v>
      </c>
      <c r="AM28" s="203">
        <f>'2C. PCARD CHARTFIELDS'!I28</f>
        <v>2022</v>
      </c>
      <c r="AN28" s="203">
        <f>'2C. PCARD CHARTFIELDS'!J28</f>
        <v>0</v>
      </c>
      <c r="AO28" s="203">
        <f>'2C. PCARD CHARTFIELDS'!K28</f>
        <v>0</v>
      </c>
      <c r="AP28" s="203">
        <f>'2C. PCARD CHARTFIELDS'!L28</f>
        <v>0</v>
      </c>
      <c r="AQ28" s="203">
        <f>'2C. PCARD CHARTFIELDS'!M28</f>
        <v>0</v>
      </c>
      <c r="AR28" s="203">
        <f>'2C. PCARD CHARTFIELDS'!N28</f>
        <v>0</v>
      </c>
      <c r="AS28" s="203">
        <f>'2C. PCARD CHARTFIELDS'!O28</f>
        <v>0</v>
      </c>
      <c r="AT28" s="203">
        <f>'2C. PCARD CHARTFIELDS'!P28</f>
        <v>0</v>
      </c>
      <c r="AU28" s="203">
        <f>'2C. PCARD CHARTFIELDS'!Q28</f>
        <v>0</v>
      </c>
      <c r="AV28" s="203">
        <f>'2C. PCARD CHARTFIELDS'!R28</f>
        <v>0</v>
      </c>
      <c r="AW28" s="203">
        <f>'2C. PCARD CHARTFIELDS'!S28</f>
        <v>0</v>
      </c>
      <c r="AX28" s="203">
        <f>'2C. PCARD CHARTFIELDS'!T28</f>
        <v>0</v>
      </c>
      <c r="AY28" s="203">
        <f>'2C. PCARD CHARTFIELDS'!U28</f>
        <v>0</v>
      </c>
    </row>
    <row r="29" spans="1:51" ht="12.75">
      <c r="A29" s="203">
        <f>'1A. Program Roles'!B2</f>
        <v>0</v>
      </c>
      <c r="B29" s="203">
        <f>'2A. PCARD APP'!B5</f>
        <v>0</v>
      </c>
      <c r="C29" s="203">
        <f>'2A. PCARD APP'!A29</f>
        <v>0</v>
      </c>
      <c r="D29" s="203">
        <f>'2A. PCARD APP'!C29</f>
        <v>0</v>
      </c>
      <c r="E29" s="203">
        <v>9183</v>
      </c>
      <c r="F29" s="203">
        <f>'2A. PCARD APP'!AK29</f>
        <v>0</v>
      </c>
      <c r="G29" s="203">
        <f>'2A. PCARD APP'!AR29</f>
        <v>0</v>
      </c>
      <c r="H29" s="203">
        <f>'2A. PCARD APP'!B4</f>
        <v>0</v>
      </c>
      <c r="I29" s="203">
        <f>'2C. PCARD CHARTFIELDS'!C29</f>
        <v>0</v>
      </c>
      <c r="J29" s="203">
        <f>'2A. PCARD APP'!E29</f>
        <v>0</v>
      </c>
      <c r="K29" s="203">
        <f>'2B. PCard PROXIES '!C29</f>
        <v>0</v>
      </c>
      <c r="L29" s="203">
        <f>'2B. PCard PROXIES '!F29</f>
        <v>0</v>
      </c>
      <c r="M29" s="203">
        <f>'2B. PCard PROXIES '!I29</f>
        <v>0</v>
      </c>
      <c r="N29" s="203">
        <f>'2B. PCard PROXIES '!L29</f>
        <v>0</v>
      </c>
      <c r="O29" s="203">
        <f>'2B. PCard PROXIES '!O29</f>
        <v>0</v>
      </c>
      <c r="P29" s="203">
        <f>'2B. PCard PROXIES '!R29</f>
        <v>0</v>
      </c>
      <c r="Q29" s="203">
        <f>'2B. PCard PROXIES '!U29</f>
        <v>0</v>
      </c>
      <c r="R29" s="203">
        <f>'2B. PCard PROXIES '!X29</f>
        <v>0</v>
      </c>
      <c r="S29" s="203">
        <f>'2B. PCard PROXIES '!AA29</f>
        <v>0</v>
      </c>
      <c r="T29" s="203">
        <f>'2B. PCard PROXIES '!AD29</f>
        <v>0</v>
      </c>
      <c r="U29" s="203">
        <f>'2B. PCard PROXIES '!AG29</f>
        <v>0</v>
      </c>
      <c r="V29" s="203">
        <f>'1A. Program Roles'!G8</f>
        <v>0</v>
      </c>
      <c r="W29" s="203">
        <f>'1A. Program Roles'!G9</f>
        <v>0</v>
      </c>
      <c r="X29" s="203">
        <f>'1A. Program Roles'!G10</f>
        <v>0</v>
      </c>
      <c r="Y29" s="203">
        <f>'1A. Program Roles'!G11</f>
        <v>0</v>
      </c>
      <c r="Z29" s="203">
        <f>'1A. Program Roles'!G12</f>
        <v>0</v>
      </c>
      <c r="AA29" s="203">
        <f>'1A. Program Roles'!G13</f>
        <v>0</v>
      </c>
      <c r="AB29" s="203">
        <f>'1A. Program Roles'!G17</f>
        <v>0</v>
      </c>
      <c r="AC29" s="203">
        <f>'1A. Program Roles'!G18</f>
        <v>0</v>
      </c>
      <c r="AD29" s="203">
        <f>'1A. Program Roles'!G19</f>
        <v>0</v>
      </c>
      <c r="AE29" s="203">
        <f>'1A. Program Roles'!G20</f>
        <v>0</v>
      </c>
      <c r="AF29" s="203">
        <f>'1A. Program Roles'!G21</f>
        <v>0</v>
      </c>
      <c r="AG29" s="203">
        <f>'1A. Program Roles'!G22</f>
        <v>0</v>
      </c>
      <c r="AH29" s="203">
        <f>'2C. PCARD CHARTFIELDS'!D29</f>
        <v>0</v>
      </c>
      <c r="AI29" s="203">
        <f>'2C. PCARD CHARTFIELDS'!E29</f>
        <v>0</v>
      </c>
      <c r="AJ29" s="203">
        <f>'2C. PCARD CHARTFIELDS'!F29</f>
        <v>0</v>
      </c>
      <c r="AK29" s="203">
        <f>'2C. PCARD CHARTFIELDS'!G29</f>
        <v>0</v>
      </c>
      <c r="AL29" s="203">
        <f>'2C. PCARD CHARTFIELDS'!H29</f>
        <v>0</v>
      </c>
      <c r="AM29" s="203">
        <f>'2C. PCARD CHARTFIELDS'!I29</f>
        <v>2022</v>
      </c>
      <c r="AN29" s="203">
        <f>'2C. PCARD CHARTFIELDS'!J29</f>
        <v>0</v>
      </c>
      <c r="AO29" s="203">
        <f>'2C. PCARD CHARTFIELDS'!K29</f>
        <v>0</v>
      </c>
      <c r="AP29" s="203">
        <f>'2C. PCARD CHARTFIELDS'!L29</f>
        <v>0</v>
      </c>
      <c r="AQ29" s="203">
        <f>'2C. PCARD CHARTFIELDS'!M29</f>
        <v>0</v>
      </c>
      <c r="AR29" s="203">
        <f>'2C. PCARD CHARTFIELDS'!N29</f>
        <v>0</v>
      </c>
      <c r="AS29" s="203">
        <f>'2C. PCARD CHARTFIELDS'!O29</f>
        <v>0</v>
      </c>
      <c r="AT29" s="203">
        <f>'2C. PCARD CHARTFIELDS'!P29</f>
        <v>0</v>
      </c>
      <c r="AU29" s="203">
        <f>'2C. PCARD CHARTFIELDS'!Q29</f>
        <v>0</v>
      </c>
      <c r="AV29" s="203">
        <f>'2C. PCARD CHARTFIELDS'!R29</f>
        <v>0</v>
      </c>
      <c r="AW29" s="203">
        <f>'2C. PCARD CHARTFIELDS'!S29</f>
        <v>0</v>
      </c>
      <c r="AX29" s="203">
        <f>'2C. PCARD CHARTFIELDS'!T29</f>
        <v>0</v>
      </c>
      <c r="AY29" s="203">
        <f>'2C. PCARD CHARTFIELDS'!U29</f>
        <v>0</v>
      </c>
    </row>
    <row r="30" spans="1:51" ht="12.75">
      <c r="A30" s="203">
        <f>'1A. Program Roles'!B2</f>
        <v>0</v>
      </c>
      <c r="B30" s="203">
        <f>'2A. PCARD APP'!B5</f>
        <v>0</v>
      </c>
      <c r="C30" s="203">
        <f>'2A. PCARD APP'!A30</f>
        <v>0</v>
      </c>
      <c r="D30" s="203">
        <f>'2A. PCARD APP'!C30</f>
        <v>0</v>
      </c>
      <c r="E30" s="203">
        <v>9183</v>
      </c>
      <c r="F30" s="203">
        <f>'2A. PCARD APP'!AK30</f>
        <v>0</v>
      </c>
      <c r="G30" s="203">
        <f>'2A. PCARD APP'!AR30</f>
        <v>0</v>
      </c>
      <c r="H30" s="203">
        <f>'2A. PCARD APP'!B4</f>
        <v>0</v>
      </c>
      <c r="I30" s="203">
        <f>'2C. PCARD CHARTFIELDS'!C30</f>
        <v>0</v>
      </c>
      <c r="J30" s="203">
        <f>'2A. PCARD APP'!E30</f>
        <v>0</v>
      </c>
      <c r="K30" s="203">
        <f>'2B. PCard PROXIES '!C30</f>
        <v>0</v>
      </c>
      <c r="L30" s="203">
        <f>'2B. PCard PROXIES '!F30</f>
        <v>0</v>
      </c>
      <c r="M30" s="203">
        <f>'2B. PCard PROXIES '!I30</f>
        <v>0</v>
      </c>
      <c r="N30" s="203">
        <f>'2B. PCard PROXIES '!L30</f>
        <v>0</v>
      </c>
      <c r="O30" s="203">
        <f>'2B. PCard PROXIES '!O30</f>
        <v>0</v>
      </c>
      <c r="P30" s="203">
        <f>'2B. PCard PROXIES '!R30</f>
        <v>0</v>
      </c>
      <c r="Q30" s="203">
        <f>'2B. PCard PROXIES '!U30</f>
        <v>0</v>
      </c>
      <c r="R30" s="203">
        <f>'2B. PCard PROXIES '!X30</f>
        <v>0</v>
      </c>
      <c r="S30" s="203">
        <f>'2B. PCard PROXIES '!AA30</f>
        <v>0</v>
      </c>
      <c r="T30" s="203">
        <f>'2B. PCard PROXIES '!AD30</f>
        <v>0</v>
      </c>
      <c r="U30" s="203">
        <f>'2B. PCard PROXIES '!AG30</f>
        <v>0</v>
      </c>
      <c r="V30" s="203">
        <f>'1A. Program Roles'!G8</f>
        <v>0</v>
      </c>
      <c r="W30" s="203">
        <f>'1A. Program Roles'!G9</f>
        <v>0</v>
      </c>
      <c r="X30" s="203">
        <f>'1A. Program Roles'!G10</f>
        <v>0</v>
      </c>
      <c r="Y30" s="203">
        <f>'1A. Program Roles'!G11</f>
        <v>0</v>
      </c>
      <c r="Z30" s="203">
        <f>'1A. Program Roles'!G12</f>
        <v>0</v>
      </c>
      <c r="AA30" s="203">
        <f>'1A. Program Roles'!G13</f>
        <v>0</v>
      </c>
      <c r="AB30" s="203">
        <f>'1A. Program Roles'!G17</f>
        <v>0</v>
      </c>
      <c r="AC30" s="203">
        <f>'1A. Program Roles'!G18</f>
        <v>0</v>
      </c>
      <c r="AD30" s="203">
        <f>'1A. Program Roles'!G19</f>
        <v>0</v>
      </c>
      <c r="AE30" s="203">
        <f>'1A. Program Roles'!G20</f>
        <v>0</v>
      </c>
      <c r="AF30" s="203">
        <f>'1A. Program Roles'!G21</f>
        <v>0</v>
      </c>
      <c r="AG30" s="203">
        <f>'1A. Program Roles'!G22</f>
        <v>0</v>
      </c>
      <c r="AH30" s="203">
        <f>'2C. PCARD CHARTFIELDS'!D30</f>
        <v>0</v>
      </c>
      <c r="AI30" s="203">
        <f>'2C. PCARD CHARTFIELDS'!E30</f>
        <v>0</v>
      </c>
      <c r="AJ30" s="203">
        <f>'2C. PCARD CHARTFIELDS'!F30</f>
        <v>0</v>
      </c>
      <c r="AK30" s="203">
        <f>'2C. PCARD CHARTFIELDS'!G30</f>
        <v>0</v>
      </c>
      <c r="AL30" s="203">
        <f>'2C. PCARD CHARTFIELDS'!H30</f>
        <v>0</v>
      </c>
      <c r="AM30" s="203">
        <f>'2C. PCARD CHARTFIELDS'!I30</f>
        <v>2022</v>
      </c>
      <c r="AN30" s="203">
        <f>'2C. PCARD CHARTFIELDS'!J30</f>
        <v>0</v>
      </c>
      <c r="AO30" s="203">
        <f>'2C. PCARD CHARTFIELDS'!K30</f>
        <v>0</v>
      </c>
      <c r="AP30" s="203">
        <f>'2C. PCARD CHARTFIELDS'!L30</f>
        <v>0</v>
      </c>
      <c r="AQ30" s="203">
        <f>'2C. PCARD CHARTFIELDS'!M30</f>
        <v>0</v>
      </c>
      <c r="AR30" s="203">
        <f>'2C. PCARD CHARTFIELDS'!N30</f>
        <v>0</v>
      </c>
      <c r="AS30" s="203">
        <f>'2C. PCARD CHARTFIELDS'!O30</f>
        <v>0</v>
      </c>
      <c r="AT30" s="203">
        <f>'2C. PCARD CHARTFIELDS'!P30</f>
        <v>0</v>
      </c>
      <c r="AU30" s="203">
        <f>'2C. PCARD CHARTFIELDS'!Q30</f>
        <v>0</v>
      </c>
      <c r="AV30" s="203">
        <f>'2C. PCARD CHARTFIELDS'!R30</f>
        <v>0</v>
      </c>
      <c r="AW30" s="203">
        <f>'2C. PCARD CHARTFIELDS'!S30</f>
        <v>0</v>
      </c>
      <c r="AX30" s="203">
        <f>'2C. PCARD CHARTFIELDS'!T30</f>
        <v>0</v>
      </c>
      <c r="AY30" s="203">
        <f>'2C. PCARD CHARTFIELDS'!U30</f>
        <v>0</v>
      </c>
    </row>
    <row r="31" spans="1:51" ht="12.75">
      <c r="A31" s="203">
        <f>'1A. Program Roles'!B2</f>
        <v>0</v>
      </c>
      <c r="B31" s="203">
        <f>'2A. PCARD APP'!B5</f>
        <v>0</v>
      </c>
      <c r="C31" s="203">
        <f>'2A. PCARD APP'!A31</f>
        <v>0</v>
      </c>
      <c r="D31" s="203">
        <f>'2A. PCARD APP'!C31</f>
        <v>0</v>
      </c>
      <c r="E31" s="203">
        <v>9183</v>
      </c>
      <c r="F31" s="203">
        <f>'2A. PCARD APP'!AK31</f>
        <v>0</v>
      </c>
      <c r="G31" s="203">
        <f>'2A. PCARD APP'!AR31</f>
        <v>0</v>
      </c>
      <c r="H31" s="203">
        <f>'2A. PCARD APP'!B4</f>
        <v>0</v>
      </c>
      <c r="I31" s="203">
        <f>'2C. PCARD CHARTFIELDS'!C31</f>
        <v>0</v>
      </c>
      <c r="J31" s="203">
        <f>'2A. PCARD APP'!E31</f>
        <v>0</v>
      </c>
      <c r="K31" s="203">
        <f>'2B. PCard PROXIES '!C31</f>
        <v>0</v>
      </c>
      <c r="L31" s="203">
        <f>'2B. PCard PROXIES '!F31</f>
        <v>0</v>
      </c>
      <c r="M31" s="203">
        <f>'2B. PCard PROXIES '!I31</f>
        <v>0</v>
      </c>
      <c r="N31" s="203">
        <f>'2B. PCard PROXIES '!L31</f>
        <v>0</v>
      </c>
      <c r="O31" s="203">
        <f>'2B. PCard PROXIES '!O31</f>
        <v>0</v>
      </c>
      <c r="P31" s="203">
        <f>'2B. PCard PROXIES '!R31</f>
        <v>0</v>
      </c>
      <c r="Q31" s="203">
        <f>'2B. PCard PROXIES '!U31</f>
        <v>0</v>
      </c>
      <c r="R31" s="203">
        <f>'2B. PCard PROXIES '!X31</f>
        <v>0</v>
      </c>
      <c r="S31" s="203">
        <f>'2B. PCard PROXIES '!AA31</f>
        <v>0</v>
      </c>
      <c r="T31" s="203">
        <f>'2B. PCard PROXIES '!AD31</f>
        <v>0</v>
      </c>
      <c r="U31" s="203">
        <f>'2B. PCard PROXIES '!AG31</f>
        <v>0</v>
      </c>
      <c r="V31" s="203">
        <f>'1A. Program Roles'!G8</f>
        <v>0</v>
      </c>
      <c r="W31" s="203">
        <f>'1A. Program Roles'!G9</f>
        <v>0</v>
      </c>
      <c r="X31" s="203">
        <f>'1A. Program Roles'!G10</f>
        <v>0</v>
      </c>
      <c r="Y31" s="203">
        <f>'1A. Program Roles'!G11</f>
        <v>0</v>
      </c>
      <c r="Z31" s="203">
        <f>'1A. Program Roles'!G12</f>
        <v>0</v>
      </c>
      <c r="AA31" s="203">
        <f>'1A. Program Roles'!G13</f>
        <v>0</v>
      </c>
      <c r="AB31" s="203">
        <f>'1A. Program Roles'!G17</f>
        <v>0</v>
      </c>
      <c r="AC31" s="203">
        <f>'1A. Program Roles'!G18</f>
        <v>0</v>
      </c>
      <c r="AD31" s="203">
        <f>'1A. Program Roles'!G19</f>
        <v>0</v>
      </c>
      <c r="AE31" s="203">
        <f>'1A. Program Roles'!G20</f>
        <v>0</v>
      </c>
      <c r="AF31" s="203">
        <f>'1A. Program Roles'!G21</f>
        <v>0</v>
      </c>
      <c r="AG31" s="203">
        <f>'1A. Program Roles'!G22</f>
        <v>0</v>
      </c>
      <c r="AH31" s="203">
        <f>'2C. PCARD CHARTFIELDS'!D31</f>
        <v>0</v>
      </c>
      <c r="AI31" s="203">
        <f>'2C. PCARD CHARTFIELDS'!E31</f>
        <v>0</v>
      </c>
      <c r="AJ31" s="203">
        <f>'2C. PCARD CHARTFIELDS'!F31</f>
        <v>0</v>
      </c>
      <c r="AK31" s="203">
        <f>'2C. PCARD CHARTFIELDS'!G31</f>
        <v>0</v>
      </c>
      <c r="AL31" s="203">
        <f>'2C. PCARD CHARTFIELDS'!H31</f>
        <v>0</v>
      </c>
      <c r="AM31" s="203">
        <f>'2C. PCARD CHARTFIELDS'!I31</f>
        <v>2022</v>
      </c>
      <c r="AN31" s="203">
        <f>'2C. PCARD CHARTFIELDS'!J31</f>
        <v>0</v>
      </c>
      <c r="AO31" s="203">
        <f>'2C. PCARD CHARTFIELDS'!K31</f>
        <v>0</v>
      </c>
      <c r="AP31" s="203">
        <f>'2C. PCARD CHARTFIELDS'!L31</f>
        <v>0</v>
      </c>
      <c r="AQ31" s="203">
        <f>'2C. PCARD CHARTFIELDS'!M31</f>
        <v>0</v>
      </c>
      <c r="AR31" s="203">
        <f>'2C. PCARD CHARTFIELDS'!N31</f>
        <v>0</v>
      </c>
      <c r="AS31" s="203">
        <f>'2C. PCARD CHARTFIELDS'!O31</f>
        <v>0</v>
      </c>
      <c r="AT31" s="203">
        <f>'2C. PCARD CHARTFIELDS'!P31</f>
        <v>0</v>
      </c>
      <c r="AU31" s="203">
        <f>'2C. PCARD CHARTFIELDS'!Q31</f>
        <v>0</v>
      </c>
      <c r="AV31" s="203">
        <f>'2C. PCARD CHARTFIELDS'!R31</f>
        <v>0</v>
      </c>
      <c r="AW31" s="203">
        <f>'2C. PCARD CHARTFIELDS'!S31</f>
        <v>0</v>
      </c>
      <c r="AX31" s="203">
        <f>'2C. PCARD CHARTFIELDS'!T31</f>
        <v>0</v>
      </c>
      <c r="AY31" s="203">
        <f>'2C. PCARD CHARTFIELDS'!U31</f>
        <v>0</v>
      </c>
    </row>
    <row r="32" spans="1:51" ht="12.75">
      <c r="A32" s="203">
        <f>'1A. Program Roles'!B2</f>
        <v>0</v>
      </c>
      <c r="B32" s="203">
        <f>'2A. PCARD APP'!B5</f>
        <v>0</v>
      </c>
      <c r="C32" s="203">
        <f>'2A. PCARD APP'!A32</f>
        <v>0</v>
      </c>
      <c r="D32" s="203">
        <f>'2A. PCARD APP'!C32</f>
        <v>0</v>
      </c>
      <c r="E32" s="203">
        <v>9183</v>
      </c>
      <c r="F32" s="203">
        <f>'2A. PCARD APP'!AK32</f>
        <v>0</v>
      </c>
      <c r="G32" s="203">
        <f>'2A. PCARD APP'!AR32</f>
        <v>0</v>
      </c>
      <c r="H32" s="203">
        <f>'2A. PCARD APP'!B4</f>
        <v>0</v>
      </c>
      <c r="I32" s="203">
        <f>'2C. PCARD CHARTFIELDS'!C32</f>
        <v>0</v>
      </c>
      <c r="J32" s="203">
        <f>'2A. PCARD APP'!E32</f>
        <v>0</v>
      </c>
      <c r="K32" s="203">
        <f>'2B. PCard PROXIES '!C32</f>
        <v>0</v>
      </c>
      <c r="L32" s="203">
        <f>'2B. PCard PROXIES '!F32</f>
        <v>0</v>
      </c>
      <c r="M32" s="203">
        <f>'2B. PCard PROXIES '!I32</f>
        <v>0</v>
      </c>
      <c r="N32" s="203">
        <f>'2B. PCard PROXIES '!L32</f>
        <v>0</v>
      </c>
      <c r="O32" s="203">
        <f>'2B. PCard PROXIES '!O32</f>
        <v>0</v>
      </c>
      <c r="P32" s="203">
        <f>'2B. PCard PROXIES '!R32</f>
        <v>0</v>
      </c>
      <c r="Q32" s="203">
        <f>'2B. PCard PROXIES '!U32</f>
        <v>0</v>
      </c>
      <c r="R32" s="203">
        <f>'2B. PCard PROXIES '!X32</f>
        <v>0</v>
      </c>
      <c r="S32" s="203">
        <f>'2B. PCard PROXIES '!AA32</f>
        <v>0</v>
      </c>
      <c r="T32" s="203">
        <f>'2B. PCard PROXIES '!AD32</f>
        <v>0</v>
      </c>
      <c r="U32" s="203">
        <f>'2B. PCard PROXIES '!AG32</f>
        <v>0</v>
      </c>
      <c r="V32" s="203">
        <f>'1A. Program Roles'!G8</f>
        <v>0</v>
      </c>
      <c r="W32" s="203">
        <f>'1A. Program Roles'!G9</f>
        <v>0</v>
      </c>
      <c r="X32" s="203">
        <f>'1A. Program Roles'!G10</f>
        <v>0</v>
      </c>
      <c r="Y32" s="203">
        <f>'1A. Program Roles'!G11</f>
        <v>0</v>
      </c>
      <c r="Z32" s="203">
        <f>'1A. Program Roles'!G12</f>
        <v>0</v>
      </c>
      <c r="AA32" s="203">
        <f>'1A. Program Roles'!G13</f>
        <v>0</v>
      </c>
      <c r="AB32" s="203">
        <f>'1A. Program Roles'!G17</f>
        <v>0</v>
      </c>
      <c r="AC32" s="203">
        <f>'1A. Program Roles'!G18</f>
        <v>0</v>
      </c>
      <c r="AD32" s="203">
        <f>'1A. Program Roles'!G19</f>
        <v>0</v>
      </c>
      <c r="AE32" s="203">
        <f>'1A. Program Roles'!G20</f>
        <v>0</v>
      </c>
      <c r="AF32" s="203">
        <f>'1A. Program Roles'!G21</f>
        <v>0</v>
      </c>
      <c r="AG32" s="203">
        <f>'1A. Program Roles'!G22</f>
        <v>0</v>
      </c>
      <c r="AH32" s="203">
        <f>'2C. PCARD CHARTFIELDS'!D32</f>
        <v>0</v>
      </c>
      <c r="AI32" s="203">
        <f>'2C. PCARD CHARTFIELDS'!E32</f>
        <v>0</v>
      </c>
      <c r="AJ32" s="203">
        <f>'2C. PCARD CHARTFIELDS'!F32</f>
        <v>0</v>
      </c>
      <c r="AK32" s="203">
        <f>'2C. PCARD CHARTFIELDS'!G32</f>
        <v>0</v>
      </c>
      <c r="AL32" s="203">
        <f>'2C. PCARD CHARTFIELDS'!H32</f>
        <v>0</v>
      </c>
      <c r="AM32" s="203">
        <f>'2C. PCARD CHARTFIELDS'!I32</f>
        <v>2022</v>
      </c>
      <c r="AN32" s="203">
        <f>'2C. PCARD CHARTFIELDS'!J32</f>
        <v>0</v>
      </c>
      <c r="AO32" s="203">
        <f>'2C. PCARD CHARTFIELDS'!K32</f>
        <v>0</v>
      </c>
      <c r="AP32" s="203">
        <f>'2C. PCARD CHARTFIELDS'!L32</f>
        <v>0</v>
      </c>
      <c r="AQ32" s="203">
        <f>'2C. PCARD CHARTFIELDS'!M32</f>
        <v>0</v>
      </c>
      <c r="AR32" s="203">
        <f>'2C. PCARD CHARTFIELDS'!N32</f>
        <v>0</v>
      </c>
      <c r="AS32" s="203">
        <f>'2C. PCARD CHARTFIELDS'!O32</f>
        <v>0</v>
      </c>
      <c r="AT32" s="203">
        <f>'2C. PCARD CHARTFIELDS'!P32</f>
        <v>0</v>
      </c>
      <c r="AU32" s="203">
        <f>'2C. PCARD CHARTFIELDS'!Q32</f>
        <v>0</v>
      </c>
      <c r="AV32" s="203">
        <f>'2C. PCARD CHARTFIELDS'!R32</f>
        <v>0</v>
      </c>
      <c r="AW32" s="203">
        <f>'2C. PCARD CHARTFIELDS'!S32</f>
        <v>0</v>
      </c>
      <c r="AX32" s="203">
        <f>'2C. PCARD CHARTFIELDS'!T32</f>
        <v>0</v>
      </c>
      <c r="AY32" s="203">
        <f>'2C. PCARD CHARTFIELDS'!U32</f>
        <v>0</v>
      </c>
    </row>
    <row r="33" spans="1:51" ht="12.75">
      <c r="A33" s="203">
        <f>'1A. Program Roles'!B2</f>
        <v>0</v>
      </c>
      <c r="B33" s="203">
        <f>'2A. PCARD APP'!B5</f>
        <v>0</v>
      </c>
      <c r="C33" s="203">
        <f>'2A. PCARD APP'!A33</f>
        <v>0</v>
      </c>
      <c r="D33" s="203">
        <f>'2A. PCARD APP'!C33</f>
        <v>0</v>
      </c>
      <c r="E33" s="203">
        <v>9183</v>
      </c>
      <c r="F33" s="203">
        <f>'2A. PCARD APP'!AK33</f>
        <v>0</v>
      </c>
      <c r="G33" s="203">
        <f>'2A. PCARD APP'!AR33</f>
        <v>0</v>
      </c>
      <c r="H33" s="203">
        <f>'2A. PCARD APP'!B4</f>
        <v>0</v>
      </c>
      <c r="I33" s="203">
        <f>'2C. PCARD CHARTFIELDS'!C33</f>
        <v>0</v>
      </c>
      <c r="J33" s="203">
        <f>'2A. PCARD APP'!E33</f>
        <v>0</v>
      </c>
      <c r="K33" s="203">
        <f>'2B. PCard PROXIES '!C33</f>
        <v>0</v>
      </c>
      <c r="L33" s="203">
        <f>'2B. PCard PROXIES '!F33</f>
        <v>0</v>
      </c>
      <c r="M33" s="203">
        <f>'2B. PCard PROXIES '!I33</f>
        <v>0</v>
      </c>
      <c r="N33" s="203">
        <f>'2B. PCard PROXIES '!L33</f>
        <v>0</v>
      </c>
      <c r="O33" s="203">
        <f>'2B. PCard PROXIES '!O33</f>
        <v>0</v>
      </c>
      <c r="P33" s="203">
        <f>'2B. PCard PROXIES '!R33</f>
        <v>0</v>
      </c>
      <c r="Q33" s="203">
        <f>'2B. PCard PROXIES '!U33</f>
        <v>0</v>
      </c>
      <c r="R33" s="203">
        <f>'2B. PCard PROXIES '!X33</f>
        <v>0</v>
      </c>
      <c r="S33" s="203">
        <f>'2B. PCard PROXIES '!AA33</f>
        <v>0</v>
      </c>
      <c r="T33" s="203">
        <f>'2B. PCard PROXIES '!AD33</f>
        <v>0</v>
      </c>
      <c r="U33" s="203">
        <f>'2B. PCard PROXIES '!AG33</f>
        <v>0</v>
      </c>
      <c r="V33" s="203">
        <f>'1A. Program Roles'!G8</f>
        <v>0</v>
      </c>
      <c r="W33" s="203">
        <f>'1A. Program Roles'!G9</f>
        <v>0</v>
      </c>
      <c r="X33" s="203">
        <f>'1A. Program Roles'!G10</f>
        <v>0</v>
      </c>
      <c r="Y33" s="203">
        <f>'1A. Program Roles'!G11</f>
        <v>0</v>
      </c>
      <c r="Z33" s="203">
        <f>'1A. Program Roles'!G12</f>
        <v>0</v>
      </c>
      <c r="AA33" s="203">
        <f>'1A. Program Roles'!G13</f>
        <v>0</v>
      </c>
      <c r="AB33" s="203">
        <f>'1A. Program Roles'!G17</f>
        <v>0</v>
      </c>
      <c r="AC33" s="203">
        <f>'1A. Program Roles'!G18</f>
        <v>0</v>
      </c>
      <c r="AD33" s="203">
        <f>'1A. Program Roles'!G19</f>
        <v>0</v>
      </c>
      <c r="AE33" s="203">
        <f>'1A. Program Roles'!G20</f>
        <v>0</v>
      </c>
      <c r="AF33" s="203">
        <f>'1A. Program Roles'!G21</f>
        <v>0</v>
      </c>
      <c r="AG33" s="203">
        <f>'1A. Program Roles'!G22</f>
        <v>0</v>
      </c>
      <c r="AH33" s="203">
        <f>'2C. PCARD CHARTFIELDS'!D33</f>
        <v>0</v>
      </c>
      <c r="AI33" s="203">
        <f>'2C. PCARD CHARTFIELDS'!E33</f>
        <v>0</v>
      </c>
      <c r="AJ33" s="203">
        <f>'2C. PCARD CHARTFIELDS'!F33</f>
        <v>0</v>
      </c>
      <c r="AK33" s="203">
        <f>'2C. PCARD CHARTFIELDS'!G33</f>
        <v>0</v>
      </c>
      <c r="AL33" s="203">
        <f>'2C. PCARD CHARTFIELDS'!H33</f>
        <v>0</v>
      </c>
      <c r="AM33" s="203">
        <f>'2C. PCARD CHARTFIELDS'!I33</f>
        <v>2022</v>
      </c>
      <c r="AN33" s="203">
        <f>'2C. PCARD CHARTFIELDS'!J33</f>
        <v>0</v>
      </c>
      <c r="AO33" s="203">
        <f>'2C. PCARD CHARTFIELDS'!K33</f>
        <v>0</v>
      </c>
      <c r="AP33" s="203">
        <f>'2C. PCARD CHARTFIELDS'!L33</f>
        <v>0</v>
      </c>
      <c r="AQ33" s="203">
        <f>'2C. PCARD CHARTFIELDS'!M33</f>
        <v>0</v>
      </c>
      <c r="AR33" s="203">
        <f>'2C. PCARD CHARTFIELDS'!N33</f>
        <v>0</v>
      </c>
      <c r="AS33" s="203">
        <f>'2C. PCARD CHARTFIELDS'!O33</f>
        <v>0</v>
      </c>
      <c r="AT33" s="203">
        <f>'2C. PCARD CHARTFIELDS'!P33</f>
        <v>0</v>
      </c>
      <c r="AU33" s="203">
        <f>'2C. PCARD CHARTFIELDS'!Q33</f>
        <v>0</v>
      </c>
      <c r="AV33" s="203">
        <f>'2C. PCARD CHARTFIELDS'!R33</f>
        <v>0</v>
      </c>
      <c r="AW33" s="203">
        <f>'2C. PCARD CHARTFIELDS'!S33</f>
        <v>0</v>
      </c>
      <c r="AX33" s="203">
        <f>'2C. PCARD CHARTFIELDS'!T33</f>
        <v>0</v>
      </c>
      <c r="AY33" s="203">
        <f>'2C. PCARD CHARTFIELDS'!U33</f>
        <v>0</v>
      </c>
    </row>
    <row r="34" spans="1:51" ht="12.75">
      <c r="A34" s="203">
        <f>'1A. Program Roles'!B2</f>
        <v>0</v>
      </c>
      <c r="B34" s="203">
        <f>'2A. PCARD APP'!B5</f>
        <v>0</v>
      </c>
      <c r="C34" s="203">
        <f>'2A. PCARD APP'!A34</f>
        <v>0</v>
      </c>
      <c r="D34" s="203">
        <f>'2A. PCARD APP'!C34</f>
        <v>0</v>
      </c>
      <c r="E34" s="203">
        <v>9183</v>
      </c>
      <c r="F34" s="203">
        <f>'2A. PCARD APP'!AK34</f>
        <v>0</v>
      </c>
      <c r="G34" s="203">
        <f>'2A. PCARD APP'!AR34</f>
        <v>0</v>
      </c>
      <c r="H34" s="203">
        <f>'2A. PCARD APP'!B4</f>
        <v>0</v>
      </c>
      <c r="I34" s="203">
        <f>'2C. PCARD CHARTFIELDS'!C34</f>
        <v>0</v>
      </c>
      <c r="J34" s="203">
        <f>'2A. PCARD APP'!E34</f>
        <v>0</v>
      </c>
      <c r="K34" s="203">
        <f>'2B. PCard PROXIES '!C34</f>
        <v>0</v>
      </c>
      <c r="L34" s="203">
        <f>'2B. PCard PROXIES '!F34</f>
        <v>0</v>
      </c>
      <c r="M34" s="203">
        <f>'2B. PCard PROXIES '!I34</f>
        <v>0</v>
      </c>
      <c r="N34" s="203">
        <f>'2B. PCard PROXIES '!L34</f>
        <v>0</v>
      </c>
      <c r="O34" s="203">
        <f>'2B. PCard PROXIES '!O34</f>
        <v>0</v>
      </c>
      <c r="P34" s="203">
        <f>'2B. PCard PROXIES '!R34</f>
        <v>0</v>
      </c>
      <c r="Q34" s="203">
        <f>'2B. PCard PROXIES '!U34</f>
        <v>0</v>
      </c>
      <c r="R34" s="203">
        <f>'2B. PCard PROXIES '!X34</f>
        <v>0</v>
      </c>
      <c r="S34" s="203">
        <f>'2B. PCard PROXIES '!AA34</f>
        <v>0</v>
      </c>
      <c r="T34" s="203">
        <f>'2B. PCard PROXIES '!AD34</f>
        <v>0</v>
      </c>
      <c r="U34" s="203">
        <f>'2B. PCard PROXIES '!AG34</f>
        <v>0</v>
      </c>
      <c r="V34" s="203">
        <f>'1A. Program Roles'!G8</f>
        <v>0</v>
      </c>
      <c r="W34" s="203">
        <f>'1A. Program Roles'!G9</f>
        <v>0</v>
      </c>
      <c r="X34" s="203">
        <f>'1A. Program Roles'!G10</f>
        <v>0</v>
      </c>
      <c r="Y34" s="203">
        <f>'1A. Program Roles'!G11</f>
        <v>0</v>
      </c>
      <c r="Z34" s="203">
        <f>'1A. Program Roles'!G12</f>
        <v>0</v>
      </c>
      <c r="AA34" s="203">
        <f>'1A. Program Roles'!G13</f>
        <v>0</v>
      </c>
      <c r="AB34" s="203">
        <f>'1A. Program Roles'!G17</f>
        <v>0</v>
      </c>
      <c r="AC34" s="203">
        <f>'1A. Program Roles'!G18</f>
        <v>0</v>
      </c>
      <c r="AD34" s="203">
        <f>'1A. Program Roles'!G19</f>
        <v>0</v>
      </c>
      <c r="AE34" s="203">
        <f>'1A. Program Roles'!G20</f>
        <v>0</v>
      </c>
      <c r="AF34" s="203">
        <f>'1A. Program Roles'!G21</f>
        <v>0</v>
      </c>
      <c r="AG34" s="203">
        <f>'1A. Program Roles'!G22</f>
        <v>0</v>
      </c>
      <c r="AH34" s="203">
        <f>'2C. PCARD CHARTFIELDS'!D34</f>
        <v>0</v>
      </c>
      <c r="AI34" s="203">
        <f>'2C. PCARD CHARTFIELDS'!E34</f>
        <v>0</v>
      </c>
      <c r="AJ34" s="203">
        <f>'2C. PCARD CHARTFIELDS'!F34</f>
        <v>0</v>
      </c>
      <c r="AK34" s="203">
        <f>'2C. PCARD CHARTFIELDS'!G34</f>
        <v>0</v>
      </c>
      <c r="AL34" s="203">
        <f>'2C. PCARD CHARTFIELDS'!H34</f>
        <v>0</v>
      </c>
      <c r="AM34" s="203">
        <f>'2C. PCARD CHARTFIELDS'!I34</f>
        <v>2022</v>
      </c>
      <c r="AN34" s="203">
        <f>'2C. PCARD CHARTFIELDS'!J34</f>
        <v>0</v>
      </c>
      <c r="AO34" s="203">
        <f>'2C. PCARD CHARTFIELDS'!K34</f>
        <v>0</v>
      </c>
      <c r="AP34" s="203">
        <f>'2C. PCARD CHARTFIELDS'!L34</f>
        <v>0</v>
      </c>
      <c r="AQ34" s="203">
        <f>'2C. PCARD CHARTFIELDS'!M34</f>
        <v>0</v>
      </c>
      <c r="AR34" s="203">
        <f>'2C. PCARD CHARTFIELDS'!N34</f>
        <v>0</v>
      </c>
      <c r="AS34" s="203">
        <f>'2C. PCARD CHARTFIELDS'!O34</f>
        <v>0</v>
      </c>
      <c r="AT34" s="203">
        <f>'2C. PCARD CHARTFIELDS'!P34</f>
        <v>0</v>
      </c>
      <c r="AU34" s="203">
        <f>'2C. PCARD CHARTFIELDS'!Q34</f>
        <v>0</v>
      </c>
      <c r="AV34" s="203">
        <f>'2C. PCARD CHARTFIELDS'!R34</f>
        <v>0</v>
      </c>
      <c r="AW34" s="203">
        <f>'2C. PCARD CHARTFIELDS'!S34</f>
        <v>0</v>
      </c>
      <c r="AX34" s="203">
        <f>'2C. PCARD CHARTFIELDS'!T34</f>
        <v>0</v>
      </c>
      <c r="AY34" s="203">
        <f>'2C. PCARD CHARTFIELDS'!U34</f>
        <v>0</v>
      </c>
    </row>
    <row r="35" spans="1:51" ht="12.75">
      <c r="A35" s="203">
        <f>'1A. Program Roles'!B2</f>
        <v>0</v>
      </c>
      <c r="B35" s="203">
        <f>'2A. PCARD APP'!B5</f>
        <v>0</v>
      </c>
      <c r="C35" s="203">
        <f>'2A. PCARD APP'!A35</f>
        <v>0</v>
      </c>
      <c r="D35" s="203">
        <f>'2A. PCARD APP'!C35</f>
        <v>0</v>
      </c>
      <c r="E35" s="203">
        <v>9183</v>
      </c>
      <c r="F35" s="203">
        <f>'2A. PCARD APP'!AK35</f>
        <v>0</v>
      </c>
      <c r="G35" s="203">
        <f>'2A. PCARD APP'!AR35</f>
        <v>0</v>
      </c>
      <c r="H35" s="203">
        <f>'2A. PCARD APP'!B4</f>
        <v>0</v>
      </c>
      <c r="I35" s="203">
        <f>'2C. PCARD CHARTFIELDS'!C35</f>
        <v>0</v>
      </c>
      <c r="J35" s="203">
        <f>'2A. PCARD APP'!E35</f>
        <v>0</v>
      </c>
      <c r="K35" s="203">
        <f>'2B. PCard PROXIES '!C35</f>
        <v>0</v>
      </c>
      <c r="L35" s="203">
        <f>'2B. PCard PROXIES '!F35</f>
        <v>0</v>
      </c>
      <c r="M35" s="203">
        <f>'2B. PCard PROXIES '!I35</f>
        <v>0</v>
      </c>
      <c r="N35" s="203">
        <f>'2B. PCard PROXIES '!L35</f>
        <v>0</v>
      </c>
      <c r="O35" s="203">
        <f>'2B. PCard PROXIES '!O35</f>
        <v>0</v>
      </c>
      <c r="P35" s="203">
        <f>'2B. PCard PROXIES '!R35</f>
        <v>0</v>
      </c>
      <c r="Q35" s="203">
        <f>'2B. PCard PROXIES '!U35</f>
        <v>0</v>
      </c>
      <c r="R35" s="203">
        <f>'2B. PCard PROXIES '!X35</f>
        <v>0</v>
      </c>
      <c r="S35" s="203">
        <f>'2B. PCard PROXIES '!AA35</f>
        <v>0</v>
      </c>
      <c r="T35" s="203">
        <f>'2B. PCard PROXIES '!AD35</f>
        <v>0</v>
      </c>
      <c r="U35" s="203">
        <f>'2B. PCard PROXIES '!AG35</f>
        <v>0</v>
      </c>
      <c r="V35" s="203">
        <f>'1A. Program Roles'!G8</f>
        <v>0</v>
      </c>
      <c r="W35" s="203">
        <f>'1A. Program Roles'!G9</f>
        <v>0</v>
      </c>
      <c r="X35" s="203">
        <f>'1A. Program Roles'!G10</f>
        <v>0</v>
      </c>
      <c r="Y35" s="203">
        <f>'1A. Program Roles'!G11</f>
        <v>0</v>
      </c>
      <c r="Z35" s="203">
        <f>'1A. Program Roles'!G12</f>
        <v>0</v>
      </c>
      <c r="AA35" s="203">
        <f>'1A. Program Roles'!G13</f>
        <v>0</v>
      </c>
      <c r="AB35" s="203">
        <f>'1A. Program Roles'!G17</f>
        <v>0</v>
      </c>
      <c r="AC35" s="203">
        <f>'1A. Program Roles'!G18</f>
        <v>0</v>
      </c>
      <c r="AD35" s="203">
        <f>'1A. Program Roles'!G19</f>
        <v>0</v>
      </c>
      <c r="AE35" s="203">
        <f>'1A. Program Roles'!G20</f>
        <v>0</v>
      </c>
      <c r="AF35" s="203">
        <f>'1A. Program Roles'!G21</f>
        <v>0</v>
      </c>
      <c r="AG35" s="203">
        <f>'1A. Program Roles'!G22</f>
        <v>0</v>
      </c>
      <c r="AH35" s="203">
        <f>'2C. PCARD CHARTFIELDS'!D35</f>
        <v>0</v>
      </c>
      <c r="AI35" s="203">
        <f>'2C. PCARD CHARTFIELDS'!E35</f>
        <v>0</v>
      </c>
      <c r="AJ35" s="203">
        <f>'2C. PCARD CHARTFIELDS'!F35</f>
        <v>0</v>
      </c>
      <c r="AK35" s="203">
        <f>'2C. PCARD CHARTFIELDS'!G35</f>
        <v>0</v>
      </c>
      <c r="AL35" s="203">
        <f>'2C. PCARD CHARTFIELDS'!H35</f>
        <v>0</v>
      </c>
      <c r="AM35" s="203">
        <f>'2C. PCARD CHARTFIELDS'!I35</f>
        <v>2022</v>
      </c>
      <c r="AN35" s="203">
        <f>'2C. PCARD CHARTFIELDS'!J35</f>
        <v>0</v>
      </c>
      <c r="AO35" s="203">
        <f>'2C. PCARD CHARTFIELDS'!K35</f>
        <v>0</v>
      </c>
      <c r="AP35" s="203">
        <f>'2C. PCARD CHARTFIELDS'!L35</f>
        <v>0</v>
      </c>
      <c r="AQ35" s="203">
        <f>'2C. PCARD CHARTFIELDS'!M35</f>
        <v>0</v>
      </c>
      <c r="AR35" s="203">
        <f>'2C. PCARD CHARTFIELDS'!N35</f>
        <v>0</v>
      </c>
      <c r="AS35" s="203">
        <f>'2C. PCARD CHARTFIELDS'!O35</f>
        <v>0</v>
      </c>
      <c r="AT35" s="203">
        <f>'2C. PCARD CHARTFIELDS'!P35</f>
        <v>0</v>
      </c>
      <c r="AU35" s="203">
        <f>'2C. PCARD CHARTFIELDS'!Q35</f>
        <v>0</v>
      </c>
      <c r="AV35" s="203">
        <f>'2C. PCARD CHARTFIELDS'!R35</f>
        <v>0</v>
      </c>
      <c r="AW35" s="203">
        <f>'2C. PCARD CHARTFIELDS'!S35</f>
        <v>0</v>
      </c>
      <c r="AX35" s="203">
        <f>'2C. PCARD CHARTFIELDS'!T35</f>
        <v>0</v>
      </c>
      <c r="AY35" s="203">
        <f>'2C. PCARD CHARTFIELDS'!U35</f>
        <v>0</v>
      </c>
    </row>
    <row r="36" spans="1:51" ht="12.75">
      <c r="A36" s="203">
        <f>'1A. Program Roles'!B2</f>
        <v>0</v>
      </c>
      <c r="B36" s="203">
        <f>'2A. PCARD APP'!B5</f>
        <v>0</v>
      </c>
      <c r="C36" s="203">
        <f>'2A. PCARD APP'!A36</f>
        <v>0</v>
      </c>
      <c r="D36" s="203">
        <f>'2A. PCARD APP'!C36</f>
        <v>0</v>
      </c>
      <c r="E36" s="203">
        <v>9183</v>
      </c>
      <c r="F36" s="203">
        <f>'2A. PCARD APP'!AK36</f>
        <v>0</v>
      </c>
      <c r="G36" s="203">
        <f>'2A. PCARD APP'!AR36</f>
        <v>0</v>
      </c>
      <c r="H36" s="203">
        <f>'2A. PCARD APP'!B4</f>
        <v>0</v>
      </c>
      <c r="I36" s="203">
        <f>'2C. PCARD CHARTFIELDS'!C36</f>
        <v>0</v>
      </c>
      <c r="J36" s="203">
        <f>'2A. PCARD APP'!E36</f>
        <v>0</v>
      </c>
      <c r="K36" s="203">
        <f>'2B. PCard PROXIES '!C36</f>
        <v>0</v>
      </c>
      <c r="L36" s="203">
        <f>'2B. PCard PROXIES '!F36</f>
        <v>0</v>
      </c>
      <c r="M36" s="203">
        <f>'2B. PCard PROXIES '!I36</f>
        <v>0</v>
      </c>
      <c r="N36" s="203">
        <f>'2B. PCard PROXIES '!L36</f>
        <v>0</v>
      </c>
      <c r="O36" s="203">
        <f>'2B. PCard PROXIES '!O36</f>
        <v>0</v>
      </c>
      <c r="P36" s="203">
        <f>'2B. PCard PROXIES '!R36</f>
        <v>0</v>
      </c>
      <c r="Q36" s="203">
        <f>'2B. PCard PROXIES '!U36</f>
        <v>0</v>
      </c>
      <c r="R36" s="203">
        <f>'2B. PCard PROXIES '!X36</f>
        <v>0</v>
      </c>
      <c r="S36" s="203">
        <f>'2B. PCard PROXIES '!AA36</f>
        <v>0</v>
      </c>
      <c r="T36" s="203">
        <f>'2B. PCard PROXIES '!AD36</f>
        <v>0</v>
      </c>
      <c r="U36" s="203">
        <f>'2B. PCard PROXIES '!AG36</f>
        <v>0</v>
      </c>
      <c r="V36" s="203">
        <f>'1A. Program Roles'!G8</f>
        <v>0</v>
      </c>
      <c r="W36" s="203">
        <f>'1A. Program Roles'!G9</f>
        <v>0</v>
      </c>
      <c r="X36" s="203">
        <f>'1A. Program Roles'!G10</f>
        <v>0</v>
      </c>
      <c r="Y36" s="203">
        <f>'1A. Program Roles'!G11</f>
        <v>0</v>
      </c>
      <c r="Z36" s="203">
        <f>'1A. Program Roles'!G12</f>
        <v>0</v>
      </c>
      <c r="AA36" s="203">
        <f>'1A. Program Roles'!G13</f>
        <v>0</v>
      </c>
      <c r="AB36" s="203">
        <f>'1A. Program Roles'!G17</f>
        <v>0</v>
      </c>
      <c r="AC36" s="203">
        <f>'1A. Program Roles'!G18</f>
        <v>0</v>
      </c>
      <c r="AD36" s="203">
        <f>'1A. Program Roles'!G19</f>
        <v>0</v>
      </c>
      <c r="AE36" s="203">
        <f>'1A. Program Roles'!G20</f>
        <v>0</v>
      </c>
      <c r="AF36" s="203">
        <f>'1A. Program Roles'!G21</f>
        <v>0</v>
      </c>
      <c r="AG36" s="203">
        <f>'1A. Program Roles'!G22</f>
        <v>0</v>
      </c>
      <c r="AH36" s="203">
        <f>'2C. PCARD CHARTFIELDS'!D36</f>
        <v>0</v>
      </c>
      <c r="AI36" s="203">
        <f>'2C. PCARD CHARTFIELDS'!E36</f>
        <v>0</v>
      </c>
      <c r="AJ36" s="203">
        <f>'2C. PCARD CHARTFIELDS'!F36</f>
        <v>0</v>
      </c>
      <c r="AK36" s="203">
        <f>'2C. PCARD CHARTFIELDS'!G36</f>
        <v>0</v>
      </c>
      <c r="AL36" s="203">
        <f>'2C. PCARD CHARTFIELDS'!H36</f>
        <v>0</v>
      </c>
      <c r="AM36" s="203">
        <f>'2C. PCARD CHARTFIELDS'!I36</f>
        <v>2022</v>
      </c>
      <c r="AN36" s="203">
        <f>'2C. PCARD CHARTFIELDS'!J36</f>
        <v>0</v>
      </c>
      <c r="AO36" s="203">
        <f>'2C. PCARD CHARTFIELDS'!K36</f>
        <v>0</v>
      </c>
      <c r="AP36" s="203">
        <f>'2C. PCARD CHARTFIELDS'!L36</f>
        <v>0</v>
      </c>
      <c r="AQ36" s="203">
        <f>'2C. PCARD CHARTFIELDS'!M36</f>
        <v>0</v>
      </c>
      <c r="AR36" s="203">
        <f>'2C. PCARD CHARTFIELDS'!N36</f>
        <v>0</v>
      </c>
      <c r="AS36" s="203">
        <f>'2C. PCARD CHARTFIELDS'!O36</f>
        <v>0</v>
      </c>
      <c r="AT36" s="203">
        <f>'2C. PCARD CHARTFIELDS'!P36</f>
        <v>0</v>
      </c>
      <c r="AU36" s="203">
        <f>'2C. PCARD CHARTFIELDS'!Q36</f>
        <v>0</v>
      </c>
      <c r="AV36" s="203">
        <f>'2C. PCARD CHARTFIELDS'!R36</f>
        <v>0</v>
      </c>
      <c r="AW36" s="203">
        <f>'2C. PCARD CHARTFIELDS'!S36</f>
        <v>0</v>
      </c>
      <c r="AX36" s="203">
        <f>'2C. PCARD CHARTFIELDS'!T36</f>
        <v>0</v>
      </c>
      <c r="AY36" s="203">
        <f>'2C. PCARD CHARTFIELDS'!U36</f>
        <v>0</v>
      </c>
    </row>
    <row r="37" spans="1:51" s="203" customFormat="1" ht="12.75">
      <c r="A37" s="203">
        <f>'1A. Program Roles'!B2</f>
        <v>0</v>
      </c>
      <c r="B37" s="203">
        <f>'2A. PCARD APP'!B5</f>
        <v>0</v>
      </c>
      <c r="C37" s="203">
        <f>'2A. PCARD APP'!A37</f>
        <v>0</v>
      </c>
      <c r="D37" s="203">
        <f>'2A. PCARD APP'!C37</f>
        <v>0</v>
      </c>
      <c r="E37" s="203">
        <v>9183</v>
      </c>
      <c r="F37" s="203">
        <f>'2A. PCARD APP'!AK37</f>
        <v>0</v>
      </c>
      <c r="G37" s="203">
        <f>'2A. PCARD APP'!AR37</f>
        <v>0</v>
      </c>
      <c r="H37" s="203">
        <f>'2A. PCARD APP'!B4</f>
        <v>0</v>
      </c>
      <c r="I37" s="203">
        <f>'2C. PCARD CHARTFIELDS'!C37</f>
        <v>0</v>
      </c>
      <c r="J37" s="203">
        <f>'2A. PCARD APP'!E37</f>
        <v>0</v>
      </c>
      <c r="K37" s="203">
        <f>'2B. PCard PROXIES '!C37</f>
        <v>0</v>
      </c>
      <c r="L37" s="203">
        <f>'2B. PCard PROXIES '!F37</f>
        <v>0</v>
      </c>
      <c r="M37" s="203">
        <f>'2B. PCard PROXIES '!I37</f>
        <v>0</v>
      </c>
      <c r="N37" s="203">
        <f>'2B. PCard PROXIES '!L37</f>
        <v>0</v>
      </c>
      <c r="O37" s="203">
        <f>'2B. PCard PROXIES '!O37</f>
        <v>0</v>
      </c>
      <c r="P37" s="203">
        <f>'2B. PCard PROXIES '!R37</f>
        <v>0</v>
      </c>
      <c r="Q37" s="203">
        <f>'2B. PCard PROXIES '!U37</f>
        <v>0</v>
      </c>
      <c r="R37" s="203">
        <f>'2B. PCard PROXIES '!X37</f>
        <v>0</v>
      </c>
      <c r="S37" s="203">
        <f>'2B. PCard PROXIES '!AA37</f>
        <v>0</v>
      </c>
      <c r="T37" s="203">
        <f>'2B. PCard PROXIES '!AD37</f>
        <v>0</v>
      </c>
      <c r="U37" s="203">
        <f>'2B. PCard PROXIES '!AG37</f>
        <v>0</v>
      </c>
      <c r="V37" s="203">
        <f>'1A. Program Roles'!G8</f>
        <v>0</v>
      </c>
      <c r="W37" s="203">
        <f>'1A. Program Roles'!G9</f>
        <v>0</v>
      </c>
      <c r="X37" s="203">
        <f>'1A. Program Roles'!G10</f>
        <v>0</v>
      </c>
      <c r="Y37" s="203">
        <f>'1A. Program Roles'!G11</f>
        <v>0</v>
      </c>
      <c r="Z37" s="203">
        <f>'1A. Program Roles'!G12</f>
        <v>0</v>
      </c>
      <c r="AA37" s="203">
        <f>'1A. Program Roles'!G13</f>
        <v>0</v>
      </c>
      <c r="AB37" s="203">
        <f>'1A. Program Roles'!G17</f>
        <v>0</v>
      </c>
      <c r="AC37" s="203">
        <f>'1A. Program Roles'!G18</f>
        <v>0</v>
      </c>
      <c r="AD37" s="203">
        <f>'1A. Program Roles'!G19</f>
        <v>0</v>
      </c>
      <c r="AE37" s="203">
        <f>'1A. Program Roles'!G20</f>
        <v>0</v>
      </c>
      <c r="AF37" s="203">
        <f>'1A. Program Roles'!G21</f>
        <v>0</v>
      </c>
      <c r="AG37" s="203">
        <f>'1A. Program Roles'!G22</f>
        <v>0</v>
      </c>
      <c r="AH37" s="203">
        <f>'2C. PCARD CHARTFIELDS'!D37</f>
        <v>0</v>
      </c>
      <c r="AI37" s="203">
        <f>'2C. PCARD CHARTFIELDS'!E37</f>
        <v>0</v>
      </c>
      <c r="AJ37" s="203">
        <f>'2C. PCARD CHARTFIELDS'!F37</f>
        <v>0</v>
      </c>
      <c r="AK37" s="203">
        <f>'2C. PCARD CHARTFIELDS'!G37</f>
        <v>0</v>
      </c>
      <c r="AL37" s="203">
        <f>'2C. PCARD CHARTFIELDS'!H37</f>
        <v>0</v>
      </c>
      <c r="AM37" s="203">
        <f>'2C. PCARD CHARTFIELDS'!I37</f>
        <v>2022</v>
      </c>
      <c r="AN37" s="203">
        <f>'2C. PCARD CHARTFIELDS'!J37</f>
        <v>0</v>
      </c>
      <c r="AO37" s="203">
        <f>'2C. PCARD CHARTFIELDS'!K37</f>
        <v>0</v>
      </c>
      <c r="AP37" s="203">
        <f>'2C. PCARD CHARTFIELDS'!L37</f>
        <v>0</v>
      </c>
      <c r="AQ37" s="203">
        <f>'2C. PCARD CHARTFIELDS'!M37</f>
        <v>0</v>
      </c>
      <c r="AR37" s="203">
        <f>'2C. PCARD CHARTFIELDS'!N37</f>
        <v>0</v>
      </c>
      <c r="AS37" s="203">
        <f>'2C. PCARD CHARTFIELDS'!O37</f>
        <v>0</v>
      </c>
      <c r="AT37" s="203">
        <f>'2C. PCARD CHARTFIELDS'!P37</f>
        <v>0</v>
      </c>
      <c r="AU37" s="203">
        <f>'2C. PCARD CHARTFIELDS'!Q37</f>
        <v>0</v>
      </c>
      <c r="AV37" s="203">
        <f>'2C. PCARD CHARTFIELDS'!R37</f>
        <v>0</v>
      </c>
      <c r="AW37" s="203">
        <f>'2C. PCARD CHARTFIELDS'!S37</f>
        <v>0</v>
      </c>
      <c r="AX37" s="203">
        <f>'2C. PCARD CHARTFIELDS'!T37</f>
        <v>0</v>
      </c>
      <c r="AY37" s="203">
        <f>'2C. PCARD CHARTFIELDS'!U37</f>
        <v>0</v>
      </c>
    </row>
    <row r="38" spans="1:51" s="203" customFormat="1" ht="12.75">
      <c r="A38" s="203">
        <f>'1A. Program Roles'!B2</f>
        <v>0</v>
      </c>
      <c r="B38" s="203">
        <f>'2A. PCARD APP'!B5</f>
        <v>0</v>
      </c>
      <c r="C38" s="203">
        <f>'2A. PCARD APP'!A38</f>
        <v>0</v>
      </c>
      <c r="D38" s="203">
        <f>'2A. PCARD APP'!C38</f>
        <v>0</v>
      </c>
      <c r="E38" s="203">
        <v>9183</v>
      </c>
      <c r="F38" s="203">
        <f>'2A. PCARD APP'!AK38</f>
        <v>0</v>
      </c>
      <c r="G38" s="203">
        <f>'2A. PCARD APP'!AR38</f>
        <v>0</v>
      </c>
      <c r="H38" s="203">
        <f>'2A. PCARD APP'!B4</f>
        <v>0</v>
      </c>
      <c r="I38" s="203">
        <f>'2C. PCARD CHARTFIELDS'!C38</f>
        <v>0</v>
      </c>
      <c r="J38" s="203">
        <f>'2A. PCARD APP'!E38</f>
        <v>0</v>
      </c>
      <c r="K38" s="203">
        <f>'2B. PCard PROXIES '!C38</f>
        <v>0</v>
      </c>
      <c r="L38" s="203">
        <f>'2B. PCard PROXIES '!F38</f>
        <v>0</v>
      </c>
      <c r="M38" s="203">
        <f>'2B. PCard PROXIES '!I38</f>
        <v>0</v>
      </c>
      <c r="N38" s="203">
        <f>'2B. PCard PROXIES '!L38</f>
        <v>0</v>
      </c>
      <c r="O38" s="203">
        <f>'2B. PCard PROXIES '!O38</f>
        <v>0</v>
      </c>
      <c r="P38" s="203">
        <f>'2B. PCard PROXIES '!R38</f>
        <v>0</v>
      </c>
      <c r="Q38" s="203">
        <f>'2B. PCard PROXIES '!U38</f>
        <v>0</v>
      </c>
      <c r="R38" s="203">
        <f>'2B. PCard PROXIES '!X38</f>
        <v>0</v>
      </c>
      <c r="S38" s="203">
        <f>'2B. PCard PROXIES '!AA38</f>
        <v>0</v>
      </c>
      <c r="T38" s="203">
        <f>'2B. PCard PROXIES '!AD38</f>
        <v>0</v>
      </c>
      <c r="U38" s="203">
        <f>'2B. PCard PROXIES '!AG38</f>
        <v>0</v>
      </c>
      <c r="V38" s="203">
        <f>'1A. Program Roles'!G8</f>
        <v>0</v>
      </c>
      <c r="W38" s="203">
        <f>'1A. Program Roles'!G9</f>
        <v>0</v>
      </c>
      <c r="X38" s="203">
        <f>'1A. Program Roles'!G10</f>
        <v>0</v>
      </c>
      <c r="Y38" s="203">
        <f>'1A. Program Roles'!G11</f>
        <v>0</v>
      </c>
      <c r="Z38" s="203">
        <f>'1A. Program Roles'!G12</f>
        <v>0</v>
      </c>
      <c r="AA38" s="203">
        <f>'1A. Program Roles'!G13</f>
        <v>0</v>
      </c>
      <c r="AB38" s="203">
        <f>'1A. Program Roles'!G17</f>
        <v>0</v>
      </c>
      <c r="AC38" s="203">
        <f>'1A. Program Roles'!G18</f>
        <v>0</v>
      </c>
      <c r="AD38" s="203">
        <f>'1A. Program Roles'!G19</f>
        <v>0</v>
      </c>
      <c r="AE38" s="203">
        <f>'1A. Program Roles'!G20</f>
        <v>0</v>
      </c>
      <c r="AF38" s="203">
        <f>'1A. Program Roles'!G21</f>
        <v>0</v>
      </c>
      <c r="AG38" s="203">
        <f>'1A. Program Roles'!G22</f>
        <v>0</v>
      </c>
      <c r="AH38" s="203">
        <f>'2C. PCARD CHARTFIELDS'!D38</f>
        <v>0</v>
      </c>
      <c r="AI38" s="203">
        <f>'2C. PCARD CHARTFIELDS'!E38</f>
        <v>0</v>
      </c>
      <c r="AJ38" s="203">
        <f>'2C. PCARD CHARTFIELDS'!F38</f>
        <v>0</v>
      </c>
      <c r="AK38" s="203">
        <f>'2C. PCARD CHARTFIELDS'!G38</f>
        <v>0</v>
      </c>
      <c r="AL38" s="203">
        <f>'2C. PCARD CHARTFIELDS'!H38</f>
        <v>0</v>
      </c>
      <c r="AM38" s="203">
        <f>'2C. PCARD CHARTFIELDS'!I38</f>
        <v>2022</v>
      </c>
      <c r="AN38" s="203">
        <f>'2C. PCARD CHARTFIELDS'!J38</f>
        <v>0</v>
      </c>
      <c r="AO38" s="203">
        <f>'2C. PCARD CHARTFIELDS'!K38</f>
        <v>0</v>
      </c>
      <c r="AP38" s="203">
        <f>'2C. PCARD CHARTFIELDS'!L38</f>
        <v>0</v>
      </c>
      <c r="AQ38" s="203">
        <f>'2C. PCARD CHARTFIELDS'!M38</f>
        <v>0</v>
      </c>
      <c r="AR38" s="203">
        <f>'2C. PCARD CHARTFIELDS'!N38</f>
        <v>0</v>
      </c>
      <c r="AS38" s="203">
        <f>'2C. PCARD CHARTFIELDS'!O38</f>
        <v>0</v>
      </c>
      <c r="AT38" s="203">
        <f>'2C. PCARD CHARTFIELDS'!P38</f>
        <v>0</v>
      </c>
      <c r="AU38" s="203">
        <f>'2C. PCARD CHARTFIELDS'!Q38</f>
        <v>0</v>
      </c>
      <c r="AV38" s="203">
        <f>'2C. PCARD CHARTFIELDS'!R38</f>
        <v>0</v>
      </c>
      <c r="AW38" s="203">
        <f>'2C. PCARD CHARTFIELDS'!S38</f>
        <v>0</v>
      </c>
      <c r="AX38" s="203">
        <f>'2C. PCARD CHARTFIELDS'!T38</f>
        <v>0</v>
      </c>
      <c r="AY38" s="203">
        <f>'2C. PCARD CHARTFIELDS'!U38</f>
        <v>0</v>
      </c>
    </row>
    <row r="39" spans="1:51" s="203" customFormat="1" ht="12.75">
      <c r="A39" s="203">
        <f>'1A. Program Roles'!B2</f>
        <v>0</v>
      </c>
      <c r="B39" s="203">
        <f>'2A. PCARD APP'!B5</f>
        <v>0</v>
      </c>
      <c r="C39" s="203">
        <f>'2A. PCARD APP'!A39</f>
        <v>0</v>
      </c>
      <c r="D39" s="203">
        <f>'2A. PCARD APP'!C39</f>
        <v>0</v>
      </c>
      <c r="E39" s="203">
        <v>9183</v>
      </c>
      <c r="F39" s="203">
        <f>'2A. PCARD APP'!AK39</f>
        <v>0</v>
      </c>
      <c r="G39" s="203">
        <f>'2A. PCARD APP'!AR39</f>
        <v>0</v>
      </c>
      <c r="H39" s="203">
        <f>'2A. PCARD APP'!B4</f>
        <v>0</v>
      </c>
      <c r="I39" s="203">
        <f>'2C. PCARD CHARTFIELDS'!C39</f>
        <v>0</v>
      </c>
      <c r="J39" s="203">
        <f>'2A. PCARD APP'!E39</f>
        <v>0</v>
      </c>
      <c r="K39" s="203">
        <f>'2B. PCard PROXIES '!C39</f>
        <v>0</v>
      </c>
      <c r="L39" s="203">
        <f>'2B. PCard PROXIES '!F39</f>
        <v>0</v>
      </c>
      <c r="M39" s="203">
        <f>'2B. PCard PROXIES '!I39</f>
        <v>0</v>
      </c>
      <c r="N39" s="203">
        <f>'2B. PCard PROXIES '!L39</f>
        <v>0</v>
      </c>
      <c r="O39" s="203">
        <f>'2B. PCard PROXIES '!O39</f>
        <v>0</v>
      </c>
      <c r="P39" s="203">
        <f>'2B. PCard PROXIES '!R39</f>
        <v>0</v>
      </c>
      <c r="Q39" s="203">
        <f>'2B. PCard PROXIES '!U39</f>
        <v>0</v>
      </c>
      <c r="R39" s="203">
        <f>'2B. PCard PROXIES '!X39</f>
        <v>0</v>
      </c>
      <c r="S39" s="203">
        <f>'2B. PCard PROXIES '!AA39</f>
        <v>0</v>
      </c>
      <c r="T39" s="203">
        <f>'2B. PCard PROXIES '!AD39</f>
        <v>0</v>
      </c>
      <c r="U39" s="203">
        <f>'2B. PCard PROXIES '!AG39</f>
        <v>0</v>
      </c>
      <c r="V39" s="203">
        <f>'1A. Program Roles'!G8</f>
        <v>0</v>
      </c>
      <c r="W39" s="203">
        <f>'1A. Program Roles'!G9</f>
        <v>0</v>
      </c>
      <c r="X39" s="203">
        <f>'1A. Program Roles'!G10</f>
        <v>0</v>
      </c>
      <c r="Y39" s="203">
        <f>'1A. Program Roles'!G11</f>
        <v>0</v>
      </c>
      <c r="Z39" s="203">
        <f>'1A. Program Roles'!G12</f>
        <v>0</v>
      </c>
      <c r="AA39" s="203">
        <f>'1A. Program Roles'!G13</f>
        <v>0</v>
      </c>
      <c r="AB39" s="203">
        <f>'1A. Program Roles'!G17</f>
        <v>0</v>
      </c>
      <c r="AC39" s="203">
        <f>'1A. Program Roles'!G18</f>
        <v>0</v>
      </c>
      <c r="AD39" s="203">
        <f>'1A. Program Roles'!G19</f>
        <v>0</v>
      </c>
      <c r="AE39" s="203">
        <f>'1A. Program Roles'!G20</f>
        <v>0</v>
      </c>
      <c r="AF39" s="203">
        <f>'1A. Program Roles'!G21</f>
        <v>0</v>
      </c>
      <c r="AG39" s="203">
        <f>'1A. Program Roles'!G22</f>
        <v>0</v>
      </c>
      <c r="AH39" s="203">
        <f>'2C. PCARD CHARTFIELDS'!D39</f>
        <v>0</v>
      </c>
      <c r="AI39" s="203">
        <f>'2C. PCARD CHARTFIELDS'!E39</f>
        <v>0</v>
      </c>
      <c r="AJ39" s="203">
        <f>'2C. PCARD CHARTFIELDS'!F39</f>
        <v>0</v>
      </c>
      <c r="AK39" s="203">
        <f>'2C. PCARD CHARTFIELDS'!G39</f>
        <v>0</v>
      </c>
      <c r="AL39" s="203">
        <f>'2C. PCARD CHARTFIELDS'!H39</f>
        <v>0</v>
      </c>
      <c r="AM39" s="203">
        <f>'2C. PCARD CHARTFIELDS'!I39</f>
        <v>2022</v>
      </c>
      <c r="AN39" s="203">
        <f>'2C. PCARD CHARTFIELDS'!J39</f>
        <v>0</v>
      </c>
      <c r="AO39" s="203">
        <f>'2C. PCARD CHARTFIELDS'!K39</f>
        <v>0</v>
      </c>
      <c r="AP39" s="203">
        <f>'2C. PCARD CHARTFIELDS'!L39</f>
        <v>0</v>
      </c>
      <c r="AQ39" s="203">
        <f>'2C. PCARD CHARTFIELDS'!M39</f>
        <v>0</v>
      </c>
      <c r="AR39" s="203">
        <f>'2C. PCARD CHARTFIELDS'!N39</f>
        <v>0</v>
      </c>
      <c r="AS39" s="203">
        <f>'2C. PCARD CHARTFIELDS'!O39</f>
        <v>0</v>
      </c>
      <c r="AT39" s="203">
        <f>'2C. PCARD CHARTFIELDS'!P39</f>
        <v>0</v>
      </c>
      <c r="AU39" s="203">
        <f>'2C. PCARD CHARTFIELDS'!Q39</f>
        <v>0</v>
      </c>
      <c r="AV39" s="203">
        <f>'2C. PCARD CHARTFIELDS'!R39</f>
        <v>0</v>
      </c>
      <c r="AW39" s="203">
        <f>'2C. PCARD CHARTFIELDS'!S39</f>
        <v>0</v>
      </c>
      <c r="AX39" s="203">
        <f>'2C. PCARD CHARTFIELDS'!T39</f>
        <v>0</v>
      </c>
      <c r="AY39" s="203">
        <f>'2C. PCARD CHARTFIELDS'!U39</f>
        <v>0</v>
      </c>
    </row>
    <row r="40" spans="1:51" s="203" customFormat="1" ht="12.75">
      <c r="A40" s="203">
        <f>'1A. Program Roles'!B2</f>
        <v>0</v>
      </c>
      <c r="B40" s="203">
        <f>'2A. PCARD APP'!B5</f>
        <v>0</v>
      </c>
      <c r="C40" s="203">
        <f>'2A. PCARD APP'!A40</f>
        <v>0</v>
      </c>
      <c r="D40" s="203">
        <f>'2A. PCARD APP'!C40</f>
        <v>0</v>
      </c>
      <c r="E40" s="203">
        <v>9183</v>
      </c>
      <c r="F40" s="203">
        <f>'2A. PCARD APP'!AK40</f>
        <v>0</v>
      </c>
      <c r="G40" s="203">
        <f>'2A. PCARD APP'!AR40</f>
        <v>0</v>
      </c>
      <c r="H40" s="203">
        <f>'2A. PCARD APP'!B4</f>
        <v>0</v>
      </c>
      <c r="I40" s="203">
        <f>'2C. PCARD CHARTFIELDS'!C40</f>
        <v>0</v>
      </c>
      <c r="J40" s="203">
        <f>'2A. PCARD APP'!E40</f>
        <v>0</v>
      </c>
      <c r="K40" s="203">
        <f>'2B. PCard PROXIES '!C40</f>
        <v>0</v>
      </c>
      <c r="L40" s="203">
        <f>'2B. PCard PROXIES '!F40</f>
        <v>0</v>
      </c>
      <c r="M40" s="203">
        <f>'2B. PCard PROXIES '!I40</f>
        <v>0</v>
      </c>
      <c r="N40" s="203">
        <f>'2B. PCard PROXIES '!L40</f>
        <v>0</v>
      </c>
      <c r="O40" s="203">
        <f>'2B. PCard PROXIES '!O40</f>
        <v>0</v>
      </c>
      <c r="P40" s="203">
        <f>'2B. PCard PROXIES '!R40</f>
        <v>0</v>
      </c>
      <c r="Q40" s="203">
        <f>'2B. PCard PROXIES '!U40</f>
        <v>0</v>
      </c>
      <c r="R40" s="203">
        <f>'2B. PCard PROXIES '!X40</f>
        <v>0</v>
      </c>
      <c r="S40" s="203">
        <f>'2B. PCard PROXIES '!AA40</f>
        <v>0</v>
      </c>
      <c r="T40" s="203">
        <f>'2B. PCard PROXIES '!AD40</f>
        <v>0</v>
      </c>
      <c r="U40" s="203">
        <f>'2B. PCard PROXIES '!AG40</f>
        <v>0</v>
      </c>
      <c r="V40" s="203">
        <f>'1A. Program Roles'!G8</f>
        <v>0</v>
      </c>
      <c r="W40" s="203">
        <f>'1A. Program Roles'!G9</f>
        <v>0</v>
      </c>
      <c r="X40" s="203">
        <f>'1A. Program Roles'!G10</f>
        <v>0</v>
      </c>
      <c r="Y40" s="203">
        <f>'1A. Program Roles'!G11</f>
        <v>0</v>
      </c>
      <c r="Z40" s="203">
        <f>'1A. Program Roles'!G12</f>
        <v>0</v>
      </c>
      <c r="AA40" s="203">
        <f>'1A. Program Roles'!G13</f>
        <v>0</v>
      </c>
      <c r="AB40" s="203">
        <f>'1A. Program Roles'!G17</f>
        <v>0</v>
      </c>
      <c r="AC40" s="203">
        <f>'1A. Program Roles'!G18</f>
        <v>0</v>
      </c>
      <c r="AD40" s="203">
        <f>'1A. Program Roles'!G19</f>
        <v>0</v>
      </c>
      <c r="AE40" s="203">
        <f>'1A. Program Roles'!G20</f>
        <v>0</v>
      </c>
      <c r="AF40" s="203">
        <f>'1A. Program Roles'!G21</f>
        <v>0</v>
      </c>
      <c r="AG40" s="203">
        <f>'1A. Program Roles'!G22</f>
        <v>0</v>
      </c>
      <c r="AH40" s="203">
        <f>'2C. PCARD CHARTFIELDS'!D40</f>
        <v>0</v>
      </c>
      <c r="AI40" s="203">
        <f>'2C. PCARD CHARTFIELDS'!E40</f>
        <v>0</v>
      </c>
      <c r="AJ40" s="203">
        <f>'2C. PCARD CHARTFIELDS'!F40</f>
        <v>0</v>
      </c>
      <c r="AK40" s="203">
        <f>'2C. PCARD CHARTFIELDS'!G40</f>
        <v>0</v>
      </c>
      <c r="AL40" s="203">
        <f>'2C. PCARD CHARTFIELDS'!H40</f>
        <v>0</v>
      </c>
      <c r="AM40" s="203">
        <f>'2C. PCARD CHARTFIELDS'!I40</f>
        <v>2022</v>
      </c>
      <c r="AN40" s="203">
        <f>'2C. PCARD CHARTFIELDS'!J40</f>
        <v>0</v>
      </c>
      <c r="AO40" s="203">
        <f>'2C. PCARD CHARTFIELDS'!K40</f>
        <v>0</v>
      </c>
      <c r="AP40" s="203">
        <f>'2C. PCARD CHARTFIELDS'!L40</f>
        <v>0</v>
      </c>
      <c r="AQ40" s="203">
        <f>'2C. PCARD CHARTFIELDS'!M40</f>
        <v>0</v>
      </c>
      <c r="AR40" s="203">
        <f>'2C. PCARD CHARTFIELDS'!N40</f>
        <v>0</v>
      </c>
      <c r="AS40" s="203">
        <f>'2C. PCARD CHARTFIELDS'!O40</f>
        <v>0</v>
      </c>
      <c r="AT40" s="203">
        <f>'2C. PCARD CHARTFIELDS'!P40</f>
        <v>0</v>
      </c>
      <c r="AU40" s="203">
        <f>'2C. PCARD CHARTFIELDS'!Q40</f>
        <v>0</v>
      </c>
      <c r="AV40" s="203">
        <f>'2C. PCARD CHARTFIELDS'!R40</f>
        <v>0</v>
      </c>
      <c r="AW40" s="203">
        <f>'2C. PCARD CHARTFIELDS'!S40</f>
        <v>0</v>
      </c>
      <c r="AX40" s="203">
        <f>'2C. PCARD CHARTFIELDS'!T40</f>
        <v>0</v>
      </c>
      <c r="AY40" s="203">
        <f>'2C. PCARD CHARTFIELDS'!U40</f>
        <v>0</v>
      </c>
    </row>
  </sheetData>
  <sheetProtection/>
  <mergeCells count="3">
    <mergeCell ref="A8:H8"/>
    <mergeCell ref="K8:AA8"/>
    <mergeCell ref="AH8:AZ8"/>
  </mergeCells>
  <printOptions/>
  <pageMargins left="0.7" right="0.7" top="0.75" bottom="0.75" header="0.3" footer="0.3"/>
  <pageSetup horizontalDpi="600" verticalDpi="600" orientation="portrait" r:id="rId1"/>
</worksheet>
</file>

<file path=xl/worksheets/sheet16.xml><?xml version="1.0" encoding="utf-8"?>
<worksheet xmlns="http://schemas.openxmlformats.org/spreadsheetml/2006/main" xmlns:r="http://schemas.openxmlformats.org/officeDocument/2006/relationships">
  <dimension ref="A8:BD40"/>
  <sheetViews>
    <sheetView zoomScalePageLayoutView="0" workbookViewId="0" topLeftCell="A8">
      <selection activeCell="I11" sqref="I11"/>
    </sheetView>
  </sheetViews>
  <sheetFormatPr defaultColWidth="12.421875" defaultRowHeight="12.75"/>
  <cols>
    <col min="1" max="16384" width="12.421875" style="203" customWidth="1"/>
  </cols>
  <sheetData>
    <row r="1" ht="12.75" hidden="1"/>
    <row r="2" ht="12.75" hidden="1"/>
    <row r="3" ht="12.75" hidden="1"/>
    <row r="4" ht="12.75" hidden="1"/>
    <row r="5" ht="12.75" hidden="1"/>
    <row r="6" ht="12.75" hidden="1"/>
    <row r="7" ht="12.75" hidden="1"/>
    <row r="8" spans="1:56" s="212" customFormat="1" ht="15.75">
      <c r="A8" s="427" t="s">
        <v>82</v>
      </c>
      <c r="B8" s="428"/>
      <c r="C8" s="428"/>
      <c r="D8" s="428"/>
      <c r="E8" s="428"/>
      <c r="F8" s="428"/>
      <c r="G8" s="428"/>
      <c r="H8" s="428"/>
      <c r="I8" s="210" t="s">
        <v>1510</v>
      </c>
      <c r="J8" s="210" t="s">
        <v>1511</v>
      </c>
      <c r="K8" s="429" t="s">
        <v>83</v>
      </c>
      <c r="L8" s="430"/>
      <c r="M8" s="430"/>
      <c r="N8" s="430"/>
      <c r="O8" s="430"/>
      <c r="P8" s="430"/>
      <c r="Q8" s="430"/>
      <c r="R8" s="430"/>
      <c r="S8" s="430"/>
      <c r="T8" s="430"/>
      <c r="U8" s="430"/>
      <c r="V8" s="430"/>
      <c r="W8" s="430"/>
      <c r="X8" s="430"/>
      <c r="Y8" s="430"/>
      <c r="Z8" s="430"/>
      <c r="AA8" s="431"/>
      <c r="AB8" s="231"/>
      <c r="AC8" s="231"/>
      <c r="AD8" s="231"/>
      <c r="AE8" s="231"/>
      <c r="AF8" s="231"/>
      <c r="AG8" s="231"/>
      <c r="AH8" s="432" t="s">
        <v>84</v>
      </c>
      <c r="AI8" s="433"/>
      <c r="AJ8" s="433"/>
      <c r="AK8" s="433"/>
      <c r="AL8" s="433"/>
      <c r="AM8" s="433"/>
      <c r="AN8" s="433"/>
      <c r="AO8" s="433"/>
      <c r="AP8" s="433"/>
      <c r="AQ8" s="433"/>
      <c r="AR8" s="433"/>
      <c r="AS8" s="433"/>
      <c r="AT8" s="433"/>
      <c r="AU8" s="433"/>
      <c r="AV8" s="433"/>
      <c r="AW8" s="433"/>
      <c r="AX8" s="433"/>
      <c r="AY8" s="433"/>
      <c r="AZ8" s="433"/>
      <c r="BA8" s="211"/>
      <c r="BB8" s="211"/>
      <c r="BC8" s="211"/>
      <c r="BD8" s="211"/>
    </row>
    <row r="9" spans="1:56" s="215" customFormat="1" ht="67.5">
      <c r="A9" s="209" t="s">
        <v>75</v>
      </c>
      <c r="B9" s="209" t="s">
        <v>1513</v>
      </c>
      <c r="C9" s="209" t="s">
        <v>43</v>
      </c>
      <c r="D9" s="209" t="s">
        <v>44</v>
      </c>
      <c r="E9" s="209" t="s">
        <v>1520</v>
      </c>
      <c r="F9" s="209" t="s">
        <v>1522</v>
      </c>
      <c r="G9" s="209" t="s">
        <v>1521</v>
      </c>
      <c r="H9" s="209" t="s">
        <v>77</v>
      </c>
      <c r="I9" s="209" t="s">
        <v>1512</v>
      </c>
      <c r="J9" s="209" t="s">
        <v>58</v>
      </c>
      <c r="K9" s="209" t="s">
        <v>57</v>
      </c>
      <c r="L9" s="209" t="s">
        <v>59</v>
      </c>
      <c r="M9" s="209" t="s">
        <v>60</v>
      </c>
      <c r="N9" s="209" t="s">
        <v>61</v>
      </c>
      <c r="O9" s="209" t="s">
        <v>62</v>
      </c>
      <c r="P9" s="238" t="s">
        <v>1548</v>
      </c>
      <c r="Q9" s="238" t="s">
        <v>1549</v>
      </c>
      <c r="R9" s="238" t="s">
        <v>1550</v>
      </c>
      <c r="S9" s="238" t="s">
        <v>1551</v>
      </c>
      <c r="T9" s="238" t="s">
        <v>1552</v>
      </c>
      <c r="U9" s="238" t="s">
        <v>1553</v>
      </c>
      <c r="V9" s="209" t="s">
        <v>63</v>
      </c>
      <c r="W9" s="209" t="s">
        <v>64</v>
      </c>
      <c r="X9" s="209" t="s">
        <v>65</v>
      </c>
      <c r="Y9" s="209" t="s">
        <v>66</v>
      </c>
      <c r="Z9" s="209" t="s">
        <v>67</v>
      </c>
      <c r="AA9" s="209" t="s">
        <v>68</v>
      </c>
      <c r="AB9" s="239" t="s">
        <v>1533</v>
      </c>
      <c r="AC9" s="239" t="s">
        <v>1532</v>
      </c>
      <c r="AD9" s="239" t="s">
        <v>14</v>
      </c>
      <c r="AE9" s="239" t="s">
        <v>1531</v>
      </c>
      <c r="AF9" s="239" t="s">
        <v>13</v>
      </c>
      <c r="AG9" s="239" t="s">
        <v>14</v>
      </c>
      <c r="AH9" s="204" t="s">
        <v>1514</v>
      </c>
      <c r="AI9" s="204" t="s">
        <v>1515</v>
      </c>
      <c r="AJ9" s="204" t="s">
        <v>1516</v>
      </c>
      <c r="AK9" s="204" t="s">
        <v>1517</v>
      </c>
      <c r="AL9" s="204" t="s">
        <v>1518</v>
      </c>
      <c r="AM9" s="204" t="s">
        <v>1519</v>
      </c>
      <c r="AN9" s="213" t="s">
        <v>39</v>
      </c>
      <c r="AO9" s="213" t="s">
        <v>38</v>
      </c>
      <c r="AP9" s="213" t="s">
        <v>37</v>
      </c>
      <c r="AQ9" s="213" t="s">
        <v>36</v>
      </c>
      <c r="AR9" s="213" t="s">
        <v>35</v>
      </c>
      <c r="AS9" s="213" t="s">
        <v>34</v>
      </c>
      <c r="AT9" s="213" t="s">
        <v>33</v>
      </c>
      <c r="AU9" s="213" t="s">
        <v>32</v>
      </c>
      <c r="AV9" s="213" t="s">
        <v>31</v>
      </c>
      <c r="AW9" s="213" t="s">
        <v>30</v>
      </c>
      <c r="AX9" s="213" t="s">
        <v>29</v>
      </c>
      <c r="AY9" s="213" t="s">
        <v>28</v>
      </c>
      <c r="AZ9" s="213" t="s">
        <v>27</v>
      </c>
      <c r="BA9" s="214"/>
      <c r="BB9" s="214"/>
      <c r="BC9" s="214"/>
      <c r="BD9" s="214"/>
    </row>
    <row r="10" spans="1:52" ht="12.75">
      <c r="A10" s="203">
        <f>'2D. TCARD APP'!B2</f>
        <v>0</v>
      </c>
      <c r="B10" s="203">
        <f>'2D. TCARD APP'!B5</f>
        <v>0</v>
      </c>
      <c r="C10" s="203">
        <f>'2D. TCARD APP'!A10</f>
        <v>0</v>
      </c>
      <c r="D10" s="203">
        <f>'2D. TCARD APP'!C10</f>
        <v>0</v>
      </c>
      <c r="E10" s="203">
        <f>'2D. TCARD APP'!B6</f>
        <v>9185</v>
      </c>
      <c r="F10" s="203" t="str">
        <f>'2D. TCARD APP'!AK10</f>
        <v>953-64937</v>
      </c>
      <c r="G10" s="203">
        <f>'2D. TCARD APP'!AR10</f>
        <v>0</v>
      </c>
      <c r="H10" s="203">
        <f>'2D. TCARD APP'!B4</f>
        <v>0</v>
      </c>
      <c r="I10" s="203">
        <f>'2F. TCARD CHARTFIELDS'!C10</f>
        <v>0</v>
      </c>
      <c r="J10" s="203">
        <f>'2D. TCARD APP'!E10</f>
        <v>0</v>
      </c>
      <c r="K10" s="203">
        <f>'2E. TCARD PROXIES'!C10</f>
        <v>0</v>
      </c>
      <c r="L10" s="203">
        <f>'2E. TCARD PROXIES'!F10</f>
        <v>0</v>
      </c>
      <c r="M10" s="203">
        <f>'2E. TCARD PROXIES'!I10</f>
        <v>0</v>
      </c>
      <c r="N10" s="203">
        <f>'2E. TCARD PROXIES'!L10</f>
        <v>0</v>
      </c>
      <c r="O10" s="203">
        <f>'2E. TCARD PROXIES'!O10</f>
        <v>0</v>
      </c>
      <c r="P10" s="203">
        <f>'2E. TCARD PROXIES'!R10</f>
        <v>0</v>
      </c>
      <c r="Q10" s="203">
        <f>'2E. TCARD PROXIES'!U10</f>
        <v>0</v>
      </c>
      <c r="R10" s="203">
        <f>'2E. TCARD PROXIES'!X10</f>
        <v>0</v>
      </c>
      <c r="S10" s="203">
        <f>'2E. TCARD PROXIES'!AA10</f>
        <v>0</v>
      </c>
      <c r="T10" s="203">
        <f>'2E. TCARD PROXIES'!AD10</f>
        <v>0</v>
      </c>
      <c r="U10" s="203">
        <f>'2E. TCARD PROXIES'!AG10</f>
        <v>0</v>
      </c>
      <c r="V10" s="203">
        <f>'1A. Program Roles'!G8</f>
        <v>0</v>
      </c>
      <c r="W10" s="203">
        <f>W11</f>
        <v>0</v>
      </c>
      <c r="X10" s="203">
        <f>X12</f>
        <v>0</v>
      </c>
      <c r="Y10" s="203">
        <f>'1A. Program Roles'!G11</f>
        <v>0</v>
      </c>
      <c r="Z10" s="203">
        <f>'1A. Program Roles'!G12</f>
        <v>0</v>
      </c>
      <c r="AA10" s="203">
        <f>'1A. Program Roles'!G13</f>
        <v>0</v>
      </c>
      <c r="AB10" s="203">
        <f>'1A. Program Roles'!G17</f>
        <v>0</v>
      </c>
      <c r="AC10" s="203">
        <f>'1A. Program Roles'!G18</f>
        <v>0</v>
      </c>
      <c r="AD10" s="203">
        <f>'1A. Program Roles'!G19</f>
        <v>0</v>
      </c>
      <c r="AE10" s="203">
        <f>'1A. Program Roles'!G20</f>
        <v>0</v>
      </c>
      <c r="AF10" s="203">
        <f>'1A. Program Roles'!G21</f>
        <v>0</v>
      </c>
      <c r="AG10" s="203">
        <f>'1A. Program Roles'!G22</f>
        <v>0</v>
      </c>
      <c r="AH10" s="203">
        <f>'2F. TCARD CHARTFIELDS'!D10</f>
        <v>0</v>
      </c>
      <c r="AI10" s="203">
        <f>'2F. TCARD CHARTFIELDS'!E10</f>
        <v>0</v>
      </c>
      <c r="AJ10" s="203">
        <f>'2F. TCARD CHARTFIELDS'!F10</f>
        <v>0</v>
      </c>
      <c r="AK10" s="203">
        <f>'2F. TCARD CHARTFIELDS'!G10</f>
        <v>0</v>
      </c>
      <c r="AL10" s="203">
        <f>'2F. TCARD CHARTFIELDS'!H10</f>
        <v>0</v>
      </c>
      <c r="AM10" s="203">
        <f>'2F. TCARD CHARTFIELDS'!I10</f>
        <v>2022</v>
      </c>
      <c r="AN10" s="203">
        <f>'2F. TCARD CHARTFIELDS'!J10</f>
        <v>0</v>
      </c>
      <c r="AO10" s="203">
        <f>'2F. TCARD CHARTFIELDS'!K10</f>
        <v>0</v>
      </c>
      <c r="AP10" s="203">
        <f>'2F. TCARD CHARTFIELDS'!L10</f>
        <v>0</v>
      </c>
      <c r="AQ10" s="203">
        <f>'2F. TCARD CHARTFIELDS'!M10</f>
        <v>0</v>
      </c>
      <c r="AR10" s="203">
        <f>'2F. TCARD CHARTFIELDS'!N10</f>
        <v>0</v>
      </c>
      <c r="AS10" s="203">
        <f>'2F. TCARD CHARTFIELDS'!O10</f>
        <v>0</v>
      </c>
      <c r="AT10" s="203">
        <f>'2F. TCARD CHARTFIELDS'!P10</f>
        <v>0</v>
      </c>
      <c r="AU10" s="203">
        <f>'2F. TCARD CHARTFIELDS'!Q10</f>
        <v>0</v>
      </c>
      <c r="AV10" s="203">
        <f>'2F. TCARD CHARTFIELDS'!R10</f>
        <v>0</v>
      </c>
      <c r="AW10" s="203">
        <f>'2F. TCARD CHARTFIELDS'!S10</f>
        <v>0</v>
      </c>
      <c r="AX10" s="203">
        <f>'2F. TCARD CHARTFIELDS'!T10</f>
        <v>0</v>
      </c>
      <c r="AY10" s="203">
        <f>'2F. TCARD CHARTFIELDS'!U10</f>
        <v>0</v>
      </c>
      <c r="AZ10" s="203">
        <f>'2F. TCARD CHARTFIELDS'!V10</f>
        <v>0</v>
      </c>
    </row>
    <row r="11" spans="1:52" ht="12.75">
      <c r="A11" s="203">
        <f>'2D. TCARD APP'!B2</f>
        <v>0</v>
      </c>
      <c r="B11" s="203">
        <f>'2D. TCARD APP'!B5</f>
        <v>0</v>
      </c>
      <c r="C11" s="203">
        <f>'2D. TCARD APP'!A11</f>
        <v>0</v>
      </c>
      <c r="D11" s="203">
        <f>'2D. TCARD APP'!C11</f>
        <v>0</v>
      </c>
      <c r="E11" s="203">
        <f>'2D. TCARD APP'!B6</f>
        <v>9185</v>
      </c>
      <c r="F11" s="203" t="str">
        <f>'2D. TCARD APP'!AK11</f>
        <v>953-64938</v>
      </c>
      <c r="G11" s="203">
        <f>'2D. TCARD APP'!AR11</f>
        <v>0</v>
      </c>
      <c r="H11" s="203">
        <f>'2D. TCARD APP'!B4</f>
        <v>0</v>
      </c>
      <c r="I11" s="203">
        <f>'2F. TCARD CHARTFIELDS'!C11</f>
        <v>0</v>
      </c>
      <c r="J11" s="203">
        <f>'2D. TCARD APP'!E11</f>
        <v>0</v>
      </c>
      <c r="K11" s="203">
        <f>'2E. TCARD PROXIES'!C11</f>
        <v>0</v>
      </c>
      <c r="L11" s="203">
        <f>'2E. TCARD PROXIES'!F11</f>
        <v>0</v>
      </c>
      <c r="M11" s="203">
        <f>'2E. TCARD PROXIES'!I11</f>
        <v>0</v>
      </c>
      <c r="N11" s="203">
        <f>'2E. TCARD PROXIES'!L11</f>
        <v>0</v>
      </c>
      <c r="O11" s="203">
        <f>'2E. TCARD PROXIES'!O11</f>
        <v>0</v>
      </c>
      <c r="P11" s="203">
        <f>'2E. TCARD PROXIES'!R11</f>
        <v>0</v>
      </c>
      <c r="Q11" s="203">
        <f>'2E. TCARD PROXIES'!U11</f>
        <v>0</v>
      </c>
      <c r="R11" s="203">
        <f>'2E. TCARD PROXIES'!X11</f>
        <v>0</v>
      </c>
      <c r="S11" s="203">
        <f>'2E. TCARD PROXIES'!AA11</f>
        <v>0</v>
      </c>
      <c r="T11" s="203">
        <f>'2E. TCARD PROXIES'!AD11</f>
        <v>0</v>
      </c>
      <c r="U11" s="203">
        <f>'2E. TCARD PROXIES'!AG11</f>
        <v>0</v>
      </c>
      <c r="V11" s="203">
        <f>'1A. Program Roles'!G8</f>
        <v>0</v>
      </c>
      <c r="W11" s="203">
        <f>'1A. Program Roles'!G9</f>
        <v>0</v>
      </c>
      <c r="X11" s="203">
        <f>'1A. Program Roles'!G10</f>
        <v>0</v>
      </c>
      <c r="Y11" s="203">
        <f>'1A. Program Roles'!G11</f>
        <v>0</v>
      </c>
      <c r="Z11" s="203">
        <f>'1A. Program Roles'!G12</f>
        <v>0</v>
      </c>
      <c r="AA11" s="203">
        <f>'1A. Program Roles'!G13</f>
        <v>0</v>
      </c>
      <c r="AB11" s="203">
        <f>'1A. Program Roles'!G17</f>
        <v>0</v>
      </c>
      <c r="AC11" s="203">
        <f>'1A. Program Roles'!G18</f>
        <v>0</v>
      </c>
      <c r="AD11" s="203">
        <f>'1A. Program Roles'!G19</f>
        <v>0</v>
      </c>
      <c r="AE11" s="203">
        <f>'1A. Program Roles'!G20</f>
        <v>0</v>
      </c>
      <c r="AF11" s="203">
        <f>'1A. Program Roles'!G21</f>
        <v>0</v>
      </c>
      <c r="AG11" s="203">
        <f>'1A. Program Roles'!G22</f>
        <v>0</v>
      </c>
      <c r="AH11" s="203">
        <f>'2F. TCARD CHARTFIELDS'!D11</f>
        <v>0</v>
      </c>
      <c r="AI11" s="203">
        <f>'2F. TCARD CHARTFIELDS'!E11</f>
        <v>0</v>
      </c>
      <c r="AJ11" s="203">
        <f>'2F. TCARD CHARTFIELDS'!F11</f>
        <v>0</v>
      </c>
      <c r="AK11" s="203">
        <f>'2F. TCARD CHARTFIELDS'!G11</f>
        <v>0</v>
      </c>
      <c r="AL11" s="203">
        <f>'2F. TCARD CHARTFIELDS'!H11</f>
        <v>0</v>
      </c>
      <c r="AM11" s="203">
        <f>'2F. TCARD CHARTFIELDS'!I11</f>
        <v>2022</v>
      </c>
      <c r="AN11" s="203">
        <f>'2F. TCARD CHARTFIELDS'!J11</f>
        <v>0</v>
      </c>
      <c r="AO11" s="203">
        <f>'2F. TCARD CHARTFIELDS'!K11</f>
        <v>0</v>
      </c>
      <c r="AP11" s="203">
        <f>'2F. TCARD CHARTFIELDS'!L11</f>
        <v>0</v>
      </c>
      <c r="AQ11" s="203">
        <f>'2F. TCARD CHARTFIELDS'!M11</f>
        <v>0</v>
      </c>
      <c r="AR11" s="203">
        <f>'2F. TCARD CHARTFIELDS'!N11</f>
        <v>0</v>
      </c>
      <c r="AS11" s="203">
        <f>'2F. TCARD CHARTFIELDS'!O11</f>
        <v>0</v>
      </c>
      <c r="AT11" s="203">
        <f>'2F. TCARD CHARTFIELDS'!P11</f>
        <v>0</v>
      </c>
      <c r="AU11" s="203">
        <f>'2F. TCARD CHARTFIELDS'!Q11</f>
        <v>0</v>
      </c>
      <c r="AV11" s="203">
        <f>'2F. TCARD CHARTFIELDS'!R11</f>
        <v>0</v>
      </c>
      <c r="AW11" s="203">
        <f>'2F. TCARD CHARTFIELDS'!S11</f>
        <v>0</v>
      </c>
      <c r="AX11" s="203">
        <f>'2F. TCARD CHARTFIELDS'!T11</f>
        <v>0</v>
      </c>
      <c r="AY11" s="203">
        <f>'2F. TCARD CHARTFIELDS'!U11</f>
        <v>0</v>
      </c>
      <c r="AZ11" s="203">
        <f>'2F. TCARD CHARTFIELDS'!V11</f>
        <v>0</v>
      </c>
    </row>
    <row r="12" spans="1:52" ht="12.75">
      <c r="A12" s="203">
        <f>'2D. TCARD APP'!B2</f>
        <v>0</v>
      </c>
      <c r="B12" s="203">
        <f>'2D. TCARD APP'!B5</f>
        <v>0</v>
      </c>
      <c r="C12" s="203">
        <f>'2D. TCARD APP'!A12</f>
        <v>0</v>
      </c>
      <c r="D12" s="203">
        <f>'2D. TCARD APP'!C12</f>
        <v>0</v>
      </c>
      <c r="E12" s="203">
        <f>'2D. TCARD APP'!B6</f>
        <v>9185</v>
      </c>
      <c r="F12" s="203" t="str">
        <f>'2D. TCARD APP'!AK12</f>
        <v>953-64939</v>
      </c>
      <c r="G12" s="203">
        <f>'2D. TCARD APP'!AR12</f>
        <v>0</v>
      </c>
      <c r="H12" s="203">
        <f>'2D. TCARD APP'!B4</f>
        <v>0</v>
      </c>
      <c r="I12" s="203">
        <f>'2F. TCARD CHARTFIELDS'!C12</f>
        <v>0</v>
      </c>
      <c r="J12" s="203">
        <f>'2D. TCARD APP'!E12</f>
        <v>0</v>
      </c>
      <c r="K12" s="203">
        <f>'2E. TCARD PROXIES'!C12</f>
        <v>0</v>
      </c>
      <c r="L12" s="203">
        <f>'2E. TCARD PROXIES'!F12</f>
        <v>0</v>
      </c>
      <c r="M12" s="203">
        <f>'2E. TCARD PROXIES'!I12</f>
        <v>0</v>
      </c>
      <c r="N12" s="203">
        <f>'2E. TCARD PROXIES'!L12</f>
        <v>0</v>
      </c>
      <c r="O12" s="203">
        <f>'2E. TCARD PROXIES'!O12</f>
        <v>0</v>
      </c>
      <c r="P12" s="203">
        <f>'2E. TCARD PROXIES'!R12</f>
        <v>0</v>
      </c>
      <c r="Q12" s="203">
        <f>'2E. TCARD PROXIES'!U12</f>
        <v>0</v>
      </c>
      <c r="R12" s="203">
        <f>'2E. TCARD PROXIES'!X12</f>
        <v>0</v>
      </c>
      <c r="S12" s="203">
        <f>'2E. TCARD PROXIES'!AA12</f>
        <v>0</v>
      </c>
      <c r="T12" s="203">
        <f>'2E. TCARD PROXIES'!AD12</f>
        <v>0</v>
      </c>
      <c r="U12" s="203">
        <f>'2E. TCARD PROXIES'!AG12</f>
        <v>0</v>
      </c>
      <c r="V12" s="203">
        <f>'1A. Program Roles'!G8</f>
        <v>0</v>
      </c>
      <c r="W12" s="203">
        <f>'1A. Program Roles'!G9</f>
        <v>0</v>
      </c>
      <c r="X12" s="203">
        <f>'1A. Program Roles'!G10</f>
        <v>0</v>
      </c>
      <c r="Y12" s="203">
        <f>'1A. Program Roles'!G11</f>
        <v>0</v>
      </c>
      <c r="Z12" s="203">
        <f>'1A. Program Roles'!G12</f>
        <v>0</v>
      </c>
      <c r="AA12" s="203">
        <f>'1A. Program Roles'!G13</f>
        <v>0</v>
      </c>
      <c r="AB12" s="203">
        <f>'1A. Program Roles'!G17</f>
        <v>0</v>
      </c>
      <c r="AC12" s="203">
        <f>'1A. Program Roles'!G18</f>
        <v>0</v>
      </c>
      <c r="AD12" s="203">
        <f>'1A. Program Roles'!G19</f>
        <v>0</v>
      </c>
      <c r="AE12" s="203">
        <f>'1A. Program Roles'!G20</f>
        <v>0</v>
      </c>
      <c r="AF12" s="203">
        <f>'1A. Program Roles'!G21</f>
        <v>0</v>
      </c>
      <c r="AG12" s="203">
        <f>'1A. Program Roles'!G22</f>
        <v>0</v>
      </c>
      <c r="AH12" s="203">
        <f>'2F. TCARD CHARTFIELDS'!D12</f>
        <v>0</v>
      </c>
      <c r="AI12" s="203">
        <f>'2F. TCARD CHARTFIELDS'!E12</f>
        <v>0</v>
      </c>
      <c r="AJ12" s="203">
        <f>'2F. TCARD CHARTFIELDS'!F12</f>
        <v>0</v>
      </c>
      <c r="AK12" s="203">
        <f>'2F. TCARD CHARTFIELDS'!G12</f>
        <v>0</v>
      </c>
      <c r="AL12" s="203">
        <f>'2F. TCARD CHARTFIELDS'!H12</f>
        <v>0</v>
      </c>
      <c r="AM12" s="203">
        <f>'2F. TCARD CHARTFIELDS'!I12</f>
        <v>2022</v>
      </c>
      <c r="AN12" s="203">
        <f>'2F. TCARD CHARTFIELDS'!J12</f>
        <v>0</v>
      </c>
      <c r="AO12" s="203">
        <f>'2F. TCARD CHARTFIELDS'!K12</f>
        <v>0</v>
      </c>
      <c r="AP12" s="203">
        <f>'2F. TCARD CHARTFIELDS'!L12</f>
        <v>0</v>
      </c>
      <c r="AQ12" s="203">
        <f>'2F. TCARD CHARTFIELDS'!M12</f>
        <v>0</v>
      </c>
      <c r="AR12" s="203">
        <f>'2F. TCARD CHARTFIELDS'!N12</f>
        <v>0</v>
      </c>
      <c r="AS12" s="203">
        <f>'2F. TCARD CHARTFIELDS'!O12</f>
        <v>0</v>
      </c>
      <c r="AT12" s="203">
        <f>'2F. TCARD CHARTFIELDS'!P12</f>
        <v>0</v>
      </c>
      <c r="AU12" s="203">
        <f>'2F. TCARD CHARTFIELDS'!Q12</f>
        <v>0</v>
      </c>
      <c r="AV12" s="203">
        <f>'2F. TCARD CHARTFIELDS'!R12</f>
        <v>0</v>
      </c>
      <c r="AW12" s="203">
        <f>'2F. TCARD CHARTFIELDS'!S12</f>
        <v>0</v>
      </c>
      <c r="AX12" s="203">
        <f>'2F. TCARD CHARTFIELDS'!T12</f>
        <v>0</v>
      </c>
      <c r="AY12" s="203">
        <f>'2F. TCARD CHARTFIELDS'!U12</f>
        <v>0</v>
      </c>
      <c r="AZ12" s="203">
        <f>'2F. TCARD CHARTFIELDS'!V12</f>
        <v>0</v>
      </c>
    </row>
    <row r="13" spans="1:52" ht="12.75">
      <c r="A13" s="203">
        <f>'2D. TCARD APP'!B2</f>
        <v>0</v>
      </c>
      <c r="B13" s="203">
        <f>'2D. TCARD APP'!B5</f>
        <v>0</v>
      </c>
      <c r="C13" s="203">
        <f>'2D. TCARD APP'!A13</f>
        <v>0</v>
      </c>
      <c r="D13" s="203">
        <f>'2D. TCARD APP'!C13</f>
        <v>0</v>
      </c>
      <c r="E13" s="203">
        <f>'2D. TCARD APP'!B6</f>
        <v>9185</v>
      </c>
      <c r="F13" s="203" t="str">
        <f>'2D. TCARD APP'!AK13</f>
        <v>953-64940</v>
      </c>
      <c r="G13" s="203">
        <f>'2D. TCARD APP'!AR13</f>
        <v>0</v>
      </c>
      <c r="H13" s="203">
        <f>'2D. TCARD APP'!B4</f>
        <v>0</v>
      </c>
      <c r="I13" s="203">
        <f>'2F. TCARD CHARTFIELDS'!C13</f>
        <v>0</v>
      </c>
      <c r="J13" s="203">
        <f>'2D. TCARD APP'!E13</f>
        <v>0</v>
      </c>
      <c r="K13" s="203">
        <f>'2E. TCARD PROXIES'!C13</f>
        <v>0</v>
      </c>
      <c r="L13" s="203">
        <f>'2E. TCARD PROXIES'!F13</f>
        <v>0</v>
      </c>
      <c r="M13" s="203">
        <f>'2E. TCARD PROXIES'!I13</f>
        <v>0</v>
      </c>
      <c r="N13" s="203">
        <f>'2E. TCARD PROXIES'!L13</f>
        <v>0</v>
      </c>
      <c r="O13" s="203">
        <f>'2E. TCARD PROXIES'!O13</f>
        <v>0</v>
      </c>
      <c r="P13" s="203">
        <f>'2E. TCARD PROXIES'!R13</f>
        <v>0</v>
      </c>
      <c r="Q13" s="203">
        <f>'2E. TCARD PROXIES'!U13</f>
        <v>0</v>
      </c>
      <c r="R13" s="203">
        <f>'2E. TCARD PROXIES'!X13</f>
        <v>0</v>
      </c>
      <c r="S13" s="203">
        <f>'2E. TCARD PROXIES'!AA13</f>
        <v>0</v>
      </c>
      <c r="T13" s="203">
        <f>'2E. TCARD PROXIES'!AD13</f>
        <v>0</v>
      </c>
      <c r="U13" s="203">
        <f>'2E. TCARD PROXIES'!AG13</f>
        <v>0</v>
      </c>
      <c r="V13" s="203">
        <f>'1A. Program Roles'!G8</f>
        <v>0</v>
      </c>
      <c r="W13" s="203">
        <f>'1A. Program Roles'!G9</f>
        <v>0</v>
      </c>
      <c r="X13" s="203">
        <f>'1A. Program Roles'!G10</f>
        <v>0</v>
      </c>
      <c r="Y13" s="203">
        <f>'1A. Program Roles'!G11</f>
        <v>0</v>
      </c>
      <c r="Z13" s="203">
        <f>'1A. Program Roles'!G12</f>
        <v>0</v>
      </c>
      <c r="AA13" s="203">
        <f>'1A. Program Roles'!G13</f>
        <v>0</v>
      </c>
      <c r="AB13" s="203">
        <f>'1A. Program Roles'!G17</f>
        <v>0</v>
      </c>
      <c r="AC13" s="203">
        <f>'1A. Program Roles'!G18</f>
        <v>0</v>
      </c>
      <c r="AD13" s="203">
        <f>'1A. Program Roles'!G19</f>
        <v>0</v>
      </c>
      <c r="AE13" s="203">
        <f>'1A. Program Roles'!G20</f>
        <v>0</v>
      </c>
      <c r="AF13" s="203">
        <f>'1A. Program Roles'!G21</f>
        <v>0</v>
      </c>
      <c r="AG13" s="203">
        <f>'1A. Program Roles'!G22</f>
        <v>0</v>
      </c>
      <c r="AH13" s="203">
        <f>'2F. TCARD CHARTFIELDS'!D13</f>
        <v>0</v>
      </c>
      <c r="AI13" s="203">
        <f>'2F. TCARD CHARTFIELDS'!E13</f>
        <v>0</v>
      </c>
      <c r="AJ13" s="203">
        <f>'2F. TCARD CHARTFIELDS'!F13</f>
        <v>0</v>
      </c>
      <c r="AK13" s="203">
        <f>'2F. TCARD CHARTFIELDS'!G13</f>
        <v>0</v>
      </c>
      <c r="AL13" s="203">
        <f>'2F. TCARD CHARTFIELDS'!H13</f>
        <v>0</v>
      </c>
      <c r="AM13" s="203">
        <f>'2F. TCARD CHARTFIELDS'!I13</f>
        <v>2022</v>
      </c>
      <c r="AN13" s="203">
        <f>'2F. TCARD CHARTFIELDS'!J13</f>
        <v>0</v>
      </c>
      <c r="AO13" s="203">
        <f>'2F. TCARD CHARTFIELDS'!K13</f>
        <v>0</v>
      </c>
      <c r="AP13" s="203">
        <f>'2F. TCARD CHARTFIELDS'!L13</f>
        <v>0</v>
      </c>
      <c r="AQ13" s="203">
        <f>'2F. TCARD CHARTFIELDS'!M13</f>
        <v>0</v>
      </c>
      <c r="AR13" s="203">
        <f>'2F. TCARD CHARTFIELDS'!N13</f>
        <v>0</v>
      </c>
      <c r="AS13" s="203">
        <f>'2F. TCARD CHARTFIELDS'!O13</f>
        <v>0</v>
      </c>
      <c r="AT13" s="203">
        <f>'2F. TCARD CHARTFIELDS'!P13</f>
        <v>0</v>
      </c>
      <c r="AU13" s="203">
        <f>'2F. TCARD CHARTFIELDS'!Q13</f>
        <v>0</v>
      </c>
      <c r="AV13" s="203">
        <f>'2F. TCARD CHARTFIELDS'!R13</f>
        <v>0</v>
      </c>
      <c r="AW13" s="203">
        <f>'2F. TCARD CHARTFIELDS'!S13</f>
        <v>0</v>
      </c>
      <c r="AX13" s="203">
        <f>'2F. TCARD CHARTFIELDS'!T13</f>
        <v>0</v>
      </c>
      <c r="AY13" s="203">
        <f>'2F. TCARD CHARTFIELDS'!U13</f>
        <v>0</v>
      </c>
      <c r="AZ13" s="203">
        <f>'2F. TCARD CHARTFIELDS'!V13</f>
        <v>0</v>
      </c>
    </row>
    <row r="14" spans="1:52" ht="12.75">
      <c r="A14" s="203">
        <f>'2D. TCARD APP'!B2</f>
        <v>0</v>
      </c>
      <c r="B14" s="203">
        <f>'2D. TCARD APP'!B5</f>
        <v>0</v>
      </c>
      <c r="C14" s="203">
        <f>'2D. TCARD APP'!A14</f>
        <v>0</v>
      </c>
      <c r="D14" s="203">
        <f>'2D. TCARD APP'!C14</f>
        <v>0</v>
      </c>
      <c r="E14" s="203">
        <f>'2D. TCARD APP'!B6</f>
        <v>9185</v>
      </c>
      <c r="F14" s="203" t="str">
        <f>'2D. TCARD APP'!AK14</f>
        <v>953-64941</v>
      </c>
      <c r="G14" s="203">
        <f>'2D. TCARD APP'!AR14</f>
        <v>0</v>
      </c>
      <c r="H14" s="203">
        <f>'2D. TCARD APP'!B4</f>
        <v>0</v>
      </c>
      <c r="I14" s="203">
        <f>'2F. TCARD CHARTFIELDS'!C14</f>
        <v>0</v>
      </c>
      <c r="J14" s="203">
        <f>'2D. TCARD APP'!E14</f>
        <v>0</v>
      </c>
      <c r="K14" s="203">
        <f>'2E. TCARD PROXIES'!C14</f>
        <v>0</v>
      </c>
      <c r="L14" s="203">
        <f>'2E. TCARD PROXIES'!F14</f>
        <v>0</v>
      </c>
      <c r="M14" s="203">
        <f>'2E. TCARD PROXIES'!I14</f>
        <v>0</v>
      </c>
      <c r="N14" s="203">
        <f>'2E. TCARD PROXIES'!L14</f>
        <v>0</v>
      </c>
      <c r="O14" s="203">
        <f>'2E. TCARD PROXIES'!O14</f>
        <v>0</v>
      </c>
      <c r="P14" s="203">
        <f>'2E. TCARD PROXIES'!R14</f>
        <v>0</v>
      </c>
      <c r="Q14" s="203">
        <f>'2E. TCARD PROXIES'!U14</f>
        <v>0</v>
      </c>
      <c r="R14" s="203">
        <f>'2E. TCARD PROXIES'!X14</f>
        <v>0</v>
      </c>
      <c r="S14" s="203">
        <f>'2E. TCARD PROXIES'!AA14</f>
        <v>0</v>
      </c>
      <c r="T14" s="203">
        <f>'2E. TCARD PROXIES'!AD14</f>
        <v>0</v>
      </c>
      <c r="U14" s="203">
        <f>'2E. TCARD PROXIES'!AG14</f>
        <v>0</v>
      </c>
      <c r="V14" s="203">
        <f>'1A. Program Roles'!G8</f>
        <v>0</v>
      </c>
      <c r="W14" s="203">
        <f>'1A. Program Roles'!G9</f>
        <v>0</v>
      </c>
      <c r="X14" s="203">
        <f>'1A. Program Roles'!G10</f>
        <v>0</v>
      </c>
      <c r="Y14" s="203">
        <f>'1A. Program Roles'!G11</f>
        <v>0</v>
      </c>
      <c r="Z14" s="203">
        <f>'1A. Program Roles'!G12</f>
        <v>0</v>
      </c>
      <c r="AA14" s="203">
        <f>'1A. Program Roles'!G13</f>
        <v>0</v>
      </c>
      <c r="AB14" s="203">
        <f>'1A. Program Roles'!G17</f>
        <v>0</v>
      </c>
      <c r="AC14" s="203">
        <f>'1A. Program Roles'!G18</f>
        <v>0</v>
      </c>
      <c r="AD14" s="203">
        <f>'1A. Program Roles'!G19</f>
        <v>0</v>
      </c>
      <c r="AE14" s="203">
        <f>'1A. Program Roles'!G20</f>
        <v>0</v>
      </c>
      <c r="AF14" s="203">
        <f>'1A. Program Roles'!G21</f>
        <v>0</v>
      </c>
      <c r="AG14" s="203">
        <f>'1A. Program Roles'!G22</f>
        <v>0</v>
      </c>
      <c r="AH14" s="203">
        <f>'2F. TCARD CHARTFIELDS'!D14</f>
        <v>0</v>
      </c>
      <c r="AI14" s="203">
        <f>'2F. TCARD CHARTFIELDS'!E14</f>
        <v>0</v>
      </c>
      <c r="AJ14" s="203">
        <f>'2F. TCARD CHARTFIELDS'!F14</f>
        <v>0</v>
      </c>
      <c r="AK14" s="203">
        <f>'2F. TCARD CHARTFIELDS'!G14</f>
        <v>0</v>
      </c>
      <c r="AL14" s="203">
        <f>'2F. TCARD CHARTFIELDS'!H14</f>
        <v>0</v>
      </c>
      <c r="AM14" s="203">
        <f>'2F. TCARD CHARTFIELDS'!I14</f>
        <v>2022</v>
      </c>
      <c r="AN14" s="203">
        <f>'2F. TCARD CHARTFIELDS'!J14</f>
        <v>0</v>
      </c>
      <c r="AO14" s="203">
        <f>'2F. TCARD CHARTFIELDS'!K14</f>
        <v>0</v>
      </c>
      <c r="AP14" s="203">
        <f>'2F. TCARD CHARTFIELDS'!L14</f>
        <v>0</v>
      </c>
      <c r="AQ14" s="203">
        <f>'2F. TCARD CHARTFIELDS'!M14</f>
        <v>0</v>
      </c>
      <c r="AR14" s="203">
        <f>'2F. TCARD CHARTFIELDS'!N14</f>
        <v>0</v>
      </c>
      <c r="AS14" s="203">
        <f>'2F. TCARD CHARTFIELDS'!O14</f>
        <v>0</v>
      </c>
      <c r="AT14" s="203">
        <f>'2F. TCARD CHARTFIELDS'!P14</f>
        <v>0</v>
      </c>
      <c r="AU14" s="203">
        <f>'2F. TCARD CHARTFIELDS'!Q14</f>
        <v>0</v>
      </c>
      <c r="AV14" s="203">
        <f>'2F. TCARD CHARTFIELDS'!R14</f>
        <v>0</v>
      </c>
      <c r="AW14" s="203">
        <f>'2F. TCARD CHARTFIELDS'!S14</f>
        <v>0</v>
      </c>
      <c r="AX14" s="203">
        <f>'2F. TCARD CHARTFIELDS'!T14</f>
        <v>0</v>
      </c>
      <c r="AY14" s="203">
        <f>'2F. TCARD CHARTFIELDS'!U14</f>
        <v>0</v>
      </c>
      <c r="AZ14" s="203">
        <f>'2F. TCARD CHARTFIELDS'!V14</f>
        <v>0</v>
      </c>
    </row>
    <row r="15" spans="1:52" ht="12.75">
      <c r="A15" s="203">
        <f>'2D. TCARD APP'!B2</f>
        <v>0</v>
      </c>
      <c r="B15" s="203">
        <f>'2D. TCARD APP'!B5</f>
        <v>0</v>
      </c>
      <c r="C15" s="203">
        <f>'2D. TCARD APP'!A15</f>
        <v>0</v>
      </c>
      <c r="D15" s="203">
        <f>'2D. TCARD APP'!C15</f>
        <v>0</v>
      </c>
      <c r="E15" s="203">
        <f>'2D. TCARD APP'!B6</f>
        <v>9185</v>
      </c>
      <c r="F15" s="203" t="str">
        <f>'2D. TCARD APP'!AK15</f>
        <v>953-64942</v>
      </c>
      <c r="G15" s="203">
        <f>'2D. TCARD APP'!AR15</f>
        <v>0</v>
      </c>
      <c r="H15" s="203">
        <f>'2D. TCARD APP'!B4</f>
        <v>0</v>
      </c>
      <c r="I15" s="203">
        <f>'2F. TCARD CHARTFIELDS'!C15</f>
        <v>0</v>
      </c>
      <c r="J15" s="203">
        <f>'2D. TCARD APP'!E15</f>
        <v>0</v>
      </c>
      <c r="K15" s="203">
        <f>'2E. TCARD PROXIES'!C15</f>
        <v>0</v>
      </c>
      <c r="L15" s="203">
        <f>'2E. TCARD PROXIES'!F15</f>
        <v>0</v>
      </c>
      <c r="M15" s="203">
        <f>'2E. TCARD PROXIES'!I15</f>
        <v>0</v>
      </c>
      <c r="N15" s="203">
        <f>'2E. TCARD PROXIES'!L15</f>
        <v>0</v>
      </c>
      <c r="O15" s="203">
        <f>'2E. TCARD PROXIES'!O15</f>
        <v>0</v>
      </c>
      <c r="P15" s="203">
        <f>'2E. TCARD PROXIES'!R15</f>
        <v>0</v>
      </c>
      <c r="Q15" s="203">
        <f>'2E. TCARD PROXIES'!U15</f>
        <v>0</v>
      </c>
      <c r="R15" s="203">
        <f>'2E. TCARD PROXIES'!X15</f>
        <v>0</v>
      </c>
      <c r="S15" s="203">
        <f>'2E. TCARD PROXIES'!AA15</f>
        <v>0</v>
      </c>
      <c r="T15" s="203">
        <f>'2E. TCARD PROXIES'!AD15</f>
        <v>0</v>
      </c>
      <c r="U15" s="203">
        <f>'2E. TCARD PROXIES'!AG15</f>
        <v>0</v>
      </c>
      <c r="V15" s="203">
        <f>'1A. Program Roles'!G8</f>
        <v>0</v>
      </c>
      <c r="W15" s="203">
        <f>'1A. Program Roles'!G9</f>
        <v>0</v>
      </c>
      <c r="X15" s="203">
        <f>'1A. Program Roles'!G10</f>
        <v>0</v>
      </c>
      <c r="Y15" s="203">
        <f>'1A. Program Roles'!G11</f>
        <v>0</v>
      </c>
      <c r="Z15" s="203">
        <f>'1A. Program Roles'!G12</f>
        <v>0</v>
      </c>
      <c r="AA15" s="203">
        <f>'1A. Program Roles'!G13</f>
        <v>0</v>
      </c>
      <c r="AB15" s="203">
        <f>'1A. Program Roles'!G17</f>
        <v>0</v>
      </c>
      <c r="AC15" s="203">
        <f>'1A. Program Roles'!G18</f>
        <v>0</v>
      </c>
      <c r="AD15" s="203">
        <f>'1A. Program Roles'!G19</f>
        <v>0</v>
      </c>
      <c r="AE15" s="203">
        <f>'1A. Program Roles'!G20</f>
        <v>0</v>
      </c>
      <c r="AF15" s="203">
        <f>'1A. Program Roles'!G21</f>
        <v>0</v>
      </c>
      <c r="AG15" s="203">
        <f>'1A. Program Roles'!G22</f>
        <v>0</v>
      </c>
      <c r="AH15" s="203">
        <f>'2F. TCARD CHARTFIELDS'!D15</f>
        <v>0</v>
      </c>
      <c r="AI15" s="203">
        <f>'2F. TCARD CHARTFIELDS'!E15</f>
        <v>0</v>
      </c>
      <c r="AJ15" s="203">
        <f>'2F. TCARD CHARTFIELDS'!F15</f>
        <v>0</v>
      </c>
      <c r="AK15" s="203">
        <f>'2F. TCARD CHARTFIELDS'!G15</f>
        <v>0</v>
      </c>
      <c r="AL15" s="203">
        <f>'2F. TCARD CHARTFIELDS'!H15</f>
        <v>0</v>
      </c>
      <c r="AM15" s="203">
        <f>'2F. TCARD CHARTFIELDS'!I15</f>
        <v>2022</v>
      </c>
      <c r="AN15" s="203">
        <f>'2F. TCARD CHARTFIELDS'!J15</f>
        <v>0</v>
      </c>
      <c r="AO15" s="203">
        <f>'2F. TCARD CHARTFIELDS'!K15</f>
        <v>0</v>
      </c>
      <c r="AP15" s="203">
        <f>'2F. TCARD CHARTFIELDS'!L15</f>
        <v>0</v>
      </c>
      <c r="AQ15" s="203">
        <f>'2F. TCARD CHARTFIELDS'!M15</f>
        <v>0</v>
      </c>
      <c r="AR15" s="203">
        <f>'2F. TCARD CHARTFIELDS'!N15</f>
        <v>0</v>
      </c>
      <c r="AS15" s="203">
        <f>'2F. TCARD CHARTFIELDS'!O15</f>
        <v>0</v>
      </c>
      <c r="AT15" s="203">
        <f>'2F. TCARD CHARTFIELDS'!P15</f>
        <v>0</v>
      </c>
      <c r="AU15" s="203">
        <f>'2F. TCARD CHARTFIELDS'!Q15</f>
        <v>0</v>
      </c>
      <c r="AV15" s="203">
        <f>'2F. TCARD CHARTFIELDS'!R15</f>
        <v>0</v>
      </c>
      <c r="AW15" s="203">
        <f>'2F. TCARD CHARTFIELDS'!S15</f>
        <v>0</v>
      </c>
      <c r="AX15" s="203">
        <f>'2F. TCARD CHARTFIELDS'!T15</f>
        <v>0</v>
      </c>
      <c r="AY15" s="203">
        <f>'2F. TCARD CHARTFIELDS'!U15</f>
        <v>0</v>
      </c>
      <c r="AZ15" s="203">
        <f>'2F. TCARD CHARTFIELDS'!V15</f>
        <v>0</v>
      </c>
    </row>
    <row r="16" spans="1:52" ht="12.75">
      <c r="A16" s="203">
        <f>'2D. TCARD APP'!B2</f>
        <v>0</v>
      </c>
      <c r="B16" s="203">
        <f>'2D. TCARD APP'!B5</f>
        <v>0</v>
      </c>
      <c r="C16" s="203">
        <f>'2D. TCARD APP'!A16</f>
        <v>0</v>
      </c>
      <c r="D16" s="203">
        <f>'2D. TCARD APP'!C16</f>
        <v>0</v>
      </c>
      <c r="E16" s="203">
        <f>'2D. TCARD APP'!B6</f>
        <v>9185</v>
      </c>
      <c r="F16" s="203" t="str">
        <f>'2D. TCARD APP'!AK16</f>
        <v>953-64943</v>
      </c>
      <c r="G16" s="203">
        <f>'2D. TCARD APP'!AR16</f>
        <v>0</v>
      </c>
      <c r="H16" s="203">
        <f>'2D. TCARD APP'!B4</f>
        <v>0</v>
      </c>
      <c r="I16" s="203">
        <f>'2F. TCARD CHARTFIELDS'!C16</f>
        <v>0</v>
      </c>
      <c r="J16" s="203">
        <f>'2D. TCARD APP'!E16</f>
        <v>0</v>
      </c>
      <c r="K16" s="203">
        <f>'2E. TCARD PROXIES'!C16</f>
        <v>0</v>
      </c>
      <c r="L16" s="203">
        <f>'2E. TCARD PROXIES'!F16</f>
        <v>0</v>
      </c>
      <c r="M16" s="203">
        <f>'2E. TCARD PROXIES'!I16</f>
        <v>0</v>
      </c>
      <c r="N16" s="203">
        <f>'2E. TCARD PROXIES'!L16</f>
        <v>0</v>
      </c>
      <c r="O16" s="203">
        <f>'2E. TCARD PROXIES'!O16</f>
        <v>0</v>
      </c>
      <c r="P16" s="203">
        <f>'2E. TCARD PROXIES'!R16</f>
        <v>0</v>
      </c>
      <c r="Q16" s="203">
        <f>'2E. TCARD PROXIES'!U16</f>
        <v>0</v>
      </c>
      <c r="R16" s="203">
        <f>'2E. TCARD PROXIES'!X16</f>
        <v>0</v>
      </c>
      <c r="S16" s="203">
        <f>'2E. TCARD PROXIES'!AA16</f>
        <v>0</v>
      </c>
      <c r="T16" s="203">
        <f>'2E. TCARD PROXIES'!AD16</f>
        <v>0</v>
      </c>
      <c r="U16" s="203">
        <f>'2E. TCARD PROXIES'!AG16</f>
        <v>0</v>
      </c>
      <c r="V16" s="203">
        <f>'1A. Program Roles'!G8</f>
        <v>0</v>
      </c>
      <c r="W16" s="203">
        <f>'1A. Program Roles'!G9</f>
        <v>0</v>
      </c>
      <c r="X16" s="203">
        <f>'1A. Program Roles'!G10</f>
        <v>0</v>
      </c>
      <c r="Y16" s="203">
        <f>'1A. Program Roles'!G11</f>
        <v>0</v>
      </c>
      <c r="Z16" s="203">
        <f>'1A. Program Roles'!G12</f>
        <v>0</v>
      </c>
      <c r="AA16" s="203">
        <f>'1A. Program Roles'!G13</f>
        <v>0</v>
      </c>
      <c r="AB16" s="203">
        <f>'1A. Program Roles'!G17</f>
        <v>0</v>
      </c>
      <c r="AC16" s="203">
        <f>'1A. Program Roles'!G18</f>
        <v>0</v>
      </c>
      <c r="AD16" s="203">
        <f>'1A. Program Roles'!G19</f>
        <v>0</v>
      </c>
      <c r="AE16" s="203">
        <f>'1A. Program Roles'!G20</f>
        <v>0</v>
      </c>
      <c r="AF16" s="203">
        <f>'1A. Program Roles'!G21</f>
        <v>0</v>
      </c>
      <c r="AG16" s="203">
        <f>'1A. Program Roles'!G22</f>
        <v>0</v>
      </c>
      <c r="AH16" s="203">
        <f>'2F. TCARD CHARTFIELDS'!D16</f>
        <v>0</v>
      </c>
      <c r="AI16" s="203">
        <f>'2F. TCARD CHARTFIELDS'!E16</f>
        <v>0</v>
      </c>
      <c r="AJ16" s="203">
        <f>'2F. TCARD CHARTFIELDS'!F16</f>
        <v>0</v>
      </c>
      <c r="AK16" s="203">
        <f>'2F. TCARD CHARTFIELDS'!G16</f>
        <v>0</v>
      </c>
      <c r="AL16" s="203">
        <f>'2F. TCARD CHARTFIELDS'!H16</f>
        <v>0</v>
      </c>
      <c r="AM16" s="203">
        <f>'2F. TCARD CHARTFIELDS'!I16</f>
        <v>2022</v>
      </c>
      <c r="AN16" s="203">
        <f>'2F. TCARD CHARTFIELDS'!J16</f>
        <v>0</v>
      </c>
      <c r="AO16" s="203">
        <f>'2F. TCARD CHARTFIELDS'!K16</f>
        <v>0</v>
      </c>
      <c r="AP16" s="203">
        <f>'2F. TCARD CHARTFIELDS'!L16</f>
        <v>0</v>
      </c>
      <c r="AQ16" s="203">
        <f>'2F. TCARD CHARTFIELDS'!M16</f>
        <v>0</v>
      </c>
      <c r="AR16" s="203">
        <f>'2F. TCARD CHARTFIELDS'!N16</f>
        <v>0</v>
      </c>
      <c r="AS16" s="203">
        <f>'2F. TCARD CHARTFIELDS'!O16</f>
        <v>0</v>
      </c>
      <c r="AT16" s="203">
        <f>'2F. TCARD CHARTFIELDS'!P16</f>
        <v>0</v>
      </c>
      <c r="AU16" s="203">
        <f>'2F. TCARD CHARTFIELDS'!Q16</f>
        <v>0</v>
      </c>
      <c r="AV16" s="203">
        <f>'2F. TCARD CHARTFIELDS'!R16</f>
        <v>0</v>
      </c>
      <c r="AW16" s="203">
        <f>'2F. TCARD CHARTFIELDS'!S16</f>
        <v>0</v>
      </c>
      <c r="AX16" s="203">
        <f>'2F. TCARD CHARTFIELDS'!T16</f>
        <v>0</v>
      </c>
      <c r="AY16" s="203">
        <f>'2F. TCARD CHARTFIELDS'!U16</f>
        <v>0</v>
      </c>
      <c r="AZ16" s="203">
        <f>'2F. TCARD CHARTFIELDS'!V16</f>
        <v>0</v>
      </c>
    </row>
    <row r="17" spans="1:52" ht="12.75">
      <c r="A17" s="203">
        <f>'2D. TCARD APP'!B2</f>
        <v>0</v>
      </c>
      <c r="B17" s="203">
        <f>'2D. TCARD APP'!B5</f>
        <v>0</v>
      </c>
      <c r="C17" s="203">
        <f>'2D. TCARD APP'!A17</f>
        <v>0</v>
      </c>
      <c r="D17" s="203">
        <f>'2D. TCARD APP'!C17</f>
        <v>0</v>
      </c>
      <c r="E17" s="203">
        <f>'2D. TCARD APP'!B6</f>
        <v>9185</v>
      </c>
      <c r="F17" s="203" t="str">
        <f>'2D. TCARD APP'!AK17</f>
        <v>953-64944</v>
      </c>
      <c r="G17" s="203">
        <f>'2D. TCARD APP'!AR17</f>
        <v>0</v>
      </c>
      <c r="H17" s="203">
        <f>'2D. TCARD APP'!B4</f>
        <v>0</v>
      </c>
      <c r="I17" s="203">
        <f>'2F. TCARD CHARTFIELDS'!C17</f>
        <v>0</v>
      </c>
      <c r="J17" s="203">
        <f>'2D. TCARD APP'!E17</f>
        <v>0</v>
      </c>
      <c r="K17" s="203">
        <f>'2E. TCARD PROXIES'!C17</f>
        <v>0</v>
      </c>
      <c r="L17" s="203">
        <f>'2E. TCARD PROXIES'!F17</f>
        <v>0</v>
      </c>
      <c r="M17" s="203">
        <f>'2E. TCARD PROXIES'!I17</f>
        <v>0</v>
      </c>
      <c r="N17" s="203">
        <f>'2E. TCARD PROXIES'!L17</f>
        <v>0</v>
      </c>
      <c r="O17" s="203">
        <f>'2E. TCARD PROXIES'!O17</f>
        <v>0</v>
      </c>
      <c r="P17" s="203">
        <f>'2E. TCARD PROXIES'!R17</f>
        <v>0</v>
      </c>
      <c r="Q17" s="203">
        <f>'2E. TCARD PROXIES'!U17</f>
        <v>0</v>
      </c>
      <c r="R17" s="203">
        <f>'2E. TCARD PROXIES'!X17</f>
        <v>0</v>
      </c>
      <c r="S17" s="203">
        <f>'2E. TCARD PROXIES'!AA17</f>
        <v>0</v>
      </c>
      <c r="T17" s="203">
        <f>'2E. TCARD PROXIES'!AD17</f>
        <v>0</v>
      </c>
      <c r="U17" s="203">
        <f>'2E. TCARD PROXIES'!AG17</f>
        <v>0</v>
      </c>
      <c r="V17" s="203">
        <f>'1A. Program Roles'!G8</f>
        <v>0</v>
      </c>
      <c r="W17" s="203">
        <f>'1A. Program Roles'!G9</f>
        <v>0</v>
      </c>
      <c r="X17" s="203">
        <f>'1A. Program Roles'!G10</f>
        <v>0</v>
      </c>
      <c r="Y17" s="203">
        <f>'1A. Program Roles'!G11</f>
        <v>0</v>
      </c>
      <c r="Z17" s="203">
        <f>'1A. Program Roles'!G12</f>
        <v>0</v>
      </c>
      <c r="AA17" s="203">
        <f>'1A. Program Roles'!G13</f>
        <v>0</v>
      </c>
      <c r="AB17" s="203">
        <f>'1A. Program Roles'!G17</f>
        <v>0</v>
      </c>
      <c r="AC17" s="203">
        <f>'1A. Program Roles'!G18</f>
        <v>0</v>
      </c>
      <c r="AD17" s="203">
        <f>'1A. Program Roles'!G19</f>
        <v>0</v>
      </c>
      <c r="AE17" s="203">
        <f>'1A. Program Roles'!G20</f>
        <v>0</v>
      </c>
      <c r="AF17" s="203">
        <f>'1A. Program Roles'!G21</f>
        <v>0</v>
      </c>
      <c r="AG17" s="203">
        <f>'1A. Program Roles'!G22</f>
        <v>0</v>
      </c>
      <c r="AH17" s="203">
        <f>'2F. TCARD CHARTFIELDS'!D17</f>
        <v>0</v>
      </c>
      <c r="AI17" s="203">
        <f>'2F. TCARD CHARTFIELDS'!E17</f>
        <v>0</v>
      </c>
      <c r="AJ17" s="203">
        <f>'2F. TCARD CHARTFIELDS'!F17</f>
        <v>0</v>
      </c>
      <c r="AK17" s="203">
        <f>'2F. TCARD CHARTFIELDS'!G17</f>
        <v>0</v>
      </c>
      <c r="AL17" s="203">
        <f>'2F. TCARD CHARTFIELDS'!H17</f>
        <v>0</v>
      </c>
      <c r="AM17" s="203">
        <f>'2F. TCARD CHARTFIELDS'!I17</f>
        <v>2022</v>
      </c>
      <c r="AN17" s="203">
        <f>'2F. TCARD CHARTFIELDS'!J17</f>
        <v>0</v>
      </c>
      <c r="AO17" s="203">
        <f>'2F. TCARD CHARTFIELDS'!K17</f>
        <v>0</v>
      </c>
      <c r="AP17" s="203">
        <f>'2F. TCARD CHARTFIELDS'!L17</f>
        <v>0</v>
      </c>
      <c r="AQ17" s="203">
        <f>'2F. TCARD CHARTFIELDS'!M17</f>
        <v>0</v>
      </c>
      <c r="AR17" s="203">
        <f>'2F. TCARD CHARTFIELDS'!N17</f>
        <v>0</v>
      </c>
      <c r="AS17" s="203">
        <f>'2F. TCARD CHARTFIELDS'!O17</f>
        <v>0</v>
      </c>
      <c r="AT17" s="203">
        <f>'2F. TCARD CHARTFIELDS'!P17</f>
        <v>0</v>
      </c>
      <c r="AU17" s="203">
        <f>'2F. TCARD CHARTFIELDS'!Q17</f>
        <v>0</v>
      </c>
      <c r="AV17" s="203">
        <f>'2F. TCARD CHARTFIELDS'!R17</f>
        <v>0</v>
      </c>
      <c r="AW17" s="203">
        <f>'2F. TCARD CHARTFIELDS'!S17</f>
        <v>0</v>
      </c>
      <c r="AX17" s="203">
        <f>'2F. TCARD CHARTFIELDS'!T17</f>
        <v>0</v>
      </c>
      <c r="AY17" s="203">
        <f>'2F. TCARD CHARTFIELDS'!U17</f>
        <v>0</v>
      </c>
      <c r="AZ17" s="203">
        <f>'2F. TCARD CHARTFIELDS'!V17</f>
        <v>0</v>
      </c>
    </row>
    <row r="18" spans="1:52" ht="12.75">
      <c r="A18" s="203">
        <f>'2D. TCARD APP'!B2</f>
        <v>0</v>
      </c>
      <c r="B18" s="203">
        <f>'2D. TCARD APP'!B5</f>
        <v>0</v>
      </c>
      <c r="C18" s="203">
        <f>'2D. TCARD APP'!A18</f>
        <v>0</v>
      </c>
      <c r="D18" s="203">
        <f>'2D. TCARD APP'!C18</f>
        <v>0</v>
      </c>
      <c r="E18" s="203">
        <f>'2D. TCARD APP'!B6</f>
        <v>9185</v>
      </c>
      <c r="F18" s="203" t="str">
        <f>'2D. TCARD APP'!AK18</f>
        <v>953-64945</v>
      </c>
      <c r="G18" s="203">
        <f>'2D. TCARD APP'!AR18</f>
        <v>0</v>
      </c>
      <c r="H18" s="203">
        <f>'2D. TCARD APP'!B4</f>
        <v>0</v>
      </c>
      <c r="I18" s="203">
        <f>'2F. TCARD CHARTFIELDS'!C18</f>
        <v>0</v>
      </c>
      <c r="J18" s="203">
        <f>'2D. TCARD APP'!E18</f>
        <v>0</v>
      </c>
      <c r="K18" s="203">
        <f>'2E. TCARD PROXIES'!C18</f>
        <v>0</v>
      </c>
      <c r="L18" s="203">
        <f>'2E. TCARD PROXIES'!F18</f>
        <v>0</v>
      </c>
      <c r="M18" s="203">
        <f>'2E. TCARD PROXIES'!I18</f>
        <v>0</v>
      </c>
      <c r="N18" s="203">
        <f>'2E. TCARD PROXIES'!L18</f>
        <v>0</v>
      </c>
      <c r="O18" s="203">
        <f>'2E. TCARD PROXIES'!O18</f>
        <v>0</v>
      </c>
      <c r="P18" s="203">
        <f>'2E. TCARD PROXIES'!R18</f>
        <v>0</v>
      </c>
      <c r="Q18" s="203">
        <f>'2E. TCARD PROXIES'!U18</f>
        <v>0</v>
      </c>
      <c r="R18" s="203">
        <f>'2E. TCARD PROXIES'!X18</f>
        <v>0</v>
      </c>
      <c r="S18" s="203">
        <f>'2E. TCARD PROXIES'!AA18</f>
        <v>0</v>
      </c>
      <c r="T18" s="203">
        <f>'2E. TCARD PROXIES'!AD18</f>
        <v>0</v>
      </c>
      <c r="U18" s="203">
        <f>'2E. TCARD PROXIES'!AG18</f>
        <v>0</v>
      </c>
      <c r="V18" s="203">
        <f>'1A. Program Roles'!G8</f>
        <v>0</v>
      </c>
      <c r="W18" s="203">
        <f>'1A. Program Roles'!G9</f>
        <v>0</v>
      </c>
      <c r="X18" s="203">
        <f>'1A. Program Roles'!G10</f>
        <v>0</v>
      </c>
      <c r="Y18" s="203">
        <f>'1A. Program Roles'!G11</f>
        <v>0</v>
      </c>
      <c r="Z18" s="203">
        <f>'1A. Program Roles'!G12</f>
        <v>0</v>
      </c>
      <c r="AA18" s="203">
        <f>'1A. Program Roles'!G13</f>
        <v>0</v>
      </c>
      <c r="AB18" s="203">
        <f>'1A. Program Roles'!G17</f>
        <v>0</v>
      </c>
      <c r="AC18" s="203">
        <f>'1A. Program Roles'!G18</f>
        <v>0</v>
      </c>
      <c r="AD18" s="203">
        <f>'1A. Program Roles'!G19</f>
        <v>0</v>
      </c>
      <c r="AE18" s="203">
        <f>'1A. Program Roles'!G20</f>
        <v>0</v>
      </c>
      <c r="AF18" s="203">
        <f>'1A. Program Roles'!G21</f>
        <v>0</v>
      </c>
      <c r="AG18" s="203">
        <f>'1A. Program Roles'!G22</f>
        <v>0</v>
      </c>
      <c r="AH18" s="203">
        <f>'2F. TCARD CHARTFIELDS'!D18</f>
        <v>0</v>
      </c>
      <c r="AI18" s="203">
        <f>'2F. TCARD CHARTFIELDS'!E18</f>
        <v>0</v>
      </c>
      <c r="AJ18" s="203">
        <f>'2F. TCARD CHARTFIELDS'!F18</f>
        <v>0</v>
      </c>
      <c r="AK18" s="203">
        <f>'2F. TCARD CHARTFIELDS'!G18</f>
        <v>0</v>
      </c>
      <c r="AL18" s="203">
        <f>'2F. TCARD CHARTFIELDS'!H18</f>
        <v>0</v>
      </c>
      <c r="AM18" s="203">
        <f>'2F. TCARD CHARTFIELDS'!I18</f>
        <v>2022</v>
      </c>
      <c r="AN18" s="203">
        <f>'2F. TCARD CHARTFIELDS'!J18</f>
        <v>0</v>
      </c>
      <c r="AO18" s="203">
        <f>'2F. TCARD CHARTFIELDS'!K18</f>
        <v>0</v>
      </c>
      <c r="AP18" s="203">
        <f>'2F. TCARD CHARTFIELDS'!L18</f>
        <v>0</v>
      </c>
      <c r="AQ18" s="203">
        <f>'2F. TCARD CHARTFIELDS'!M18</f>
        <v>0</v>
      </c>
      <c r="AR18" s="203">
        <f>'2F. TCARD CHARTFIELDS'!N18</f>
        <v>0</v>
      </c>
      <c r="AS18" s="203">
        <f>'2F. TCARD CHARTFIELDS'!O18</f>
        <v>0</v>
      </c>
      <c r="AT18" s="203">
        <f>'2F. TCARD CHARTFIELDS'!P18</f>
        <v>0</v>
      </c>
      <c r="AU18" s="203">
        <f>'2F. TCARD CHARTFIELDS'!Q18</f>
        <v>0</v>
      </c>
      <c r="AV18" s="203">
        <f>'2F. TCARD CHARTFIELDS'!R18</f>
        <v>0</v>
      </c>
      <c r="AW18" s="203">
        <f>'2F. TCARD CHARTFIELDS'!S18</f>
        <v>0</v>
      </c>
      <c r="AX18" s="203">
        <f>'2F. TCARD CHARTFIELDS'!T18</f>
        <v>0</v>
      </c>
      <c r="AY18" s="203">
        <f>'2F. TCARD CHARTFIELDS'!U18</f>
        <v>0</v>
      </c>
      <c r="AZ18" s="203">
        <f>'2F. TCARD CHARTFIELDS'!V18</f>
        <v>0</v>
      </c>
    </row>
    <row r="19" spans="1:52" ht="12.75">
      <c r="A19" s="203">
        <f>'2D. TCARD APP'!B2</f>
        <v>0</v>
      </c>
      <c r="B19" s="203">
        <f>'2D. TCARD APP'!B5</f>
        <v>0</v>
      </c>
      <c r="C19" s="203">
        <f>'2D. TCARD APP'!A19</f>
        <v>0</v>
      </c>
      <c r="D19" s="203">
        <f>'2D. TCARD APP'!C19</f>
        <v>0</v>
      </c>
      <c r="E19" s="203">
        <f>'2D. TCARD APP'!B6</f>
        <v>9185</v>
      </c>
      <c r="F19" s="203" t="str">
        <f>'2D. TCARD APP'!AK19</f>
        <v>953-64946</v>
      </c>
      <c r="G19" s="203">
        <f>'2D. TCARD APP'!AR19</f>
        <v>0</v>
      </c>
      <c r="H19" s="203">
        <f>'2D. TCARD APP'!B4</f>
        <v>0</v>
      </c>
      <c r="I19" s="203">
        <f>'2F. TCARD CHARTFIELDS'!C19</f>
        <v>0</v>
      </c>
      <c r="J19" s="203">
        <f>'2D. TCARD APP'!E19</f>
        <v>0</v>
      </c>
      <c r="K19" s="203">
        <f>'2E. TCARD PROXIES'!C19</f>
        <v>0</v>
      </c>
      <c r="L19" s="203">
        <f>'2E. TCARD PROXIES'!F19</f>
        <v>0</v>
      </c>
      <c r="M19" s="203">
        <f>'2E. TCARD PROXIES'!I19</f>
        <v>0</v>
      </c>
      <c r="N19" s="203">
        <f>'2E. TCARD PROXIES'!L19</f>
        <v>0</v>
      </c>
      <c r="O19" s="203">
        <f>'2E. TCARD PROXIES'!O19</f>
        <v>0</v>
      </c>
      <c r="P19" s="203">
        <f>'2E. TCARD PROXIES'!R19</f>
        <v>0</v>
      </c>
      <c r="Q19" s="203">
        <f>'2E. TCARD PROXIES'!U19</f>
        <v>0</v>
      </c>
      <c r="R19" s="203">
        <f>'2E. TCARD PROXIES'!X19</f>
        <v>0</v>
      </c>
      <c r="S19" s="203">
        <f>'2E. TCARD PROXIES'!AA19</f>
        <v>0</v>
      </c>
      <c r="T19" s="203">
        <f>'2E. TCARD PROXIES'!AD19</f>
        <v>0</v>
      </c>
      <c r="U19" s="203">
        <f>'2E. TCARD PROXIES'!AG19</f>
        <v>0</v>
      </c>
      <c r="V19" s="203">
        <f>'1A. Program Roles'!G8</f>
        <v>0</v>
      </c>
      <c r="W19" s="203">
        <f>'1A. Program Roles'!G9</f>
        <v>0</v>
      </c>
      <c r="X19" s="203">
        <f>'1A. Program Roles'!G10</f>
        <v>0</v>
      </c>
      <c r="Y19" s="203">
        <f>'1A. Program Roles'!G11</f>
        <v>0</v>
      </c>
      <c r="Z19" s="203">
        <f>'1A. Program Roles'!G12</f>
        <v>0</v>
      </c>
      <c r="AA19" s="203">
        <f>'1A. Program Roles'!G13</f>
        <v>0</v>
      </c>
      <c r="AB19" s="203">
        <f>'1A. Program Roles'!G17</f>
        <v>0</v>
      </c>
      <c r="AC19" s="203">
        <f>'1A. Program Roles'!G18</f>
        <v>0</v>
      </c>
      <c r="AD19" s="203">
        <f>'1A. Program Roles'!G19</f>
        <v>0</v>
      </c>
      <c r="AE19" s="203">
        <f>'1A. Program Roles'!G20</f>
        <v>0</v>
      </c>
      <c r="AF19" s="203">
        <f>'1A. Program Roles'!G21</f>
        <v>0</v>
      </c>
      <c r="AG19" s="203">
        <f>'1A. Program Roles'!G22</f>
        <v>0</v>
      </c>
      <c r="AH19" s="203">
        <f>'2F. TCARD CHARTFIELDS'!D19</f>
        <v>0</v>
      </c>
      <c r="AI19" s="203">
        <f>'2F. TCARD CHARTFIELDS'!E19</f>
        <v>0</v>
      </c>
      <c r="AJ19" s="203">
        <f>'2F. TCARD CHARTFIELDS'!F19</f>
        <v>0</v>
      </c>
      <c r="AK19" s="203">
        <f>'2F. TCARD CHARTFIELDS'!G19</f>
        <v>0</v>
      </c>
      <c r="AL19" s="203">
        <f>'2F. TCARD CHARTFIELDS'!H19</f>
        <v>0</v>
      </c>
      <c r="AM19" s="203">
        <f>'2F. TCARD CHARTFIELDS'!I19</f>
        <v>2022</v>
      </c>
      <c r="AN19" s="203">
        <f>'2F. TCARD CHARTFIELDS'!J19</f>
        <v>0</v>
      </c>
      <c r="AO19" s="203">
        <f>'2F. TCARD CHARTFIELDS'!K19</f>
        <v>0</v>
      </c>
      <c r="AP19" s="203">
        <f>'2F. TCARD CHARTFIELDS'!L19</f>
        <v>0</v>
      </c>
      <c r="AQ19" s="203">
        <f>'2F. TCARD CHARTFIELDS'!M19</f>
        <v>0</v>
      </c>
      <c r="AR19" s="203">
        <f>'2F. TCARD CHARTFIELDS'!N19</f>
        <v>0</v>
      </c>
      <c r="AS19" s="203">
        <f>'2F. TCARD CHARTFIELDS'!O19</f>
        <v>0</v>
      </c>
      <c r="AT19" s="203">
        <f>'2F. TCARD CHARTFIELDS'!P19</f>
        <v>0</v>
      </c>
      <c r="AU19" s="203">
        <f>'2F. TCARD CHARTFIELDS'!Q19</f>
        <v>0</v>
      </c>
      <c r="AV19" s="203">
        <f>'2F. TCARD CHARTFIELDS'!R19</f>
        <v>0</v>
      </c>
      <c r="AW19" s="203">
        <f>'2F. TCARD CHARTFIELDS'!S19</f>
        <v>0</v>
      </c>
      <c r="AX19" s="203">
        <f>'2F. TCARD CHARTFIELDS'!T19</f>
        <v>0</v>
      </c>
      <c r="AY19" s="203">
        <f>'2F. TCARD CHARTFIELDS'!U19</f>
        <v>0</v>
      </c>
      <c r="AZ19" s="203">
        <f>'2F. TCARD CHARTFIELDS'!V19</f>
        <v>0</v>
      </c>
    </row>
    <row r="20" spans="1:52" ht="12.75">
      <c r="A20" s="203">
        <f>'2D. TCARD APP'!B2</f>
        <v>0</v>
      </c>
      <c r="B20" s="203">
        <f>'2D. TCARD APP'!B5</f>
        <v>0</v>
      </c>
      <c r="C20" s="203">
        <f>'2D. TCARD APP'!A20</f>
        <v>0</v>
      </c>
      <c r="D20" s="203">
        <f>'2D. TCARD APP'!C20</f>
        <v>0</v>
      </c>
      <c r="E20" s="203">
        <f>'2D. TCARD APP'!B6</f>
        <v>9185</v>
      </c>
      <c r="F20" s="203" t="str">
        <f>'2D. TCARD APP'!AK20</f>
        <v>953-64947</v>
      </c>
      <c r="G20" s="203">
        <f>'2D. TCARD APP'!AR20</f>
        <v>0</v>
      </c>
      <c r="H20" s="203">
        <f>'2D. TCARD APP'!B4</f>
        <v>0</v>
      </c>
      <c r="I20" s="203">
        <f>'2F. TCARD CHARTFIELDS'!C20</f>
        <v>0</v>
      </c>
      <c r="J20" s="203">
        <f>'2D. TCARD APP'!E20</f>
        <v>0</v>
      </c>
      <c r="K20" s="203">
        <f>'2E. TCARD PROXIES'!C20</f>
        <v>0</v>
      </c>
      <c r="L20" s="203">
        <f>'2E. TCARD PROXIES'!F20</f>
        <v>0</v>
      </c>
      <c r="M20" s="203">
        <f>'2E. TCARD PROXIES'!I20</f>
        <v>0</v>
      </c>
      <c r="N20" s="203">
        <f>'2E. TCARD PROXIES'!L20</f>
        <v>0</v>
      </c>
      <c r="O20" s="203">
        <f>'2E. TCARD PROXIES'!O20</f>
        <v>0</v>
      </c>
      <c r="P20" s="203">
        <f>'2E. TCARD PROXIES'!R20</f>
        <v>0</v>
      </c>
      <c r="Q20" s="203">
        <f>'2E. TCARD PROXIES'!U20</f>
        <v>0</v>
      </c>
      <c r="R20" s="203">
        <f>'2E. TCARD PROXIES'!X20</f>
        <v>0</v>
      </c>
      <c r="S20" s="203">
        <f>'2E. TCARD PROXIES'!AA20</f>
        <v>0</v>
      </c>
      <c r="T20" s="203">
        <f>'2E. TCARD PROXIES'!AD20</f>
        <v>0</v>
      </c>
      <c r="U20" s="203">
        <f>'2E. TCARD PROXIES'!AG20</f>
        <v>0</v>
      </c>
      <c r="V20" s="203">
        <f>'1A. Program Roles'!G8</f>
        <v>0</v>
      </c>
      <c r="W20" s="203">
        <f>'1A. Program Roles'!G9</f>
        <v>0</v>
      </c>
      <c r="X20" s="203">
        <f>'1A. Program Roles'!G10</f>
        <v>0</v>
      </c>
      <c r="Y20" s="203">
        <f>'1A. Program Roles'!G11</f>
        <v>0</v>
      </c>
      <c r="Z20" s="203">
        <f>'1A. Program Roles'!G12</f>
        <v>0</v>
      </c>
      <c r="AA20" s="203">
        <f>'1A. Program Roles'!G13</f>
        <v>0</v>
      </c>
      <c r="AB20" s="203">
        <f>'1A. Program Roles'!G17</f>
        <v>0</v>
      </c>
      <c r="AC20" s="203">
        <f>'1A. Program Roles'!G18</f>
        <v>0</v>
      </c>
      <c r="AD20" s="203">
        <f>'1A. Program Roles'!G19</f>
        <v>0</v>
      </c>
      <c r="AE20" s="203">
        <f>'1A. Program Roles'!G20</f>
        <v>0</v>
      </c>
      <c r="AF20" s="203">
        <f>'1A. Program Roles'!G21</f>
        <v>0</v>
      </c>
      <c r="AG20" s="203">
        <f>'1A. Program Roles'!G22</f>
        <v>0</v>
      </c>
      <c r="AH20" s="203">
        <f>'2F. TCARD CHARTFIELDS'!D20</f>
        <v>0</v>
      </c>
      <c r="AI20" s="203">
        <f>'2F. TCARD CHARTFIELDS'!E20</f>
        <v>0</v>
      </c>
      <c r="AJ20" s="203">
        <f>'2F. TCARD CHARTFIELDS'!F20</f>
        <v>0</v>
      </c>
      <c r="AK20" s="203">
        <f>'2F. TCARD CHARTFIELDS'!G20</f>
        <v>0</v>
      </c>
      <c r="AL20" s="203">
        <f>'2F. TCARD CHARTFIELDS'!H20</f>
        <v>0</v>
      </c>
      <c r="AM20" s="203">
        <f>'2F. TCARD CHARTFIELDS'!I20</f>
        <v>2022</v>
      </c>
      <c r="AN20" s="203">
        <f>'2F. TCARD CHARTFIELDS'!J20</f>
        <v>0</v>
      </c>
      <c r="AO20" s="203">
        <f>'2F. TCARD CHARTFIELDS'!K20</f>
        <v>0</v>
      </c>
      <c r="AP20" s="203">
        <f>'2F. TCARD CHARTFIELDS'!L20</f>
        <v>0</v>
      </c>
      <c r="AQ20" s="203">
        <f>'2F. TCARD CHARTFIELDS'!M20</f>
        <v>0</v>
      </c>
      <c r="AR20" s="203">
        <f>'2F. TCARD CHARTFIELDS'!N20</f>
        <v>0</v>
      </c>
      <c r="AS20" s="203">
        <f>'2F. TCARD CHARTFIELDS'!O20</f>
        <v>0</v>
      </c>
      <c r="AT20" s="203">
        <f>'2F. TCARD CHARTFIELDS'!P20</f>
        <v>0</v>
      </c>
      <c r="AU20" s="203">
        <f>'2F. TCARD CHARTFIELDS'!Q20</f>
        <v>0</v>
      </c>
      <c r="AV20" s="203">
        <f>'2F. TCARD CHARTFIELDS'!R20</f>
        <v>0</v>
      </c>
      <c r="AW20" s="203">
        <f>'2F. TCARD CHARTFIELDS'!S20</f>
        <v>0</v>
      </c>
      <c r="AX20" s="203">
        <f>'2F. TCARD CHARTFIELDS'!T20</f>
        <v>0</v>
      </c>
      <c r="AY20" s="203">
        <f>'2F. TCARD CHARTFIELDS'!U20</f>
        <v>0</v>
      </c>
      <c r="AZ20" s="203">
        <f>'2F. TCARD CHARTFIELDS'!V20</f>
        <v>0</v>
      </c>
    </row>
    <row r="21" spans="1:52" ht="12.75">
      <c r="A21" s="203">
        <f>'2D. TCARD APP'!B2</f>
        <v>0</v>
      </c>
      <c r="B21" s="203">
        <f>'2D. TCARD APP'!B5</f>
        <v>0</v>
      </c>
      <c r="C21" s="203">
        <f>'2D. TCARD APP'!A21</f>
        <v>0</v>
      </c>
      <c r="D21" s="203">
        <f>'2D. TCARD APP'!C21</f>
        <v>0</v>
      </c>
      <c r="E21" s="203">
        <f>'2D. TCARD APP'!B6</f>
        <v>9185</v>
      </c>
      <c r="F21" s="203" t="str">
        <f>'2D. TCARD APP'!AK21</f>
        <v>953-64948</v>
      </c>
      <c r="G21" s="203">
        <f>'2D. TCARD APP'!AR21</f>
        <v>0</v>
      </c>
      <c r="H21" s="203">
        <f>'2D. TCARD APP'!B4</f>
        <v>0</v>
      </c>
      <c r="I21" s="203">
        <f>'2F. TCARD CHARTFIELDS'!C21</f>
        <v>0</v>
      </c>
      <c r="J21" s="203">
        <f>'2D. TCARD APP'!E21</f>
        <v>0</v>
      </c>
      <c r="K21" s="203">
        <f>'2E. TCARD PROXIES'!C21</f>
        <v>0</v>
      </c>
      <c r="L21" s="203">
        <f>'2E. TCARD PROXIES'!F21</f>
        <v>0</v>
      </c>
      <c r="M21" s="203">
        <f>'2E. TCARD PROXIES'!I21</f>
        <v>0</v>
      </c>
      <c r="N21" s="203">
        <f>'2E. TCARD PROXIES'!L21</f>
        <v>0</v>
      </c>
      <c r="O21" s="203">
        <f>'2E. TCARD PROXIES'!O21</f>
        <v>0</v>
      </c>
      <c r="P21" s="203">
        <f>'2E. TCARD PROXIES'!R21</f>
        <v>0</v>
      </c>
      <c r="Q21" s="203">
        <f>'2E. TCARD PROXIES'!U21</f>
        <v>0</v>
      </c>
      <c r="R21" s="203">
        <f>'2E. TCARD PROXIES'!X21</f>
        <v>0</v>
      </c>
      <c r="S21" s="203">
        <f>'2E. TCARD PROXIES'!AA21</f>
        <v>0</v>
      </c>
      <c r="T21" s="203">
        <f>'2E. TCARD PROXIES'!AD21</f>
        <v>0</v>
      </c>
      <c r="U21" s="203">
        <f>'2E. TCARD PROXIES'!AG21</f>
        <v>0</v>
      </c>
      <c r="V21" s="203">
        <f>'1A. Program Roles'!G8</f>
        <v>0</v>
      </c>
      <c r="W21" s="203">
        <f>'1A. Program Roles'!G9</f>
        <v>0</v>
      </c>
      <c r="X21" s="203">
        <f>'1A. Program Roles'!G10</f>
        <v>0</v>
      </c>
      <c r="Y21" s="203">
        <f>'1A. Program Roles'!G11</f>
        <v>0</v>
      </c>
      <c r="Z21" s="203">
        <f>'1A. Program Roles'!G12</f>
        <v>0</v>
      </c>
      <c r="AA21" s="203">
        <f>'1A. Program Roles'!G13</f>
        <v>0</v>
      </c>
      <c r="AB21" s="203">
        <f>'1A. Program Roles'!G17</f>
        <v>0</v>
      </c>
      <c r="AC21" s="203">
        <f>'1A. Program Roles'!G18</f>
        <v>0</v>
      </c>
      <c r="AD21" s="203">
        <f>'1A. Program Roles'!G19</f>
        <v>0</v>
      </c>
      <c r="AE21" s="203">
        <f>'1A. Program Roles'!G20</f>
        <v>0</v>
      </c>
      <c r="AF21" s="203">
        <f>'1A. Program Roles'!G21</f>
        <v>0</v>
      </c>
      <c r="AG21" s="203">
        <f>'1A. Program Roles'!G22</f>
        <v>0</v>
      </c>
      <c r="AH21" s="203">
        <f>'2F. TCARD CHARTFIELDS'!D21</f>
        <v>0</v>
      </c>
      <c r="AI21" s="203">
        <f>'2F. TCARD CHARTFIELDS'!E21</f>
        <v>0</v>
      </c>
      <c r="AJ21" s="203">
        <f>'2F. TCARD CHARTFIELDS'!F21</f>
        <v>0</v>
      </c>
      <c r="AK21" s="203">
        <f>'2F. TCARD CHARTFIELDS'!G21</f>
        <v>0</v>
      </c>
      <c r="AL21" s="203">
        <f>'2F. TCARD CHARTFIELDS'!H21</f>
        <v>0</v>
      </c>
      <c r="AM21" s="203">
        <f>'2F. TCARD CHARTFIELDS'!I21</f>
        <v>2022</v>
      </c>
      <c r="AN21" s="203">
        <f>'2F. TCARD CHARTFIELDS'!J21</f>
        <v>0</v>
      </c>
      <c r="AO21" s="203">
        <f>'2F. TCARD CHARTFIELDS'!K21</f>
        <v>0</v>
      </c>
      <c r="AP21" s="203">
        <f>'2F. TCARD CHARTFIELDS'!L21</f>
        <v>0</v>
      </c>
      <c r="AQ21" s="203">
        <f>'2F. TCARD CHARTFIELDS'!M21</f>
        <v>0</v>
      </c>
      <c r="AR21" s="203">
        <f>'2F. TCARD CHARTFIELDS'!N21</f>
        <v>0</v>
      </c>
      <c r="AS21" s="203">
        <f>'2F. TCARD CHARTFIELDS'!O21</f>
        <v>0</v>
      </c>
      <c r="AT21" s="203">
        <f>'2F. TCARD CHARTFIELDS'!P21</f>
        <v>0</v>
      </c>
      <c r="AU21" s="203">
        <f>'2F. TCARD CHARTFIELDS'!Q21</f>
        <v>0</v>
      </c>
      <c r="AV21" s="203">
        <f>'2F. TCARD CHARTFIELDS'!R21</f>
        <v>0</v>
      </c>
      <c r="AW21" s="203">
        <f>'2F. TCARD CHARTFIELDS'!S21</f>
        <v>0</v>
      </c>
      <c r="AX21" s="203">
        <f>'2F. TCARD CHARTFIELDS'!T21</f>
        <v>0</v>
      </c>
      <c r="AY21" s="203">
        <f>'2F. TCARD CHARTFIELDS'!U21</f>
        <v>0</v>
      </c>
      <c r="AZ21" s="203">
        <f>'2F. TCARD CHARTFIELDS'!V21</f>
        <v>0</v>
      </c>
    </row>
    <row r="22" spans="1:52" ht="12.75">
      <c r="A22" s="203">
        <f>'2D. TCARD APP'!B2</f>
        <v>0</v>
      </c>
      <c r="B22" s="203">
        <f>'2D. TCARD APP'!B5</f>
        <v>0</v>
      </c>
      <c r="C22" s="203">
        <f>'2D. TCARD APP'!A22</f>
        <v>0</v>
      </c>
      <c r="D22" s="203">
        <f>'2D. TCARD APP'!C22</f>
        <v>0</v>
      </c>
      <c r="E22" s="203">
        <f>'2D. TCARD APP'!B6</f>
        <v>9185</v>
      </c>
      <c r="F22" s="203" t="str">
        <f>'2D. TCARD APP'!AK22</f>
        <v>953-64949</v>
      </c>
      <c r="G22" s="203">
        <f>'2D. TCARD APP'!AR22</f>
        <v>0</v>
      </c>
      <c r="H22" s="203">
        <f>'2D. TCARD APP'!B4</f>
        <v>0</v>
      </c>
      <c r="I22" s="203">
        <f>'2F. TCARD CHARTFIELDS'!C22</f>
        <v>0</v>
      </c>
      <c r="J22" s="203">
        <f>'2D. TCARD APP'!E22</f>
        <v>0</v>
      </c>
      <c r="K22" s="203">
        <f>'2E. TCARD PROXIES'!C22</f>
        <v>0</v>
      </c>
      <c r="L22" s="203">
        <f>'2E. TCARD PROXIES'!F22</f>
        <v>0</v>
      </c>
      <c r="M22" s="203">
        <f>'2E. TCARD PROXIES'!I22</f>
        <v>0</v>
      </c>
      <c r="N22" s="203">
        <f>'2E. TCARD PROXIES'!L22</f>
        <v>0</v>
      </c>
      <c r="O22" s="203">
        <f>'2E. TCARD PROXIES'!O22</f>
        <v>0</v>
      </c>
      <c r="P22" s="203">
        <f>'2E. TCARD PROXIES'!R22</f>
        <v>0</v>
      </c>
      <c r="Q22" s="203">
        <f>'2E. TCARD PROXIES'!U22</f>
        <v>0</v>
      </c>
      <c r="R22" s="203">
        <f>'2E. TCARD PROXIES'!X22</f>
        <v>0</v>
      </c>
      <c r="S22" s="203">
        <f>'2E. TCARD PROXIES'!AA22</f>
        <v>0</v>
      </c>
      <c r="T22" s="203">
        <f>'2E. TCARD PROXIES'!AD22</f>
        <v>0</v>
      </c>
      <c r="U22" s="203">
        <f>'2E. TCARD PROXIES'!AG22</f>
        <v>0</v>
      </c>
      <c r="V22" s="203">
        <f>'1A. Program Roles'!G8</f>
        <v>0</v>
      </c>
      <c r="W22" s="203">
        <f>'1A. Program Roles'!G9</f>
        <v>0</v>
      </c>
      <c r="X22" s="203">
        <f>'1A. Program Roles'!G10</f>
        <v>0</v>
      </c>
      <c r="Y22" s="203">
        <f>'1A. Program Roles'!G11</f>
        <v>0</v>
      </c>
      <c r="Z22" s="203">
        <f>'1A. Program Roles'!G12</f>
        <v>0</v>
      </c>
      <c r="AA22" s="203">
        <f>'1A. Program Roles'!G13</f>
        <v>0</v>
      </c>
      <c r="AB22" s="203">
        <f>'1A. Program Roles'!G17</f>
        <v>0</v>
      </c>
      <c r="AC22" s="203">
        <f>'1A. Program Roles'!G18</f>
        <v>0</v>
      </c>
      <c r="AD22" s="203">
        <f>'1A. Program Roles'!G19</f>
        <v>0</v>
      </c>
      <c r="AE22" s="203">
        <f>'1A. Program Roles'!G20</f>
        <v>0</v>
      </c>
      <c r="AF22" s="203">
        <f>'1A. Program Roles'!G21</f>
        <v>0</v>
      </c>
      <c r="AG22" s="203">
        <f>'1A. Program Roles'!G22</f>
        <v>0</v>
      </c>
      <c r="AH22" s="203">
        <f>'2F. TCARD CHARTFIELDS'!D22</f>
        <v>0</v>
      </c>
      <c r="AI22" s="203">
        <f>'2F. TCARD CHARTFIELDS'!E22</f>
        <v>0</v>
      </c>
      <c r="AJ22" s="203">
        <f>'2F. TCARD CHARTFIELDS'!F22</f>
        <v>0</v>
      </c>
      <c r="AK22" s="203">
        <f>'2F. TCARD CHARTFIELDS'!G22</f>
        <v>0</v>
      </c>
      <c r="AL22" s="203">
        <f>'2F. TCARD CHARTFIELDS'!H22</f>
        <v>0</v>
      </c>
      <c r="AM22" s="203">
        <f>'2F. TCARD CHARTFIELDS'!I22</f>
        <v>2022</v>
      </c>
      <c r="AN22" s="203">
        <f>'2F. TCARD CHARTFIELDS'!J22</f>
        <v>0</v>
      </c>
      <c r="AO22" s="203">
        <f>'2F. TCARD CHARTFIELDS'!K22</f>
        <v>0</v>
      </c>
      <c r="AP22" s="203">
        <f>'2F. TCARD CHARTFIELDS'!L22</f>
        <v>0</v>
      </c>
      <c r="AQ22" s="203">
        <f>'2F. TCARD CHARTFIELDS'!M22</f>
        <v>0</v>
      </c>
      <c r="AR22" s="203">
        <f>'2F. TCARD CHARTFIELDS'!N22</f>
        <v>0</v>
      </c>
      <c r="AS22" s="203">
        <f>'2F. TCARD CHARTFIELDS'!O22</f>
        <v>0</v>
      </c>
      <c r="AT22" s="203">
        <f>'2F. TCARD CHARTFIELDS'!P22</f>
        <v>0</v>
      </c>
      <c r="AU22" s="203">
        <f>'2F. TCARD CHARTFIELDS'!Q22</f>
        <v>0</v>
      </c>
      <c r="AV22" s="203">
        <f>'2F. TCARD CHARTFIELDS'!R22</f>
        <v>0</v>
      </c>
      <c r="AW22" s="203">
        <f>'2F. TCARD CHARTFIELDS'!S22</f>
        <v>0</v>
      </c>
      <c r="AX22" s="203">
        <f>'2F. TCARD CHARTFIELDS'!T22</f>
        <v>0</v>
      </c>
      <c r="AY22" s="203">
        <f>'2F. TCARD CHARTFIELDS'!U22</f>
        <v>0</v>
      </c>
      <c r="AZ22" s="203">
        <f>'2F. TCARD CHARTFIELDS'!V22</f>
        <v>0</v>
      </c>
    </row>
    <row r="23" spans="1:52" ht="12.75">
      <c r="A23" s="203">
        <f>'2D. TCARD APP'!B2</f>
        <v>0</v>
      </c>
      <c r="B23" s="203">
        <f>'2D. TCARD APP'!B5</f>
        <v>0</v>
      </c>
      <c r="C23" s="203">
        <f>'2D. TCARD APP'!A23</f>
        <v>0</v>
      </c>
      <c r="D23" s="203">
        <f>'2D. TCARD APP'!C23</f>
        <v>0</v>
      </c>
      <c r="E23" s="203">
        <f>'2D. TCARD APP'!B6</f>
        <v>9185</v>
      </c>
      <c r="F23" s="203" t="str">
        <f>'2D. TCARD APP'!AK23</f>
        <v>953-64950</v>
      </c>
      <c r="G23" s="203">
        <f>'2D. TCARD APP'!AR23</f>
        <v>0</v>
      </c>
      <c r="H23" s="203">
        <f>'2D. TCARD APP'!B4</f>
        <v>0</v>
      </c>
      <c r="I23" s="203">
        <f>'2F. TCARD CHARTFIELDS'!C23</f>
        <v>0</v>
      </c>
      <c r="J23" s="203">
        <f>'2D. TCARD APP'!E23</f>
        <v>0</v>
      </c>
      <c r="K23" s="203">
        <f>'2E. TCARD PROXIES'!C23</f>
        <v>0</v>
      </c>
      <c r="L23" s="203">
        <f>'2E. TCARD PROXIES'!F23</f>
        <v>0</v>
      </c>
      <c r="M23" s="203">
        <f>'2E. TCARD PROXIES'!I23</f>
        <v>0</v>
      </c>
      <c r="N23" s="203">
        <f>'2E. TCARD PROXIES'!L23</f>
        <v>0</v>
      </c>
      <c r="O23" s="203">
        <f>'2E. TCARD PROXIES'!O23</f>
        <v>0</v>
      </c>
      <c r="P23" s="203">
        <f>'2E. TCARD PROXIES'!R23</f>
        <v>0</v>
      </c>
      <c r="Q23" s="203">
        <f>'2E. TCARD PROXIES'!U23</f>
        <v>0</v>
      </c>
      <c r="R23" s="203">
        <f>'2E. TCARD PROXIES'!X23</f>
        <v>0</v>
      </c>
      <c r="S23" s="203">
        <f>'2E. TCARD PROXIES'!AA23</f>
        <v>0</v>
      </c>
      <c r="T23" s="203">
        <f>'2E. TCARD PROXIES'!AD23</f>
        <v>0</v>
      </c>
      <c r="U23" s="203">
        <f>'2E. TCARD PROXIES'!AG23</f>
        <v>0</v>
      </c>
      <c r="V23" s="203">
        <f>'1A. Program Roles'!G8</f>
        <v>0</v>
      </c>
      <c r="W23" s="203">
        <f>'1A. Program Roles'!G9</f>
        <v>0</v>
      </c>
      <c r="X23" s="203">
        <f>'1A. Program Roles'!G10</f>
        <v>0</v>
      </c>
      <c r="Y23" s="203">
        <f>'1A. Program Roles'!G11</f>
        <v>0</v>
      </c>
      <c r="Z23" s="203">
        <f>'1A. Program Roles'!G12</f>
        <v>0</v>
      </c>
      <c r="AA23" s="203">
        <f>'1A. Program Roles'!G13</f>
        <v>0</v>
      </c>
      <c r="AB23" s="203">
        <f>'1A. Program Roles'!G17</f>
        <v>0</v>
      </c>
      <c r="AC23" s="203">
        <f>'1A. Program Roles'!G18</f>
        <v>0</v>
      </c>
      <c r="AD23" s="203">
        <f>'1A. Program Roles'!G19</f>
        <v>0</v>
      </c>
      <c r="AE23" s="203">
        <f>'1A. Program Roles'!G20</f>
        <v>0</v>
      </c>
      <c r="AF23" s="203">
        <f>'1A. Program Roles'!G21</f>
        <v>0</v>
      </c>
      <c r="AG23" s="203">
        <f>'1A. Program Roles'!G22</f>
        <v>0</v>
      </c>
      <c r="AH23" s="203">
        <f>'2F. TCARD CHARTFIELDS'!D23</f>
        <v>0</v>
      </c>
      <c r="AI23" s="203">
        <f>'2F. TCARD CHARTFIELDS'!E23</f>
        <v>0</v>
      </c>
      <c r="AJ23" s="203">
        <f>'2F. TCARD CHARTFIELDS'!F23</f>
        <v>0</v>
      </c>
      <c r="AK23" s="203">
        <f>'2F. TCARD CHARTFIELDS'!G23</f>
        <v>0</v>
      </c>
      <c r="AL23" s="203">
        <f>'2F. TCARD CHARTFIELDS'!H23</f>
        <v>0</v>
      </c>
      <c r="AM23" s="203">
        <f>'2F. TCARD CHARTFIELDS'!I23</f>
        <v>2022</v>
      </c>
      <c r="AN23" s="203">
        <f>'2F. TCARD CHARTFIELDS'!J23</f>
        <v>0</v>
      </c>
      <c r="AO23" s="203">
        <f>'2F. TCARD CHARTFIELDS'!K23</f>
        <v>0</v>
      </c>
      <c r="AP23" s="203">
        <f>'2F. TCARD CHARTFIELDS'!L23</f>
        <v>0</v>
      </c>
      <c r="AQ23" s="203">
        <f>'2F. TCARD CHARTFIELDS'!M23</f>
        <v>0</v>
      </c>
      <c r="AR23" s="203">
        <f>'2F. TCARD CHARTFIELDS'!N23</f>
        <v>0</v>
      </c>
      <c r="AS23" s="203">
        <f>'2F. TCARD CHARTFIELDS'!O23</f>
        <v>0</v>
      </c>
      <c r="AT23" s="203">
        <f>'2F. TCARD CHARTFIELDS'!P23</f>
        <v>0</v>
      </c>
      <c r="AU23" s="203">
        <f>'2F. TCARD CHARTFIELDS'!Q23</f>
        <v>0</v>
      </c>
      <c r="AV23" s="203">
        <f>'2F. TCARD CHARTFIELDS'!R23</f>
        <v>0</v>
      </c>
      <c r="AW23" s="203">
        <f>'2F. TCARD CHARTFIELDS'!S23</f>
        <v>0</v>
      </c>
      <c r="AX23" s="203">
        <f>'2F. TCARD CHARTFIELDS'!T23</f>
        <v>0</v>
      </c>
      <c r="AY23" s="203">
        <f>'2F. TCARD CHARTFIELDS'!U23</f>
        <v>0</v>
      </c>
      <c r="AZ23" s="203">
        <f>'2F. TCARD CHARTFIELDS'!V23</f>
        <v>0</v>
      </c>
    </row>
    <row r="24" spans="1:52" ht="12.75">
      <c r="A24" s="203">
        <f>'2D. TCARD APP'!B2</f>
        <v>0</v>
      </c>
      <c r="B24" s="203">
        <f>'2D. TCARD APP'!B5</f>
        <v>0</v>
      </c>
      <c r="C24" s="203">
        <f>'2D. TCARD APP'!A24</f>
        <v>0</v>
      </c>
      <c r="D24" s="203">
        <f>'2D. TCARD APP'!C24</f>
        <v>0</v>
      </c>
      <c r="E24" s="203">
        <f>'2D. TCARD APP'!B6</f>
        <v>9185</v>
      </c>
      <c r="F24" s="203" t="str">
        <f>'2D. TCARD APP'!AK24</f>
        <v>953-64951</v>
      </c>
      <c r="G24" s="203">
        <f>'2D. TCARD APP'!AR24</f>
        <v>0</v>
      </c>
      <c r="H24" s="203">
        <f>'2D. TCARD APP'!B4</f>
        <v>0</v>
      </c>
      <c r="I24" s="203">
        <f>'2F. TCARD CHARTFIELDS'!C24</f>
        <v>0</v>
      </c>
      <c r="J24" s="203">
        <f>'2D. TCARD APP'!E24</f>
        <v>0</v>
      </c>
      <c r="K24" s="203">
        <f>'2E. TCARD PROXIES'!C24</f>
        <v>0</v>
      </c>
      <c r="L24" s="203">
        <f>'2E. TCARD PROXIES'!F24</f>
        <v>0</v>
      </c>
      <c r="M24" s="203">
        <f>'2E. TCARD PROXIES'!I24</f>
        <v>0</v>
      </c>
      <c r="N24" s="203">
        <f>'2E. TCARD PROXIES'!L24</f>
        <v>0</v>
      </c>
      <c r="O24" s="203">
        <f>'2E. TCARD PROXIES'!O24</f>
        <v>0</v>
      </c>
      <c r="P24" s="203">
        <f>'2E. TCARD PROXIES'!R24</f>
        <v>0</v>
      </c>
      <c r="Q24" s="203">
        <f>'2E. TCARD PROXIES'!U24</f>
        <v>0</v>
      </c>
      <c r="R24" s="203">
        <f>'2E. TCARD PROXIES'!X24</f>
        <v>0</v>
      </c>
      <c r="S24" s="203">
        <f>'2E. TCARD PROXIES'!AA24</f>
        <v>0</v>
      </c>
      <c r="T24" s="203">
        <f>'2E. TCARD PROXIES'!AD24</f>
        <v>0</v>
      </c>
      <c r="U24" s="203">
        <f>'2E. TCARD PROXIES'!AG24</f>
        <v>0</v>
      </c>
      <c r="V24" s="203">
        <f>'1A. Program Roles'!G8</f>
        <v>0</v>
      </c>
      <c r="W24" s="203">
        <f>'1A. Program Roles'!G9</f>
        <v>0</v>
      </c>
      <c r="X24" s="203">
        <f>'1A. Program Roles'!G10</f>
        <v>0</v>
      </c>
      <c r="Y24" s="203">
        <f>'1A. Program Roles'!G11</f>
        <v>0</v>
      </c>
      <c r="Z24" s="203">
        <f>'1A. Program Roles'!G12</f>
        <v>0</v>
      </c>
      <c r="AA24" s="203">
        <f>'1A. Program Roles'!G13</f>
        <v>0</v>
      </c>
      <c r="AB24" s="203">
        <f>'1A. Program Roles'!G17</f>
        <v>0</v>
      </c>
      <c r="AC24" s="203">
        <f>'1A. Program Roles'!G18</f>
        <v>0</v>
      </c>
      <c r="AD24" s="203">
        <f>'1A. Program Roles'!G19</f>
        <v>0</v>
      </c>
      <c r="AE24" s="203">
        <f>'1A. Program Roles'!G20</f>
        <v>0</v>
      </c>
      <c r="AF24" s="203">
        <f>'1A. Program Roles'!G21</f>
        <v>0</v>
      </c>
      <c r="AG24" s="203">
        <f>'1A. Program Roles'!G22</f>
        <v>0</v>
      </c>
      <c r="AH24" s="203">
        <f>'2F. TCARD CHARTFIELDS'!D24</f>
        <v>0</v>
      </c>
      <c r="AI24" s="203">
        <f>'2F. TCARD CHARTFIELDS'!E24</f>
        <v>0</v>
      </c>
      <c r="AJ24" s="203">
        <f>'2F. TCARD CHARTFIELDS'!F24</f>
        <v>0</v>
      </c>
      <c r="AK24" s="203">
        <f>'2F. TCARD CHARTFIELDS'!G24</f>
        <v>0</v>
      </c>
      <c r="AL24" s="203">
        <f>'2F. TCARD CHARTFIELDS'!H24</f>
        <v>0</v>
      </c>
      <c r="AM24" s="203">
        <f>'2F. TCARD CHARTFIELDS'!I24</f>
        <v>2022</v>
      </c>
      <c r="AN24" s="203">
        <f>'2F. TCARD CHARTFIELDS'!J24</f>
        <v>0</v>
      </c>
      <c r="AO24" s="203">
        <f>'2F. TCARD CHARTFIELDS'!K24</f>
        <v>0</v>
      </c>
      <c r="AP24" s="203">
        <f>'2F. TCARD CHARTFIELDS'!L24</f>
        <v>0</v>
      </c>
      <c r="AQ24" s="203">
        <f>'2F. TCARD CHARTFIELDS'!M24</f>
        <v>0</v>
      </c>
      <c r="AR24" s="203">
        <f>'2F. TCARD CHARTFIELDS'!N24</f>
        <v>0</v>
      </c>
      <c r="AS24" s="203">
        <f>'2F. TCARD CHARTFIELDS'!O24</f>
        <v>0</v>
      </c>
      <c r="AT24" s="203">
        <f>'2F. TCARD CHARTFIELDS'!P24</f>
        <v>0</v>
      </c>
      <c r="AU24" s="203">
        <f>'2F. TCARD CHARTFIELDS'!Q24</f>
        <v>0</v>
      </c>
      <c r="AV24" s="203">
        <f>'2F. TCARD CHARTFIELDS'!R24</f>
        <v>0</v>
      </c>
      <c r="AW24" s="203">
        <f>'2F. TCARD CHARTFIELDS'!S24</f>
        <v>0</v>
      </c>
      <c r="AX24" s="203">
        <f>'2F. TCARD CHARTFIELDS'!T24</f>
        <v>0</v>
      </c>
      <c r="AY24" s="203">
        <f>'2F. TCARD CHARTFIELDS'!U24</f>
        <v>0</v>
      </c>
      <c r="AZ24" s="203">
        <f>'2F. TCARD CHARTFIELDS'!V24</f>
        <v>0</v>
      </c>
    </row>
    <row r="25" spans="1:52" ht="12.75">
      <c r="A25" s="203">
        <f>'2D. TCARD APP'!B2</f>
        <v>0</v>
      </c>
      <c r="B25" s="203">
        <f>'2D. TCARD APP'!B5</f>
        <v>0</v>
      </c>
      <c r="C25" s="203">
        <f>'2D. TCARD APP'!A25</f>
        <v>0</v>
      </c>
      <c r="D25" s="203">
        <f>'2D. TCARD APP'!C25</f>
        <v>0</v>
      </c>
      <c r="E25" s="203">
        <f>'2D. TCARD APP'!B6</f>
        <v>9185</v>
      </c>
      <c r="F25" s="203" t="str">
        <f>'2D. TCARD APP'!AK25</f>
        <v>953-64952</v>
      </c>
      <c r="G25" s="203">
        <f>'2D. TCARD APP'!AR25</f>
        <v>0</v>
      </c>
      <c r="H25" s="203">
        <f>'2D. TCARD APP'!B4</f>
        <v>0</v>
      </c>
      <c r="I25" s="203">
        <f>'2F. TCARD CHARTFIELDS'!C25</f>
        <v>0</v>
      </c>
      <c r="J25" s="203">
        <f>'2D. TCARD APP'!E25</f>
        <v>0</v>
      </c>
      <c r="K25" s="203">
        <f>'2E. TCARD PROXIES'!C25</f>
        <v>0</v>
      </c>
      <c r="L25" s="203">
        <f>'2E. TCARD PROXIES'!F25</f>
        <v>0</v>
      </c>
      <c r="M25" s="203">
        <f>'2E. TCARD PROXIES'!I25</f>
        <v>0</v>
      </c>
      <c r="N25" s="203">
        <f>'2E. TCARD PROXIES'!L25</f>
        <v>0</v>
      </c>
      <c r="O25" s="203">
        <f>'2E. TCARD PROXIES'!O25</f>
        <v>0</v>
      </c>
      <c r="P25" s="203">
        <f>'2E. TCARD PROXIES'!R25</f>
        <v>0</v>
      </c>
      <c r="Q25" s="203">
        <f>'2E. TCARD PROXIES'!U25</f>
        <v>0</v>
      </c>
      <c r="R25" s="203">
        <f>'2E. TCARD PROXIES'!X25</f>
        <v>0</v>
      </c>
      <c r="S25" s="203">
        <f>'2E. TCARD PROXIES'!AA25</f>
        <v>0</v>
      </c>
      <c r="T25" s="203">
        <f>'2E. TCARD PROXIES'!AD25</f>
        <v>0</v>
      </c>
      <c r="U25" s="203">
        <f>'2E. TCARD PROXIES'!AG25</f>
        <v>0</v>
      </c>
      <c r="V25" s="203">
        <f>'1A. Program Roles'!G8</f>
        <v>0</v>
      </c>
      <c r="W25" s="203">
        <f>'1A. Program Roles'!G9</f>
        <v>0</v>
      </c>
      <c r="X25" s="203">
        <f>'1A. Program Roles'!G10</f>
        <v>0</v>
      </c>
      <c r="Y25" s="203">
        <f>'1A. Program Roles'!G11</f>
        <v>0</v>
      </c>
      <c r="Z25" s="203">
        <f>'1A. Program Roles'!G12</f>
        <v>0</v>
      </c>
      <c r="AA25" s="203">
        <f>'1A. Program Roles'!G13</f>
        <v>0</v>
      </c>
      <c r="AB25" s="203">
        <f>'1A. Program Roles'!G17</f>
        <v>0</v>
      </c>
      <c r="AC25" s="203">
        <f>'1A. Program Roles'!G18</f>
        <v>0</v>
      </c>
      <c r="AD25" s="203">
        <f>'1A. Program Roles'!G19</f>
        <v>0</v>
      </c>
      <c r="AE25" s="203">
        <f>'1A. Program Roles'!G20</f>
        <v>0</v>
      </c>
      <c r="AF25" s="203">
        <f>'1A. Program Roles'!G21</f>
        <v>0</v>
      </c>
      <c r="AG25" s="203">
        <f>'1A. Program Roles'!G22</f>
        <v>0</v>
      </c>
      <c r="AH25" s="203">
        <f>'2F. TCARD CHARTFIELDS'!D25</f>
        <v>0</v>
      </c>
      <c r="AI25" s="203">
        <f>'2F. TCARD CHARTFIELDS'!E25</f>
        <v>0</v>
      </c>
      <c r="AJ25" s="203">
        <f>'2F. TCARD CHARTFIELDS'!F25</f>
        <v>0</v>
      </c>
      <c r="AK25" s="203">
        <f>'2F. TCARD CHARTFIELDS'!G25</f>
        <v>0</v>
      </c>
      <c r="AL25" s="203">
        <f>'2F. TCARD CHARTFIELDS'!H25</f>
        <v>0</v>
      </c>
      <c r="AM25" s="203">
        <f>'2F. TCARD CHARTFIELDS'!I25</f>
        <v>2022</v>
      </c>
      <c r="AN25" s="203">
        <f>'2F. TCARD CHARTFIELDS'!J25</f>
        <v>0</v>
      </c>
      <c r="AO25" s="203">
        <f>'2F. TCARD CHARTFIELDS'!K25</f>
        <v>0</v>
      </c>
      <c r="AP25" s="203">
        <f>'2F. TCARD CHARTFIELDS'!L25</f>
        <v>0</v>
      </c>
      <c r="AQ25" s="203">
        <f>'2F. TCARD CHARTFIELDS'!M25</f>
        <v>0</v>
      </c>
      <c r="AR25" s="203">
        <f>'2F. TCARD CHARTFIELDS'!N25</f>
        <v>0</v>
      </c>
      <c r="AS25" s="203">
        <f>'2F. TCARD CHARTFIELDS'!O25</f>
        <v>0</v>
      </c>
      <c r="AT25" s="203">
        <f>'2F. TCARD CHARTFIELDS'!P25</f>
        <v>0</v>
      </c>
      <c r="AU25" s="203">
        <f>'2F. TCARD CHARTFIELDS'!Q25</f>
        <v>0</v>
      </c>
      <c r="AV25" s="203">
        <f>'2F. TCARD CHARTFIELDS'!R25</f>
        <v>0</v>
      </c>
      <c r="AW25" s="203">
        <f>'2F. TCARD CHARTFIELDS'!S25</f>
        <v>0</v>
      </c>
      <c r="AX25" s="203">
        <f>'2F. TCARD CHARTFIELDS'!T25</f>
        <v>0</v>
      </c>
      <c r="AY25" s="203">
        <f>'2F. TCARD CHARTFIELDS'!U25</f>
        <v>0</v>
      </c>
      <c r="AZ25" s="203">
        <f>'2F. TCARD CHARTFIELDS'!V25</f>
        <v>0</v>
      </c>
    </row>
    <row r="26" spans="1:52" ht="12.75">
      <c r="A26" s="203">
        <f>'2D. TCARD APP'!B2</f>
        <v>0</v>
      </c>
      <c r="B26" s="203">
        <f>'2D. TCARD APP'!B5</f>
        <v>0</v>
      </c>
      <c r="C26" s="203">
        <f>'2D. TCARD APP'!A26</f>
        <v>0</v>
      </c>
      <c r="D26" s="203">
        <f>'2D. TCARD APP'!C26</f>
        <v>0</v>
      </c>
      <c r="E26" s="203">
        <f>'2D. TCARD APP'!B6</f>
        <v>9185</v>
      </c>
      <c r="F26" s="203" t="str">
        <f>'2D. TCARD APP'!AK26</f>
        <v>953-64953</v>
      </c>
      <c r="G26" s="203">
        <f>'2D. TCARD APP'!AR26</f>
        <v>0</v>
      </c>
      <c r="H26" s="203">
        <f>'2D. TCARD APP'!B4</f>
        <v>0</v>
      </c>
      <c r="I26" s="203">
        <f>'2F. TCARD CHARTFIELDS'!C26</f>
        <v>0</v>
      </c>
      <c r="J26" s="203">
        <f>'2D. TCARD APP'!E26</f>
        <v>0</v>
      </c>
      <c r="K26" s="203">
        <f>'2E. TCARD PROXIES'!C26</f>
        <v>0</v>
      </c>
      <c r="L26" s="203">
        <f>'2E. TCARD PROXIES'!F26</f>
        <v>0</v>
      </c>
      <c r="M26" s="203">
        <f>'2E. TCARD PROXIES'!I26</f>
        <v>0</v>
      </c>
      <c r="N26" s="203">
        <f>'2E. TCARD PROXIES'!L26</f>
        <v>0</v>
      </c>
      <c r="O26" s="203">
        <f>'2E. TCARD PROXIES'!O26</f>
        <v>0</v>
      </c>
      <c r="P26" s="203">
        <f>'2E. TCARD PROXIES'!R26</f>
        <v>0</v>
      </c>
      <c r="Q26" s="203">
        <f>'2E. TCARD PROXIES'!U26</f>
        <v>0</v>
      </c>
      <c r="R26" s="203">
        <f>'2E. TCARD PROXIES'!X26</f>
        <v>0</v>
      </c>
      <c r="S26" s="203">
        <f>'2E. TCARD PROXIES'!AA26</f>
        <v>0</v>
      </c>
      <c r="T26" s="203">
        <f>'2E. TCARD PROXIES'!AD26</f>
        <v>0</v>
      </c>
      <c r="U26" s="203">
        <f>'2E. TCARD PROXIES'!AG26</f>
        <v>0</v>
      </c>
      <c r="V26" s="203">
        <f>'1A. Program Roles'!G8</f>
        <v>0</v>
      </c>
      <c r="W26" s="203">
        <f>'1A. Program Roles'!G9</f>
        <v>0</v>
      </c>
      <c r="X26" s="203">
        <f>'1A. Program Roles'!G10</f>
        <v>0</v>
      </c>
      <c r="Y26" s="203">
        <f>'1A. Program Roles'!G11</f>
        <v>0</v>
      </c>
      <c r="Z26" s="203">
        <f>'1A. Program Roles'!G12</f>
        <v>0</v>
      </c>
      <c r="AA26" s="203">
        <f>'1A. Program Roles'!G13</f>
        <v>0</v>
      </c>
      <c r="AB26" s="203">
        <f>'1A. Program Roles'!G17</f>
        <v>0</v>
      </c>
      <c r="AC26" s="203">
        <f>'1A. Program Roles'!G18</f>
        <v>0</v>
      </c>
      <c r="AD26" s="203">
        <f>'1A. Program Roles'!G19</f>
        <v>0</v>
      </c>
      <c r="AE26" s="203">
        <f>'1A. Program Roles'!G20</f>
        <v>0</v>
      </c>
      <c r="AF26" s="203">
        <f>'1A. Program Roles'!G21</f>
        <v>0</v>
      </c>
      <c r="AG26" s="203">
        <f>'1A. Program Roles'!G22</f>
        <v>0</v>
      </c>
      <c r="AH26" s="203">
        <f>'2F. TCARD CHARTFIELDS'!D26</f>
        <v>0</v>
      </c>
      <c r="AI26" s="203">
        <f>'2F. TCARD CHARTFIELDS'!E26</f>
        <v>0</v>
      </c>
      <c r="AJ26" s="203">
        <f>'2F. TCARD CHARTFIELDS'!F26</f>
        <v>0</v>
      </c>
      <c r="AK26" s="203">
        <f>'2F. TCARD CHARTFIELDS'!G26</f>
        <v>0</v>
      </c>
      <c r="AL26" s="203">
        <f>'2F. TCARD CHARTFIELDS'!H26</f>
        <v>0</v>
      </c>
      <c r="AM26" s="203">
        <f>'2F. TCARD CHARTFIELDS'!I26</f>
        <v>2022</v>
      </c>
      <c r="AN26" s="203">
        <f>'2F. TCARD CHARTFIELDS'!J26</f>
        <v>0</v>
      </c>
      <c r="AO26" s="203">
        <f>'2F. TCARD CHARTFIELDS'!K26</f>
        <v>0</v>
      </c>
      <c r="AP26" s="203">
        <f>'2F. TCARD CHARTFIELDS'!L26</f>
        <v>0</v>
      </c>
      <c r="AQ26" s="203">
        <f>'2F. TCARD CHARTFIELDS'!M26</f>
        <v>0</v>
      </c>
      <c r="AR26" s="203">
        <f>'2F. TCARD CHARTFIELDS'!N26</f>
        <v>0</v>
      </c>
      <c r="AS26" s="203">
        <f>'2F. TCARD CHARTFIELDS'!O26</f>
        <v>0</v>
      </c>
      <c r="AT26" s="203">
        <f>'2F. TCARD CHARTFIELDS'!P26</f>
        <v>0</v>
      </c>
      <c r="AU26" s="203">
        <f>'2F. TCARD CHARTFIELDS'!Q26</f>
        <v>0</v>
      </c>
      <c r="AV26" s="203">
        <f>'2F. TCARD CHARTFIELDS'!R26</f>
        <v>0</v>
      </c>
      <c r="AW26" s="203">
        <f>'2F. TCARD CHARTFIELDS'!S26</f>
        <v>0</v>
      </c>
      <c r="AX26" s="203">
        <f>'2F. TCARD CHARTFIELDS'!T26</f>
        <v>0</v>
      </c>
      <c r="AY26" s="203">
        <f>'2F. TCARD CHARTFIELDS'!U26</f>
        <v>0</v>
      </c>
      <c r="AZ26" s="203">
        <f>'2F. TCARD CHARTFIELDS'!V26</f>
        <v>0</v>
      </c>
    </row>
    <row r="27" spans="1:52" ht="12.75">
      <c r="A27" s="203">
        <f>'2D. TCARD APP'!B2</f>
        <v>0</v>
      </c>
      <c r="B27" s="203">
        <f>'2D. TCARD APP'!B5</f>
        <v>0</v>
      </c>
      <c r="C27" s="203">
        <f>'2D. TCARD APP'!A27</f>
        <v>0</v>
      </c>
      <c r="D27" s="203">
        <f>'2D. TCARD APP'!C27</f>
        <v>0</v>
      </c>
      <c r="E27" s="203">
        <f>'2D. TCARD APP'!B6</f>
        <v>9185</v>
      </c>
      <c r="F27" s="203" t="str">
        <f>'2D. TCARD APP'!AK27</f>
        <v>953-64954</v>
      </c>
      <c r="G27" s="203">
        <f>'2D. TCARD APP'!AR27</f>
        <v>0</v>
      </c>
      <c r="H27" s="203">
        <f>'2D. TCARD APP'!B4</f>
        <v>0</v>
      </c>
      <c r="I27" s="203">
        <f>'2F. TCARD CHARTFIELDS'!C27</f>
        <v>0</v>
      </c>
      <c r="J27" s="203">
        <f>'2D. TCARD APP'!E27</f>
        <v>0</v>
      </c>
      <c r="K27" s="203">
        <f>'2E. TCARD PROXIES'!C27</f>
        <v>0</v>
      </c>
      <c r="L27" s="203">
        <f>'2E. TCARD PROXIES'!F27</f>
        <v>0</v>
      </c>
      <c r="M27" s="203">
        <f>'2E. TCARD PROXIES'!I27</f>
        <v>0</v>
      </c>
      <c r="N27" s="203">
        <f>'2E. TCARD PROXIES'!L27</f>
        <v>0</v>
      </c>
      <c r="O27" s="203">
        <f>'2E. TCARD PROXIES'!O27</f>
        <v>0</v>
      </c>
      <c r="P27" s="203">
        <f>'2E. TCARD PROXIES'!R27</f>
        <v>0</v>
      </c>
      <c r="Q27" s="203">
        <f>'2E. TCARD PROXIES'!U27</f>
        <v>0</v>
      </c>
      <c r="R27" s="203">
        <f>'2E. TCARD PROXIES'!X27</f>
        <v>0</v>
      </c>
      <c r="S27" s="203">
        <f>'2E. TCARD PROXIES'!AA27</f>
        <v>0</v>
      </c>
      <c r="T27" s="203">
        <f>'2E. TCARD PROXIES'!AD27</f>
        <v>0</v>
      </c>
      <c r="U27" s="203">
        <f>'2E. TCARD PROXIES'!AG27</f>
        <v>0</v>
      </c>
      <c r="V27" s="203">
        <f>'1A. Program Roles'!G8</f>
        <v>0</v>
      </c>
      <c r="W27" s="203">
        <f>'1A. Program Roles'!G9</f>
        <v>0</v>
      </c>
      <c r="X27" s="203">
        <f>'1A. Program Roles'!G10</f>
        <v>0</v>
      </c>
      <c r="Y27" s="203">
        <f>'1A. Program Roles'!G11</f>
        <v>0</v>
      </c>
      <c r="Z27" s="203">
        <f>'1A. Program Roles'!G12</f>
        <v>0</v>
      </c>
      <c r="AA27" s="203">
        <f>'1A. Program Roles'!G13</f>
        <v>0</v>
      </c>
      <c r="AB27" s="203">
        <f>'1A. Program Roles'!G17</f>
        <v>0</v>
      </c>
      <c r="AC27" s="203">
        <f>'1A. Program Roles'!G18</f>
        <v>0</v>
      </c>
      <c r="AD27" s="203">
        <f>'1A. Program Roles'!G19</f>
        <v>0</v>
      </c>
      <c r="AE27" s="203">
        <f>'1A. Program Roles'!G20</f>
        <v>0</v>
      </c>
      <c r="AF27" s="203">
        <f>'1A. Program Roles'!G21</f>
        <v>0</v>
      </c>
      <c r="AG27" s="203">
        <f>'1A. Program Roles'!G22</f>
        <v>0</v>
      </c>
      <c r="AH27" s="203">
        <f>'2F. TCARD CHARTFIELDS'!D27</f>
        <v>0</v>
      </c>
      <c r="AI27" s="203">
        <f>'2F. TCARD CHARTFIELDS'!E27</f>
        <v>0</v>
      </c>
      <c r="AJ27" s="203">
        <f>'2F. TCARD CHARTFIELDS'!F27</f>
        <v>0</v>
      </c>
      <c r="AK27" s="203">
        <f>'2F. TCARD CHARTFIELDS'!G27</f>
        <v>0</v>
      </c>
      <c r="AL27" s="203">
        <f>'2F. TCARD CHARTFIELDS'!H27</f>
        <v>0</v>
      </c>
      <c r="AM27" s="203">
        <f>'2F. TCARD CHARTFIELDS'!I27</f>
        <v>2022</v>
      </c>
      <c r="AN27" s="203">
        <f>'2F. TCARD CHARTFIELDS'!J27</f>
        <v>0</v>
      </c>
      <c r="AO27" s="203">
        <f>'2F. TCARD CHARTFIELDS'!K27</f>
        <v>0</v>
      </c>
      <c r="AP27" s="203">
        <f>'2F. TCARD CHARTFIELDS'!L27</f>
        <v>0</v>
      </c>
      <c r="AQ27" s="203">
        <f>'2F. TCARD CHARTFIELDS'!M27</f>
        <v>0</v>
      </c>
      <c r="AR27" s="203">
        <f>'2F. TCARD CHARTFIELDS'!N27</f>
        <v>0</v>
      </c>
      <c r="AS27" s="203">
        <f>'2F. TCARD CHARTFIELDS'!O27</f>
        <v>0</v>
      </c>
      <c r="AT27" s="203">
        <f>'2F. TCARD CHARTFIELDS'!P27</f>
        <v>0</v>
      </c>
      <c r="AU27" s="203">
        <f>'2F. TCARD CHARTFIELDS'!Q27</f>
        <v>0</v>
      </c>
      <c r="AV27" s="203">
        <f>'2F. TCARD CHARTFIELDS'!R27</f>
        <v>0</v>
      </c>
      <c r="AW27" s="203">
        <f>'2F. TCARD CHARTFIELDS'!S27</f>
        <v>0</v>
      </c>
      <c r="AX27" s="203">
        <f>'2F. TCARD CHARTFIELDS'!T27</f>
        <v>0</v>
      </c>
      <c r="AY27" s="203">
        <f>'2F. TCARD CHARTFIELDS'!U27</f>
        <v>0</v>
      </c>
      <c r="AZ27" s="203">
        <f>'2F. TCARD CHARTFIELDS'!V27</f>
        <v>0</v>
      </c>
    </row>
    <row r="28" spans="1:52" ht="12.75">
      <c r="A28" s="203">
        <f>'2D. TCARD APP'!B2</f>
        <v>0</v>
      </c>
      <c r="B28" s="203">
        <f>'2D. TCARD APP'!B5</f>
        <v>0</v>
      </c>
      <c r="C28" s="203">
        <f>'2D. TCARD APP'!A28</f>
        <v>0</v>
      </c>
      <c r="D28" s="203">
        <f>'2D. TCARD APP'!C28</f>
        <v>0</v>
      </c>
      <c r="E28" s="203">
        <f>'2D. TCARD APP'!B6</f>
        <v>9185</v>
      </c>
      <c r="F28" s="203" t="str">
        <f>'2D. TCARD APP'!AK28</f>
        <v>953-64955</v>
      </c>
      <c r="G28" s="203">
        <f>'2D. TCARD APP'!AR28</f>
        <v>0</v>
      </c>
      <c r="H28" s="203">
        <f>'2D. TCARD APP'!B4</f>
        <v>0</v>
      </c>
      <c r="I28" s="203">
        <f>'2F. TCARD CHARTFIELDS'!C28</f>
        <v>0</v>
      </c>
      <c r="J28" s="203">
        <f>'2D. TCARD APP'!E28</f>
        <v>0</v>
      </c>
      <c r="K28" s="203">
        <f>'2E. TCARD PROXIES'!C28</f>
        <v>0</v>
      </c>
      <c r="L28" s="203">
        <f>'2E. TCARD PROXIES'!F28</f>
        <v>0</v>
      </c>
      <c r="M28" s="203">
        <f>'2E. TCARD PROXIES'!I28</f>
        <v>0</v>
      </c>
      <c r="N28" s="203">
        <f>'2E. TCARD PROXIES'!L28</f>
        <v>0</v>
      </c>
      <c r="O28" s="203">
        <f>'2E. TCARD PROXIES'!O28</f>
        <v>0</v>
      </c>
      <c r="P28" s="203">
        <f>'2E. TCARD PROXIES'!R28</f>
        <v>0</v>
      </c>
      <c r="Q28" s="203">
        <f>'2E. TCARD PROXIES'!U28</f>
        <v>0</v>
      </c>
      <c r="R28" s="203">
        <f>'2E. TCARD PROXIES'!X28</f>
        <v>0</v>
      </c>
      <c r="S28" s="203">
        <f>'2E. TCARD PROXIES'!AA28</f>
        <v>0</v>
      </c>
      <c r="T28" s="203">
        <f>'2E. TCARD PROXIES'!AD28</f>
        <v>0</v>
      </c>
      <c r="U28" s="203">
        <f>'2E. TCARD PROXIES'!AG28</f>
        <v>0</v>
      </c>
      <c r="V28" s="203">
        <f>'1A. Program Roles'!G8</f>
        <v>0</v>
      </c>
      <c r="W28" s="203">
        <f>'1A. Program Roles'!G9</f>
        <v>0</v>
      </c>
      <c r="X28" s="203">
        <f>'1A. Program Roles'!G10</f>
        <v>0</v>
      </c>
      <c r="Y28" s="203">
        <f>'1A. Program Roles'!G11</f>
        <v>0</v>
      </c>
      <c r="Z28" s="203">
        <f>'1A. Program Roles'!G12</f>
        <v>0</v>
      </c>
      <c r="AA28" s="203">
        <f>'1A. Program Roles'!G13</f>
        <v>0</v>
      </c>
      <c r="AB28" s="203">
        <f>'1A. Program Roles'!G17</f>
        <v>0</v>
      </c>
      <c r="AC28" s="203">
        <f>'1A. Program Roles'!G18</f>
        <v>0</v>
      </c>
      <c r="AD28" s="203">
        <f>'1A. Program Roles'!G19</f>
        <v>0</v>
      </c>
      <c r="AE28" s="203">
        <f>'1A. Program Roles'!G20</f>
        <v>0</v>
      </c>
      <c r="AF28" s="203">
        <f>'1A. Program Roles'!G21</f>
        <v>0</v>
      </c>
      <c r="AG28" s="203">
        <f>'1A. Program Roles'!G22</f>
        <v>0</v>
      </c>
      <c r="AH28" s="203">
        <f>'2F. TCARD CHARTFIELDS'!D28</f>
        <v>0</v>
      </c>
      <c r="AI28" s="203">
        <f>'2F. TCARD CHARTFIELDS'!E28</f>
        <v>0</v>
      </c>
      <c r="AJ28" s="203">
        <f>'2F. TCARD CHARTFIELDS'!F28</f>
        <v>0</v>
      </c>
      <c r="AK28" s="203">
        <f>'2F. TCARD CHARTFIELDS'!G28</f>
        <v>0</v>
      </c>
      <c r="AL28" s="203">
        <f>'2F. TCARD CHARTFIELDS'!H28</f>
        <v>0</v>
      </c>
      <c r="AM28" s="203">
        <f>'2F. TCARD CHARTFIELDS'!I28</f>
        <v>2022</v>
      </c>
      <c r="AN28" s="203">
        <f>'2F. TCARD CHARTFIELDS'!J28</f>
        <v>0</v>
      </c>
      <c r="AO28" s="203">
        <f>'2F. TCARD CHARTFIELDS'!K28</f>
        <v>0</v>
      </c>
      <c r="AP28" s="203">
        <f>'2F. TCARD CHARTFIELDS'!L28</f>
        <v>0</v>
      </c>
      <c r="AQ28" s="203">
        <f>'2F. TCARD CHARTFIELDS'!M28</f>
        <v>0</v>
      </c>
      <c r="AR28" s="203">
        <f>'2F. TCARD CHARTFIELDS'!N28</f>
        <v>0</v>
      </c>
      <c r="AS28" s="203">
        <f>'2F. TCARD CHARTFIELDS'!O28</f>
        <v>0</v>
      </c>
      <c r="AT28" s="203">
        <f>'2F. TCARD CHARTFIELDS'!P28</f>
        <v>0</v>
      </c>
      <c r="AU28" s="203">
        <f>'2F. TCARD CHARTFIELDS'!Q28</f>
        <v>0</v>
      </c>
      <c r="AV28" s="203">
        <f>'2F. TCARD CHARTFIELDS'!R28</f>
        <v>0</v>
      </c>
      <c r="AW28" s="203">
        <f>'2F. TCARD CHARTFIELDS'!S28</f>
        <v>0</v>
      </c>
      <c r="AX28" s="203">
        <f>'2F. TCARD CHARTFIELDS'!T28</f>
        <v>0</v>
      </c>
      <c r="AY28" s="203">
        <f>'2F. TCARD CHARTFIELDS'!U28</f>
        <v>0</v>
      </c>
      <c r="AZ28" s="203">
        <f>'2F. TCARD CHARTFIELDS'!V28</f>
        <v>0</v>
      </c>
    </row>
    <row r="29" spans="1:52" ht="12.75">
      <c r="A29" s="203">
        <f>'2D. TCARD APP'!B2</f>
        <v>0</v>
      </c>
      <c r="B29" s="203">
        <f>'2D. TCARD APP'!B5</f>
        <v>0</v>
      </c>
      <c r="C29" s="203">
        <f>'2D. TCARD APP'!A29</f>
        <v>0</v>
      </c>
      <c r="D29" s="203">
        <f>'2D. TCARD APP'!C29</f>
        <v>0</v>
      </c>
      <c r="E29" s="203">
        <f>'2D. TCARD APP'!B6</f>
        <v>9185</v>
      </c>
      <c r="F29" s="203" t="str">
        <f>'2D. TCARD APP'!AK29</f>
        <v>953-64956</v>
      </c>
      <c r="G29" s="203">
        <f>'2D. TCARD APP'!AR29</f>
        <v>0</v>
      </c>
      <c r="H29" s="203">
        <f>'2D. TCARD APP'!B4</f>
        <v>0</v>
      </c>
      <c r="I29" s="203">
        <f>'2F. TCARD CHARTFIELDS'!C29</f>
        <v>0</v>
      </c>
      <c r="J29" s="203">
        <f>'2D. TCARD APP'!E29</f>
        <v>0</v>
      </c>
      <c r="K29" s="203">
        <f>'2E. TCARD PROXIES'!C29</f>
        <v>0</v>
      </c>
      <c r="L29" s="203">
        <f>'2E. TCARD PROXIES'!F29</f>
        <v>0</v>
      </c>
      <c r="M29" s="203">
        <f>'2E. TCARD PROXIES'!I29</f>
        <v>0</v>
      </c>
      <c r="N29" s="203">
        <f>'2E. TCARD PROXIES'!L29</f>
        <v>0</v>
      </c>
      <c r="O29" s="203">
        <f>'2E. TCARD PROXIES'!O29</f>
        <v>0</v>
      </c>
      <c r="P29" s="203">
        <f>'2E. TCARD PROXIES'!R29</f>
        <v>0</v>
      </c>
      <c r="Q29" s="203">
        <f>'2E. TCARD PROXIES'!U29</f>
        <v>0</v>
      </c>
      <c r="R29" s="203">
        <f>'2E. TCARD PROXIES'!X29</f>
        <v>0</v>
      </c>
      <c r="S29" s="203">
        <f>'2E. TCARD PROXIES'!AA29</f>
        <v>0</v>
      </c>
      <c r="T29" s="203">
        <f>'2E. TCARD PROXIES'!AD29</f>
        <v>0</v>
      </c>
      <c r="U29" s="203">
        <f>'2E. TCARD PROXIES'!AG29</f>
        <v>0</v>
      </c>
      <c r="V29" s="203">
        <f>'1A. Program Roles'!G8</f>
        <v>0</v>
      </c>
      <c r="W29" s="203">
        <f>'1A. Program Roles'!G9</f>
        <v>0</v>
      </c>
      <c r="X29" s="203">
        <f>'1A. Program Roles'!G10</f>
        <v>0</v>
      </c>
      <c r="Y29" s="203">
        <f>'1A. Program Roles'!G11</f>
        <v>0</v>
      </c>
      <c r="Z29" s="203">
        <f>'1A. Program Roles'!G12</f>
        <v>0</v>
      </c>
      <c r="AA29" s="203">
        <f>'1A. Program Roles'!G13</f>
        <v>0</v>
      </c>
      <c r="AB29" s="203">
        <f>'1A. Program Roles'!G17</f>
        <v>0</v>
      </c>
      <c r="AC29" s="203">
        <f>'1A. Program Roles'!G18</f>
        <v>0</v>
      </c>
      <c r="AD29" s="203">
        <f>'1A. Program Roles'!G19</f>
        <v>0</v>
      </c>
      <c r="AE29" s="203">
        <f>'1A. Program Roles'!G20</f>
        <v>0</v>
      </c>
      <c r="AF29" s="203">
        <f>'1A. Program Roles'!G21</f>
        <v>0</v>
      </c>
      <c r="AG29" s="203">
        <f>'1A. Program Roles'!G22</f>
        <v>0</v>
      </c>
      <c r="AH29" s="203">
        <f>'2F. TCARD CHARTFIELDS'!D29</f>
        <v>0</v>
      </c>
      <c r="AI29" s="203">
        <f>'2F. TCARD CHARTFIELDS'!E29</f>
        <v>0</v>
      </c>
      <c r="AJ29" s="203">
        <f>'2F. TCARD CHARTFIELDS'!F29</f>
        <v>0</v>
      </c>
      <c r="AK29" s="203">
        <f>'2F. TCARD CHARTFIELDS'!G29</f>
        <v>0</v>
      </c>
      <c r="AL29" s="203">
        <f>'2F. TCARD CHARTFIELDS'!H29</f>
        <v>0</v>
      </c>
      <c r="AM29" s="203">
        <f>'2F. TCARD CHARTFIELDS'!I29</f>
        <v>2022</v>
      </c>
      <c r="AN29" s="203">
        <f>'2F. TCARD CHARTFIELDS'!J29</f>
        <v>0</v>
      </c>
      <c r="AO29" s="203">
        <f>'2F. TCARD CHARTFIELDS'!K29</f>
        <v>0</v>
      </c>
      <c r="AP29" s="203">
        <f>'2F. TCARD CHARTFIELDS'!L29</f>
        <v>0</v>
      </c>
      <c r="AQ29" s="203">
        <f>'2F. TCARD CHARTFIELDS'!M29</f>
        <v>0</v>
      </c>
      <c r="AR29" s="203">
        <f>'2F. TCARD CHARTFIELDS'!N29</f>
        <v>0</v>
      </c>
      <c r="AS29" s="203">
        <f>'2F. TCARD CHARTFIELDS'!O29</f>
        <v>0</v>
      </c>
      <c r="AT29" s="203">
        <f>'2F. TCARD CHARTFIELDS'!P29</f>
        <v>0</v>
      </c>
      <c r="AU29" s="203">
        <f>'2F. TCARD CHARTFIELDS'!Q29</f>
        <v>0</v>
      </c>
      <c r="AV29" s="203">
        <f>'2F. TCARD CHARTFIELDS'!R29</f>
        <v>0</v>
      </c>
      <c r="AW29" s="203">
        <f>'2F. TCARD CHARTFIELDS'!S29</f>
        <v>0</v>
      </c>
      <c r="AX29" s="203">
        <f>'2F. TCARD CHARTFIELDS'!T29</f>
        <v>0</v>
      </c>
      <c r="AY29" s="203">
        <f>'2F. TCARD CHARTFIELDS'!U29</f>
        <v>0</v>
      </c>
      <c r="AZ29" s="203">
        <f>'2F. TCARD CHARTFIELDS'!V29</f>
        <v>0</v>
      </c>
    </row>
    <row r="30" spans="1:52" ht="12.75">
      <c r="A30" s="203">
        <f>'2D. TCARD APP'!B2</f>
        <v>0</v>
      </c>
      <c r="B30" s="203">
        <f>'2D. TCARD APP'!B5</f>
        <v>0</v>
      </c>
      <c r="C30" s="203">
        <f>'2D. TCARD APP'!A30</f>
        <v>0</v>
      </c>
      <c r="D30" s="203">
        <f>'2D. TCARD APP'!C30</f>
        <v>0</v>
      </c>
      <c r="E30" s="203">
        <f>'2D. TCARD APP'!B6</f>
        <v>9185</v>
      </c>
      <c r="F30" s="203" t="str">
        <f>'2D. TCARD APP'!AK30</f>
        <v>953-64957</v>
      </c>
      <c r="G30" s="203">
        <f>'2D. TCARD APP'!AR30</f>
        <v>0</v>
      </c>
      <c r="H30" s="203">
        <f>'2D. TCARD APP'!B4</f>
        <v>0</v>
      </c>
      <c r="I30" s="203">
        <f>'2F. TCARD CHARTFIELDS'!C30</f>
        <v>0</v>
      </c>
      <c r="J30" s="203">
        <f>'2D. TCARD APP'!E30</f>
        <v>0</v>
      </c>
      <c r="K30" s="203">
        <f>'2E. TCARD PROXIES'!C30</f>
        <v>0</v>
      </c>
      <c r="L30" s="203">
        <f>'2E. TCARD PROXIES'!F30</f>
        <v>0</v>
      </c>
      <c r="M30" s="203">
        <f>'2E. TCARD PROXIES'!I30</f>
        <v>0</v>
      </c>
      <c r="N30" s="203">
        <f>'2E. TCARD PROXIES'!L30</f>
        <v>0</v>
      </c>
      <c r="O30" s="203">
        <f>'2E. TCARD PROXIES'!O30</f>
        <v>0</v>
      </c>
      <c r="P30" s="203">
        <f>'2E. TCARD PROXIES'!R30</f>
        <v>0</v>
      </c>
      <c r="Q30" s="203">
        <f>'2E. TCARD PROXIES'!U30</f>
        <v>0</v>
      </c>
      <c r="R30" s="203">
        <f>'2E. TCARD PROXIES'!X30</f>
        <v>0</v>
      </c>
      <c r="S30" s="203">
        <f>'2E. TCARD PROXIES'!AA30</f>
        <v>0</v>
      </c>
      <c r="T30" s="203">
        <f>'2E. TCARD PROXIES'!AD30</f>
        <v>0</v>
      </c>
      <c r="U30" s="203">
        <f>'2E. TCARD PROXIES'!AG30</f>
        <v>0</v>
      </c>
      <c r="V30" s="203">
        <f>'1A. Program Roles'!G8</f>
        <v>0</v>
      </c>
      <c r="W30" s="203">
        <f>'1A. Program Roles'!G9</f>
        <v>0</v>
      </c>
      <c r="X30" s="203">
        <f>'1A. Program Roles'!G10</f>
        <v>0</v>
      </c>
      <c r="Y30" s="203">
        <f>'1A. Program Roles'!G11</f>
        <v>0</v>
      </c>
      <c r="Z30" s="203">
        <f>'1A. Program Roles'!G12</f>
        <v>0</v>
      </c>
      <c r="AA30" s="203">
        <f>'1A. Program Roles'!G13</f>
        <v>0</v>
      </c>
      <c r="AB30" s="203">
        <f>'1A. Program Roles'!G17</f>
        <v>0</v>
      </c>
      <c r="AC30" s="203">
        <f>'1A. Program Roles'!G18</f>
        <v>0</v>
      </c>
      <c r="AD30" s="203">
        <f>'1A. Program Roles'!G19</f>
        <v>0</v>
      </c>
      <c r="AE30" s="203">
        <f>'1A. Program Roles'!G20</f>
        <v>0</v>
      </c>
      <c r="AF30" s="203">
        <f>'1A. Program Roles'!G21</f>
        <v>0</v>
      </c>
      <c r="AG30" s="203">
        <f>'1A. Program Roles'!G22</f>
        <v>0</v>
      </c>
      <c r="AH30" s="203">
        <f>'2F. TCARD CHARTFIELDS'!D30</f>
        <v>0</v>
      </c>
      <c r="AI30" s="203">
        <f>'2F. TCARD CHARTFIELDS'!E30</f>
        <v>0</v>
      </c>
      <c r="AJ30" s="203">
        <f>'2F. TCARD CHARTFIELDS'!F30</f>
        <v>0</v>
      </c>
      <c r="AK30" s="203">
        <f>'2F. TCARD CHARTFIELDS'!G30</f>
        <v>0</v>
      </c>
      <c r="AL30" s="203">
        <f>'2F. TCARD CHARTFIELDS'!H30</f>
        <v>0</v>
      </c>
      <c r="AM30" s="203">
        <f>'2F. TCARD CHARTFIELDS'!I30</f>
        <v>2022</v>
      </c>
      <c r="AN30" s="203">
        <f>'2F. TCARD CHARTFIELDS'!J30</f>
        <v>0</v>
      </c>
      <c r="AO30" s="203">
        <f>'2F. TCARD CHARTFIELDS'!K30</f>
        <v>0</v>
      </c>
      <c r="AP30" s="203">
        <f>'2F. TCARD CHARTFIELDS'!L30</f>
        <v>0</v>
      </c>
      <c r="AQ30" s="203">
        <f>'2F. TCARD CHARTFIELDS'!M30</f>
        <v>0</v>
      </c>
      <c r="AR30" s="203">
        <f>'2F. TCARD CHARTFIELDS'!N30</f>
        <v>0</v>
      </c>
      <c r="AS30" s="203">
        <f>'2F. TCARD CHARTFIELDS'!O30</f>
        <v>0</v>
      </c>
      <c r="AT30" s="203">
        <f>'2F. TCARD CHARTFIELDS'!P30</f>
        <v>0</v>
      </c>
      <c r="AU30" s="203">
        <f>'2F. TCARD CHARTFIELDS'!Q30</f>
        <v>0</v>
      </c>
      <c r="AV30" s="203">
        <f>'2F. TCARD CHARTFIELDS'!R30</f>
        <v>0</v>
      </c>
      <c r="AW30" s="203">
        <f>'2F. TCARD CHARTFIELDS'!S30</f>
        <v>0</v>
      </c>
      <c r="AX30" s="203">
        <f>'2F. TCARD CHARTFIELDS'!T30</f>
        <v>0</v>
      </c>
      <c r="AY30" s="203">
        <f>'2F. TCARD CHARTFIELDS'!U30</f>
        <v>0</v>
      </c>
      <c r="AZ30" s="203">
        <f>'2F. TCARD CHARTFIELDS'!V30</f>
        <v>0</v>
      </c>
    </row>
    <row r="31" spans="1:52" ht="12.75">
      <c r="A31" s="203">
        <f>'2D. TCARD APP'!B2</f>
        <v>0</v>
      </c>
      <c r="B31" s="203">
        <f>'2D. TCARD APP'!B5</f>
        <v>0</v>
      </c>
      <c r="C31" s="203">
        <f>'2D. TCARD APP'!A31</f>
        <v>0</v>
      </c>
      <c r="D31" s="203">
        <f>'2D. TCARD APP'!C31</f>
        <v>0</v>
      </c>
      <c r="E31" s="203">
        <f>'2D. TCARD APP'!B6</f>
        <v>9185</v>
      </c>
      <c r="F31" s="203" t="str">
        <f>'2D. TCARD APP'!AK31</f>
        <v>953-64958</v>
      </c>
      <c r="G31" s="203">
        <f>'2D. TCARD APP'!AR31</f>
        <v>0</v>
      </c>
      <c r="H31" s="203">
        <f>'2D. TCARD APP'!B4</f>
        <v>0</v>
      </c>
      <c r="I31" s="203">
        <f>'2F. TCARD CHARTFIELDS'!C31</f>
        <v>0</v>
      </c>
      <c r="J31" s="203">
        <f>'2D. TCARD APP'!E31</f>
        <v>0</v>
      </c>
      <c r="K31" s="203">
        <f>'2E. TCARD PROXIES'!C31</f>
        <v>0</v>
      </c>
      <c r="L31" s="203">
        <f>'2E. TCARD PROXIES'!F31</f>
        <v>0</v>
      </c>
      <c r="M31" s="203">
        <f>'2E. TCARD PROXIES'!I31</f>
        <v>0</v>
      </c>
      <c r="N31" s="203">
        <f>'2E. TCARD PROXIES'!L31</f>
        <v>0</v>
      </c>
      <c r="O31" s="203">
        <f>'2E. TCARD PROXIES'!O31</f>
        <v>0</v>
      </c>
      <c r="P31" s="203">
        <f>'2E. TCARD PROXIES'!R31</f>
        <v>0</v>
      </c>
      <c r="Q31" s="203">
        <f>'2E. TCARD PROXIES'!U31</f>
        <v>0</v>
      </c>
      <c r="R31" s="203">
        <f>'2E. TCARD PROXIES'!X31</f>
        <v>0</v>
      </c>
      <c r="S31" s="203">
        <f>'2E. TCARD PROXIES'!AA31</f>
        <v>0</v>
      </c>
      <c r="T31" s="203">
        <f>'2E. TCARD PROXIES'!AD31</f>
        <v>0</v>
      </c>
      <c r="U31" s="203">
        <f>'2E. TCARD PROXIES'!AG31</f>
        <v>0</v>
      </c>
      <c r="V31" s="203">
        <f>'1A. Program Roles'!G8</f>
        <v>0</v>
      </c>
      <c r="W31" s="203">
        <f>'1A. Program Roles'!G9</f>
        <v>0</v>
      </c>
      <c r="X31" s="203">
        <f>'1A. Program Roles'!G10</f>
        <v>0</v>
      </c>
      <c r="Y31" s="203">
        <f>'1A. Program Roles'!G11</f>
        <v>0</v>
      </c>
      <c r="Z31" s="203">
        <f>'1A. Program Roles'!G12</f>
        <v>0</v>
      </c>
      <c r="AA31" s="203">
        <f>'1A. Program Roles'!G13</f>
        <v>0</v>
      </c>
      <c r="AB31" s="203">
        <f>'1A. Program Roles'!G17</f>
        <v>0</v>
      </c>
      <c r="AC31" s="203">
        <f>'1A. Program Roles'!G18</f>
        <v>0</v>
      </c>
      <c r="AD31" s="203">
        <f>'1A. Program Roles'!G19</f>
        <v>0</v>
      </c>
      <c r="AE31" s="203">
        <f>'1A. Program Roles'!G20</f>
        <v>0</v>
      </c>
      <c r="AF31" s="203">
        <f>'1A. Program Roles'!G21</f>
        <v>0</v>
      </c>
      <c r="AG31" s="203">
        <f>'1A. Program Roles'!G22</f>
        <v>0</v>
      </c>
      <c r="AH31" s="203">
        <f>'2F. TCARD CHARTFIELDS'!D31</f>
        <v>0</v>
      </c>
      <c r="AI31" s="203">
        <f>'2F. TCARD CHARTFIELDS'!E31</f>
        <v>0</v>
      </c>
      <c r="AJ31" s="203">
        <f>'2F. TCARD CHARTFIELDS'!F31</f>
        <v>0</v>
      </c>
      <c r="AK31" s="203">
        <f>'2F. TCARD CHARTFIELDS'!G31</f>
        <v>0</v>
      </c>
      <c r="AL31" s="203">
        <f>'2F. TCARD CHARTFIELDS'!H31</f>
        <v>0</v>
      </c>
      <c r="AM31" s="203">
        <f>'2F. TCARD CHARTFIELDS'!I31</f>
        <v>2022</v>
      </c>
      <c r="AN31" s="203">
        <f>'2F. TCARD CHARTFIELDS'!J31</f>
        <v>0</v>
      </c>
      <c r="AO31" s="203">
        <f>'2F. TCARD CHARTFIELDS'!K31</f>
        <v>0</v>
      </c>
      <c r="AP31" s="203">
        <f>'2F. TCARD CHARTFIELDS'!L31</f>
        <v>0</v>
      </c>
      <c r="AQ31" s="203">
        <f>'2F. TCARD CHARTFIELDS'!M31</f>
        <v>0</v>
      </c>
      <c r="AR31" s="203">
        <f>'2F. TCARD CHARTFIELDS'!N31</f>
        <v>0</v>
      </c>
      <c r="AS31" s="203">
        <f>'2F. TCARD CHARTFIELDS'!O31</f>
        <v>0</v>
      </c>
      <c r="AT31" s="203">
        <f>'2F. TCARD CHARTFIELDS'!P31</f>
        <v>0</v>
      </c>
      <c r="AU31" s="203">
        <f>'2F. TCARD CHARTFIELDS'!Q31</f>
        <v>0</v>
      </c>
      <c r="AV31" s="203">
        <f>'2F. TCARD CHARTFIELDS'!R31</f>
        <v>0</v>
      </c>
      <c r="AW31" s="203">
        <f>'2F. TCARD CHARTFIELDS'!S31</f>
        <v>0</v>
      </c>
      <c r="AX31" s="203">
        <f>'2F. TCARD CHARTFIELDS'!T31</f>
        <v>0</v>
      </c>
      <c r="AY31" s="203">
        <f>'2F. TCARD CHARTFIELDS'!U31</f>
        <v>0</v>
      </c>
      <c r="AZ31" s="203">
        <f>'2F. TCARD CHARTFIELDS'!V31</f>
        <v>0</v>
      </c>
    </row>
    <row r="32" spans="1:52" ht="12.75">
      <c r="A32" s="203">
        <f>'2D. TCARD APP'!B2</f>
        <v>0</v>
      </c>
      <c r="B32" s="203">
        <f>'2D. TCARD APP'!B5</f>
        <v>0</v>
      </c>
      <c r="C32" s="203">
        <f>'2D. TCARD APP'!A32</f>
        <v>0</v>
      </c>
      <c r="D32" s="203">
        <f>'2D. TCARD APP'!C32</f>
        <v>0</v>
      </c>
      <c r="E32" s="203">
        <f>'2D. TCARD APP'!B6</f>
        <v>9185</v>
      </c>
      <c r="F32" s="203" t="str">
        <f>'2D. TCARD APP'!AK32</f>
        <v>953-64959</v>
      </c>
      <c r="G32" s="203">
        <f>'2D. TCARD APP'!AR32</f>
        <v>0</v>
      </c>
      <c r="H32" s="203">
        <f>'2D. TCARD APP'!B4</f>
        <v>0</v>
      </c>
      <c r="I32" s="203">
        <f>'2F. TCARD CHARTFIELDS'!C32</f>
        <v>0</v>
      </c>
      <c r="J32" s="203">
        <f>'2D. TCARD APP'!E32</f>
        <v>0</v>
      </c>
      <c r="K32" s="203">
        <f>'2E. TCARD PROXIES'!C32</f>
        <v>0</v>
      </c>
      <c r="L32" s="203">
        <f>'2E. TCARD PROXIES'!F32</f>
        <v>0</v>
      </c>
      <c r="M32" s="203">
        <f>'2E. TCARD PROXIES'!I32</f>
        <v>0</v>
      </c>
      <c r="N32" s="203">
        <f>'2E. TCARD PROXIES'!L32</f>
        <v>0</v>
      </c>
      <c r="O32" s="203">
        <f>'2E. TCARD PROXIES'!O32</f>
        <v>0</v>
      </c>
      <c r="P32" s="203">
        <f>'2E. TCARD PROXIES'!R32</f>
        <v>0</v>
      </c>
      <c r="Q32" s="203">
        <f>'2E. TCARD PROXIES'!U32</f>
        <v>0</v>
      </c>
      <c r="R32" s="203">
        <f>'2E. TCARD PROXIES'!X32</f>
        <v>0</v>
      </c>
      <c r="S32" s="203">
        <f>'2E. TCARD PROXIES'!AA32</f>
        <v>0</v>
      </c>
      <c r="T32" s="203">
        <f>'2E. TCARD PROXIES'!AD32</f>
        <v>0</v>
      </c>
      <c r="U32" s="203">
        <f>'2E. TCARD PROXIES'!AG32</f>
        <v>0</v>
      </c>
      <c r="V32" s="203">
        <f>'1A. Program Roles'!G8</f>
        <v>0</v>
      </c>
      <c r="W32" s="203">
        <f>'1A. Program Roles'!G9</f>
        <v>0</v>
      </c>
      <c r="X32" s="203">
        <f>'1A. Program Roles'!G10</f>
        <v>0</v>
      </c>
      <c r="Y32" s="203">
        <f>'1A. Program Roles'!G11</f>
        <v>0</v>
      </c>
      <c r="Z32" s="203">
        <f>'1A. Program Roles'!G12</f>
        <v>0</v>
      </c>
      <c r="AA32" s="203">
        <f>'1A. Program Roles'!G13</f>
        <v>0</v>
      </c>
      <c r="AB32" s="203">
        <f>'1A. Program Roles'!G17</f>
        <v>0</v>
      </c>
      <c r="AC32" s="203">
        <f>'1A. Program Roles'!G18</f>
        <v>0</v>
      </c>
      <c r="AD32" s="203">
        <f>'1A. Program Roles'!G19</f>
        <v>0</v>
      </c>
      <c r="AE32" s="203">
        <f>'1A. Program Roles'!G20</f>
        <v>0</v>
      </c>
      <c r="AF32" s="203">
        <f>'1A. Program Roles'!G21</f>
        <v>0</v>
      </c>
      <c r="AG32" s="203">
        <f>'1A. Program Roles'!G22</f>
        <v>0</v>
      </c>
      <c r="AH32" s="203">
        <f>'2F. TCARD CHARTFIELDS'!D32</f>
        <v>0</v>
      </c>
      <c r="AI32" s="203">
        <f>'2F. TCARD CHARTFIELDS'!E32</f>
        <v>0</v>
      </c>
      <c r="AJ32" s="203">
        <f>'2F. TCARD CHARTFIELDS'!F32</f>
        <v>0</v>
      </c>
      <c r="AK32" s="203">
        <f>'2F. TCARD CHARTFIELDS'!G32</f>
        <v>0</v>
      </c>
      <c r="AL32" s="203">
        <f>'2F. TCARD CHARTFIELDS'!H32</f>
        <v>0</v>
      </c>
      <c r="AM32" s="203">
        <f>'2F. TCARD CHARTFIELDS'!I32</f>
        <v>2022</v>
      </c>
      <c r="AN32" s="203">
        <f>'2F. TCARD CHARTFIELDS'!J32</f>
        <v>0</v>
      </c>
      <c r="AO32" s="203">
        <f>'2F. TCARD CHARTFIELDS'!K32</f>
        <v>0</v>
      </c>
      <c r="AP32" s="203">
        <f>'2F. TCARD CHARTFIELDS'!L32</f>
        <v>0</v>
      </c>
      <c r="AQ32" s="203">
        <f>'2F. TCARD CHARTFIELDS'!M32</f>
        <v>0</v>
      </c>
      <c r="AR32" s="203">
        <f>'2F. TCARD CHARTFIELDS'!N32</f>
        <v>0</v>
      </c>
      <c r="AS32" s="203">
        <f>'2F. TCARD CHARTFIELDS'!O32</f>
        <v>0</v>
      </c>
      <c r="AT32" s="203">
        <f>'2F. TCARD CHARTFIELDS'!P32</f>
        <v>0</v>
      </c>
      <c r="AU32" s="203">
        <f>'2F. TCARD CHARTFIELDS'!Q32</f>
        <v>0</v>
      </c>
      <c r="AV32" s="203">
        <f>'2F. TCARD CHARTFIELDS'!R32</f>
        <v>0</v>
      </c>
      <c r="AW32" s="203">
        <f>'2F. TCARD CHARTFIELDS'!S32</f>
        <v>0</v>
      </c>
      <c r="AX32" s="203">
        <f>'2F. TCARD CHARTFIELDS'!T32</f>
        <v>0</v>
      </c>
      <c r="AY32" s="203">
        <f>'2F. TCARD CHARTFIELDS'!U32</f>
        <v>0</v>
      </c>
      <c r="AZ32" s="203">
        <f>'2F. TCARD CHARTFIELDS'!V32</f>
        <v>0</v>
      </c>
    </row>
    <row r="33" spans="1:52" ht="12.75">
      <c r="A33" s="203">
        <f>'2D. TCARD APP'!B2</f>
        <v>0</v>
      </c>
      <c r="B33" s="203">
        <f>'2D. TCARD APP'!B5</f>
        <v>0</v>
      </c>
      <c r="C33" s="203">
        <f>'2D. TCARD APP'!A33</f>
        <v>0</v>
      </c>
      <c r="D33" s="203">
        <f>'2D. TCARD APP'!C33</f>
        <v>0</v>
      </c>
      <c r="E33" s="203">
        <f>'2D. TCARD APP'!B6</f>
        <v>9185</v>
      </c>
      <c r="F33" s="203" t="str">
        <f>'2D. TCARD APP'!AK33</f>
        <v>953-64960</v>
      </c>
      <c r="G33" s="203">
        <f>'2D. TCARD APP'!AR33</f>
        <v>0</v>
      </c>
      <c r="H33" s="203">
        <f>'2D. TCARD APP'!B4</f>
        <v>0</v>
      </c>
      <c r="I33" s="203">
        <f>'2F. TCARD CHARTFIELDS'!C33</f>
        <v>0</v>
      </c>
      <c r="J33" s="203">
        <f>'2D. TCARD APP'!E33</f>
        <v>0</v>
      </c>
      <c r="K33" s="203">
        <f>'2E. TCARD PROXIES'!C33</f>
        <v>0</v>
      </c>
      <c r="L33" s="203">
        <f>'2E. TCARD PROXIES'!F33</f>
        <v>0</v>
      </c>
      <c r="M33" s="203">
        <f>'2E. TCARD PROXIES'!I33</f>
        <v>0</v>
      </c>
      <c r="N33" s="203">
        <f>'2E. TCARD PROXIES'!L33</f>
        <v>0</v>
      </c>
      <c r="O33" s="203">
        <f>'2E. TCARD PROXIES'!O33</f>
        <v>0</v>
      </c>
      <c r="P33" s="203">
        <f>'2E. TCARD PROXIES'!R33</f>
        <v>0</v>
      </c>
      <c r="Q33" s="203">
        <f>'2E. TCARD PROXIES'!U33</f>
        <v>0</v>
      </c>
      <c r="R33" s="203">
        <f>'2E. TCARD PROXIES'!X33</f>
        <v>0</v>
      </c>
      <c r="S33" s="203">
        <f>'2E. TCARD PROXIES'!AA33</f>
        <v>0</v>
      </c>
      <c r="T33" s="203">
        <f>'2E. TCARD PROXIES'!AD33</f>
        <v>0</v>
      </c>
      <c r="U33" s="203">
        <f>'2E. TCARD PROXIES'!AG33</f>
        <v>0</v>
      </c>
      <c r="V33" s="203">
        <f>'1A. Program Roles'!G8</f>
        <v>0</v>
      </c>
      <c r="W33" s="203">
        <f>'1A. Program Roles'!G9</f>
        <v>0</v>
      </c>
      <c r="X33" s="203">
        <f>'1A. Program Roles'!G10</f>
        <v>0</v>
      </c>
      <c r="Y33" s="203">
        <f>'1A. Program Roles'!G11</f>
        <v>0</v>
      </c>
      <c r="Z33" s="203">
        <f>'1A. Program Roles'!G12</f>
        <v>0</v>
      </c>
      <c r="AA33" s="203">
        <f>'1A. Program Roles'!G13</f>
        <v>0</v>
      </c>
      <c r="AB33" s="203">
        <f>'1A. Program Roles'!G17</f>
        <v>0</v>
      </c>
      <c r="AC33" s="203">
        <f>'1A. Program Roles'!G18</f>
        <v>0</v>
      </c>
      <c r="AD33" s="203">
        <f>'1A. Program Roles'!G19</f>
        <v>0</v>
      </c>
      <c r="AE33" s="203">
        <f>'1A. Program Roles'!G20</f>
        <v>0</v>
      </c>
      <c r="AF33" s="203">
        <f>'1A. Program Roles'!G21</f>
        <v>0</v>
      </c>
      <c r="AG33" s="203">
        <f>'1A. Program Roles'!G22</f>
        <v>0</v>
      </c>
      <c r="AH33" s="203">
        <f>'2F. TCARD CHARTFIELDS'!D33</f>
        <v>0</v>
      </c>
      <c r="AI33" s="203">
        <f>'2F. TCARD CHARTFIELDS'!E33</f>
        <v>0</v>
      </c>
      <c r="AJ33" s="203">
        <f>'2F. TCARD CHARTFIELDS'!F33</f>
        <v>0</v>
      </c>
      <c r="AK33" s="203">
        <f>'2F. TCARD CHARTFIELDS'!G33</f>
        <v>0</v>
      </c>
      <c r="AL33" s="203">
        <f>'2F. TCARD CHARTFIELDS'!H33</f>
        <v>0</v>
      </c>
      <c r="AM33" s="203">
        <f>'2F. TCARD CHARTFIELDS'!I33</f>
        <v>2022</v>
      </c>
      <c r="AN33" s="203">
        <f>'2F. TCARD CHARTFIELDS'!J33</f>
        <v>0</v>
      </c>
      <c r="AO33" s="203">
        <f>'2F. TCARD CHARTFIELDS'!K33</f>
        <v>0</v>
      </c>
      <c r="AP33" s="203">
        <f>'2F. TCARD CHARTFIELDS'!L33</f>
        <v>0</v>
      </c>
      <c r="AQ33" s="203">
        <f>'2F. TCARD CHARTFIELDS'!M33</f>
        <v>0</v>
      </c>
      <c r="AR33" s="203">
        <f>'2F. TCARD CHARTFIELDS'!N33</f>
        <v>0</v>
      </c>
      <c r="AS33" s="203">
        <f>'2F. TCARD CHARTFIELDS'!O33</f>
        <v>0</v>
      </c>
      <c r="AT33" s="203">
        <f>'2F. TCARD CHARTFIELDS'!P33</f>
        <v>0</v>
      </c>
      <c r="AU33" s="203">
        <f>'2F. TCARD CHARTFIELDS'!Q33</f>
        <v>0</v>
      </c>
      <c r="AV33" s="203">
        <f>'2F. TCARD CHARTFIELDS'!R33</f>
        <v>0</v>
      </c>
      <c r="AW33" s="203">
        <f>'2F. TCARD CHARTFIELDS'!S33</f>
        <v>0</v>
      </c>
      <c r="AX33" s="203">
        <f>'2F. TCARD CHARTFIELDS'!T33</f>
        <v>0</v>
      </c>
      <c r="AY33" s="203">
        <f>'2F. TCARD CHARTFIELDS'!U33</f>
        <v>0</v>
      </c>
      <c r="AZ33" s="203">
        <f>'2F. TCARD CHARTFIELDS'!V33</f>
        <v>0</v>
      </c>
    </row>
    <row r="34" spans="1:52" ht="12.75">
      <c r="A34" s="203">
        <f>'2D. TCARD APP'!B2</f>
        <v>0</v>
      </c>
      <c r="B34" s="203">
        <f>'2D. TCARD APP'!B5</f>
        <v>0</v>
      </c>
      <c r="C34" s="203">
        <f>'2D. TCARD APP'!A34</f>
        <v>0</v>
      </c>
      <c r="D34" s="203">
        <f>'2D. TCARD APP'!C34</f>
        <v>0</v>
      </c>
      <c r="E34" s="203">
        <f>'2D. TCARD APP'!B6</f>
        <v>9185</v>
      </c>
      <c r="F34" s="203" t="str">
        <f>'2D. TCARD APP'!AK34</f>
        <v>953-64961</v>
      </c>
      <c r="G34" s="203">
        <f>'2D. TCARD APP'!AR34</f>
        <v>0</v>
      </c>
      <c r="H34" s="203">
        <f>'2D. TCARD APP'!B4</f>
        <v>0</v>
      </c>
      <c r="I34" s="203">
        <f>'2F. TCARD CHARTFIELDS'!C34</f>
        <v>0</v>
      </c>
      <c r="J34" s="203">
        <f>'2D. TCARD APP'!E34</f>
        <v>0</v>
      </c>
      <c r="K34" s="203">
        <f>'2E. TCARD PROXIES'!C34</f>
        <v>0</v>
      </c>
      <c r="L34" s="203">
        <f>'2E. TCARD PROXIES'!F34</f>
        <v>0</v>
      </c>
      <c r="M34" s="203">
        <f>'2E. TCARD PROXIES'!I34</f>
        <v>0</v>
      </c>
      <c r="N34" s="203">
        <f>'2E. TCARD PROXIES'!L34</f>
        <v>0</v>
      </c>
      <c r="O34" s="203">
        <f>'2E. TCARD PROXIES'!O34</f>
        <v>0</v>
      </c>
      <c r="P34" s="203">
        <f>'2E. TCARD PROXIES'!R34</f>
        <v>0</v>
      </c>
      <c r="Q34" s="203">
        <f>'2E. TCARD PROXIES'!U34</f>
        <v>0</v>
      </c>
      <c r="R34" s="203">
        <f>'2E. TCARD PROXIES'!X34</f>
        <v>0</v>
      </c>
      <c r="S34" s="203">
        <f>'2E. TCARD PROXIES'!AA34</f>
        <v>0</v>
      </c>
      <c r="T34" s="203">
        <f>'2E. TCARD PROXIES'!AD34</f>
        <v>0</v>
      </c>
      <c r="U34" s="203">
        <f>'2E. TCARD PROXIES'!AG34</f>
        <v>0</v>
      </c>
      <c r="V34" s="203">
        <f>'1A. Program Roles'!G8</f>
        <v>0</v>
      </c>
      <c r="W34" s="203">
        <f>'1A. Program Roles'!G9</f>
        <v>0</v>
      </c>
      <c r="X34" s="203">
        <f>'1A. Program Roles'!G10</f>
        <v>0</v>
      </c>
      <c r="Y34" s="203">
        <f>'1A. Program Roles'!G11</f>
        <v>0</v>
      </c>
      <c r="Z34" s="203">
        <f>'1A. Program Roles'!G12</f>
        <v>0</v>
      </c>
      <c r="AA34" s="203">
        <f>'1A. Program Roles'!G13</f>
        <v>0</v>
      </c>
      <c r="AB34" s="203">
        <f>'1A. Program Roles'!G17</f>
        <v>0</v>
      </c>
      <c r="AC34" s="203">
        <f>'1A. Program Roles'!G18</f>
        <v>0</v>
      </c>
      <c r="AD34" s="203">
        <f>'1A. Program Roles'!G19</f>
        <v>0</v>
      </c>
      <c r="AE34" s="203">
        <f>'1A. Program Roles'!G20</f>
        <v>0</v>
      </c>
      <c r="AF34" s="203">
        <f>'1A. Program Roles'!G21</f>
        <v>0</v>
      </c>
      <c r="AG34" s="203">
        <f>'1A. Program Roles'!G22</f>
        <v>0</v>
      </c>
      <c r="AH34" s="203">
        <f>'2F. TCARD CHARTFIELDS'!D34</f>
        <v>0</v>
      </c>
      <c r="AI34" s="203">
        <f>'2F. TCARD CHARTFIELDS'!E34</f>
        <v>0</v>
      </c>
      <c r="AJ34" s="203">
        <f>'2F. TCARD CHARTFIELDS'!F34</f>
        <v>0</v>
      </c>
      <c r="AK34" s="203">
        <f>'2F. TCARD CHARTFIELDS'!G34</f>
        <v>0</v>
      </c>
      <c r="AL34" s="203">
        <f>'2F. TCARD CHARTFIELDS'!H34</f>
        <v>0</v>
      </c>
      <c r="AM34" s="203">
        <f>'2F. TCARD CHARTFIELDS'!I34</f>
        <v>2022</v>
      </c>
      <c r="AN34" s="203">
        <f>'2F. TCARD CHARTFIELDS'!J34</f>
        <v>0</v>
      </c>
      <c r="AO34" s="203">
        <f>'2F. TCARD CHARTFIELDS'!K34</f>
        <v>0</v>
      </c>
      <c r="AP34" s="203">
        <f>'2F. TCARD CHARTFIELDS'!L34</f>
        <v>0</v>
      </c>
      <c r="AQ34" s="203">
        <f>'2F. TCARD CHARTFIELDS'!M34</f>
        <v>0</v>
      </c>
      <c r="AR34" s="203">
        <f>'2F. TCARD CHARTFIELDS'!N34</f>
        <v>0</v>
      </c>
      <c r="AS34" s="203">
        <f>'2F. TCARD CHARTFIELDS'!O34</f>
        <v>0</v>
      </c>
      <c r="AT34" s="203">
        <f>'2F. TCARD CHARTFIELDS'!P34</f>
        <v>0</v>
      </c>
      <c r="AU34" s="203">
        <f>'2F. TCARD CHARTFIELDS'!Q34</f>
        <v>0</v>
      </c>
      <c r="AV34" s="203">
        <f>'2F. TCARD CHARTFIELDS'!R34</f>
        <v>0</v>
      </c>
      <c r="AW34" s="203">
        <f>'2F. TCARD CHARTFIELDS'!S34</f>
        <v>0</v>
      </c>
      <c r="AX34" s="203">
        <f>'2F. TCARD CHARTFIELDS'!T34</f>
        <v>0</v>
      </c>
      <c r="AY34" s="203">
        <f>'2F. TCARD CHARTFIELDS'!U34</f>
        <v>0</v>
      </c>
      <c r="AZ34" s="203">
        <f>'2F. TCARD CHARTFIELDS'!V34</f>
        <v>0</v>
      </c>
    </row>
    <row r="35" spans="1:52" ht="12.75">
      <c r="A35" s="203">
        <f>'2D. TCARD APP'!B2</f>
        <v>0</v>
      </c>
      <c r="B35" s="203">
        <f>'2D. TCARD APP'!B5</f>
        <v>0</v>
      </c>
      <c r="C35" s="203">
        <f>'2D. TCARD APP'!A35</f>
        <v>0</v>
      </c>
      <c r="D35" s="203">
        <f>'2D. TCARD APP'!C35</f>
        <v>0</v>
      </c>
      <c r="E35" s="203">
        <f>'2D. TCARD APP'!B6</f>
        <v>9185</v>
      </c>
      <c r="F35" s="203" t="str">
        <f>'2D. TCARD APP'!AK35</f>
        <v>953-64962</v>
      </c>
      <c r="G35" s="203">
        <f>'2D. TCARD APP'!AR35</f>
        <v>0</v>
      </c>
      <c r="H35" s="203">
        <f>'2D. TCARD APP'!B4</f>
        <v>0</v>
      </c>
      <c r="I35" s="203">
        <f>'2F. TCARD CHARTFIELDS'!C35</f>
        <v>0</v>
      </c>
      <c r="J35" s="203">
        <f>'2D. TCARD APP'!E35</f>
        <v>0</v>
      </c>
      <c r="K35" s="203">
        <f>'2E. TCARD PROXIES'!C35</f>
        <v>0</v>
      </c>
      <c r="L35" s="203">
        <f>'2E. TCARD PROXIES'!F35</f>
        <v>0</v>
      </c>
      <c r="M35" s="203">
        <f>'2E. TCARD PROXIES'!I35</f>
        <v>0</v>
      </c>
      <c r="N35" s="203">
        <f>'2E. TCARD PROXIES'!L35</f>
        <v>0</v>
      </c>
      <c r="O35" s="203">
        <f>'2E. TCARD PROXIES'!O35</f>
        <v>0</v>
      </c>
      <c r="P35" s="203">
        <f>'2E. TCARD PROXIES'!R35</f>
        <v>0</v>
      </c>
      <c r="Q35" s="203">
        <f>'2E. TCARD PROXIES'!U35</f>
        <v>0</v>
      </c>
      <c r="R35" s="203">
        <f>'2E. TCARD PROXIES'!X35</f>
        <v>0</v>
      </c>
      <c r="S35" s="203">
        <f>'2E. TCARD PROXIES'!AA35</f>
        <v>0</v>
      </c>
      <c r="T35" s="203">
        <f>'2E. TCARD PROXIES'!AD35</f>
        <v>0</v>
      </c>
      <c r="U35" s="203">
        <f>'2E. TCARD PROXIES'!AG35</f>
        <v>0</v>
      </c>
      <c r="V35" s="203">
        <f>'1A. Program Roles'!G8</f>
        <v>0</v>
      </c>
      <c r="W35" s="203">
        <f>'1A. Program Roles'!G9</f>
        <v>0</v>
      </c>
      <c r="X35" s="203">
        <f>'1A. Program Roles'!G10</f>
        <v>0</v>
      </c>
      <c r="Y35" s="203">
        <f>'1A. Program Roles'!G11</f>
        <v>0</v>
      </c>
      <c r="Z35" s="203">
        <f>'1A. Program Roles'!G12</f>
        <v>0</v>
      </c>
      <c r="AA35" s="203">
        <f>'1A. Program Roles'!G13</f>
        <v>0</v>
      </c>
      <c r="AB35" s="203">
        <f>'1A. Program Roles'!G17</f>
        <v>0</v>
      </c>
      <c r="AC35" s="203">
        <f>'1A. Program Roles'!G18</f>
        <v>0</v>
      </c>
      <c r="AD35" s="203">
        <f>'1A. Program Roles'!G19</f>
        <v>0</v>
      </c>
      <c r="AE35" s="203">
        <f>'1A. Program Roles'!G20</f>
        <v>0</v>
      </c>
      <c r="AF35" s="203">
        <f>'1A. Program Roles'!G21</f>
        <v>0</v>
      </c>
      <c r="AG35" s="203">
        <f>'1A. Program Roles'!G22</f>
        <v>0</v>
      </c>
      <c r="AH35" s="203">
        <f>'2F. TCARD CHARTFIELDS'!D35</f>
        <v>0</v>
      </c>
      <c r="AI35" s="203">
        <f>'2F. TCARD CHARTFIELDS'!E35</f>
        <v>0</v>
      </c>
      <c r="AJ35" s="203">
        <f>'2F. TCARD CHARTFIELDS'!F35</f>
        <v>0</v>
      </c>
      <c r="AK35" s="203">
        <f>'2F. TCARD CHARTFIELDS'!G35</f>
        <v>0</v>
      </c>
      <c r="AL35" s="203">
        <f>'2F. TCARD CHARTFIELDS'!H35</f>
        <v>0</v>
      </c>
      <c r="AM35" s="203">
        <f>'2F. TCARD CHARTFIELDS'!I35</f>
        <v>2022</v>
      </c>
      <c r="AN35" s="203">
        <f>'2F. TCARD CHARTFIELDS'!J35</f>
        <v>0</v>
      </c>
      <c r="AO35" s="203">
        <f>'2F. TCARD CHARTFIELDS'!K35</f>
        <v>0</v>
      </c>
      <c r="AP35" s="203">
        <f>'2F. TCARD CHARTFIELDS'!L35</f>
        <v>0</v>
      </c>
      <c r="AQ35" s="203">
        <f>'2F. TCARD CHARTFIELDS'!M35</f>
        <v>0</v>
      </c>
      <c r="AR35" s="203">
        <f>'2F. TCARD CHARTFIELDS'!N35</f>
        <v>0</v>
      </c>
      <c r="AS35" s="203">
        <f>'2F. TCARD CHARTFIELDS'!O35</f>
        <v>0</v>
      </c>
      <c r="AT35" s="203">
        <f>'2F. TCARD CHARTFIELDS'!P35</f>
        <v>0</v>
      </c>
      <c r="AU35" s="203">
        <f>'2F. TCARD CHARTFIELDS'!Q35</f>
        <v>0</v>
      </c>
      <c r="AV35" s="203">
        <f>'2F. TCARD CHARTFIELDS'!R35</f>
        <v>0</v>
      </c>
      <c r="AW35" s="203">
        <f>'2F. TCARD CHARTFIELDS'!S35</f>
        <v>0</v>
      </c>
      <c r="AX35" s="203">
        <f>'2F. TCARD CHARTFIELDS'!T35</f>
        <v>0</v>
      </c>
      <c r="AY35" s="203">
        <f>'2F. TCARD CHARTFIELDS'!U35</f>
        <v>0</v>
      </c>
      <c r="AZ35" s="203">
        <f>'2F. TCARD CHARTFIELDS'!V35</f>
        <v>0</v>
      </c>
    </row>
    <row r="36" spans="1:52" ht="12.75">
      <c r="A36" s="203">
        <f>'2D. TCARD APP'!B2</f>
        <v>0</v>
      </c>
      <c r="B36" s="203">
        <f>'2D. TCARD APP'!B5</f>
        <v>0</v>
      </c>
      <c r="C36" s="203">
        <f>'2D. TCARD APP'!A36</f>
        <v>0</v>
      </c>
      <c r="D36" s="203">
        <f>'2D. TCARD APP'!C36</f>
        <v>0</v>
      </c>
      <c r="E36" s="203">
        <f>'2D. TCARD APP'!B6</f>
        <v>9185</v>
      </c>
      <c r="F36" s="203" t="str">
        <f>'2D. TCARD APP'!AK36</f>
        <v>953-64963</v>
      </c>
      <c r="G36" s="203">
        <f>'2D. TCARD APP'!AR36</f>
        <v>0</v>
      </c>
      <c r="H36" s="203">
        <f>'2D. TCARD APP'!B4</f>
        <v>0</v>
      </c>
      <c r="I36" s="203">
        <f>'2F. TCARD CHARTFIELDS'!C36</f>
        <v>0</v>
      </c>
      <c r="J36" s="203">
        <f>'2D. TCARD APP'!E36</f>
        <v>0</v>
      </c>
      <c r="K36" s="203">
        <f>'2E. TCARD PROXIES'!C36</f>
        <v>0</v>
      </c>
      <c r="L36" s="203">
        <f>'2E. TCARD PROXIES'!F36</f>
        <v>0</v>
      </c>
      <c r="M36" s="203">
        <f>'2E. TCARD PROXIES'!I36</f>
        <v>0</v>
      </c>
      <c r="N36" s="203">
        <f>'2E. TCARD PROXIES'!L36</f>
        <v>0</v>
      </c>
      <c r="O36" s="203">
        <f>'2E. TCARD PROXIES'!O36</f>
        <v>0</v>
      </c>
      <c r="P36" s="203">
        <f>'2E. TCARD PROXIES'!R36</f>
        <v>0</v>
      </c>
      <c r="Q36" s="203">
        <f>'2E. TCARD PROXIES'!U36</f>
        <v>0</v>
      </c>
      <c r="R36" s="203">
        <f>'2E. TCARD PROXIES'!X36</f>
        <v>0</v>
      </c>
      <c r="S36" s="203">
        <f>'2E. TCARD PROXIES'!AA36</f>
        <v>0</v>
      </c>
      <c r="T36" s="203">
        <f>'2E. TCARD PROXIES'!AD36</f>
        <v>0</v>
      </c>
      <c r="U36" s="203">
        <f>'2E. TCARD PROXIES'!AG36</f>
        <v>0</v>
      </c>
      <c r="V36" s="203">
        <f>'1A. Program Roles'!G8</f>
        <v>0</v>
      </c>
      <c r="W36" s="203">
        <f>'1A. Program Roles'!G9</f>
        <v>0</v>
      </c>
      <c r="X36" s="203">
        <f>'1A. Program Roles'!G10</f>
        <v>0</v>
      </c>
      <c r="Y36" s="203">
        <f>'1A. Program Roles'!G11</f>
        <v>0</v>
      </c>
      <c r="Z36" s="203">
        <f>'1A. Program Roles'!G12</f>
        <v>0</v>
      </c>
      <c r="AA36" s="203">
        <f>'1A. Program Roles'!G13</f>
        <v>0</v>
      </c>
      <c r="AB36" s="203">
        <f>'1A. Program Roles'!G17</f>
        <v>0</v>
      </c>
      <c r="AC36" s="203">
        <f>'1A. Program Roles'!G18</f>
        <v>0</v>
      </c>
      <c r="AD36" s="203">
        <f>'1A. Program Roles'!G19</f>
        <v>0</v>
      </c>
      <c r="AE36" s="203">
        <f>'1A. Program Roles'!G20</f>
        <v>0</v>
      </c>
      <c r="AF36" s="203">
        <f>'1A. Program Roles'!G21</f>
        <v>0</v>
      </c>
      <c r="AG36" s="203">
        <f>'1A. Program Roles'!G22</f>
        <v>0</v>
      </c>
      <c r="AH36" s="203">
        <f>'2F. TCARD CHARTFIELDS'!D36</f>
        <v>0</v>
      </c>
      <c r="AI36" s="203">
        <f>'2F. TCARD CHARTFIELDS'!E36</f>
        <v>0</v>
      </c>
      <c r="AJ36" s="203">
        <f>'2F. TCARD CHARTFIELDS'!F36</f>
        <v>0</v>
      </c>
      <c r="AK36" s="203">
        <f>'2F. TCARD CHARTFIELDS'!G36</f>
        <v>0</v>
      </c>
      <c r="AL36" s="203">
        <f>'2F. TCARD CHARTFIELDS'!H36</f>
        <v>0</v>
      </c>
      <c r="AM36" s="203">
        <f>'2F. TCARD CHARTFIELDS'!I36</f>
        <v>2022</v>
      </c>
      <c r="AN36" s="203">
        <f>'2F. TCARD CHARTFIELDS'!J36</f>
        <v>0</v>
      </c>
      <c r="AO36" s="203">
        <f>'2F. TCARD CHARTFIELDS'!K36</f>
        <v>0</v>
      </c>
      <c r="AP36" s="203">
        <f>'2F. TCARD CHARTFIELDS'!L36</f>
        <v>0</v>
      </c>
      <c r="AQ36" s="203">
        <f>'2F. TCARD CHARTFIELDS'!M36</f>
        <v>0</v>
      </c>
      <c r="AR36" s="203">
        <f>'2F. TCARD CHARTFIELDS'!N36</f>
        <v>0</v>
      </c>
      <c r="AS36" s="203">
        <f>'2F. TCARD CHARTFIELDS'!O36</f>
        <v>0</v>
      </c>
      <c r="AT36" s="203">
        <f>'2F. TCARD CHARTFIELDS'!P36</f>
        <v>0</v>
      </c>
      <c r="AU36" s="203">
        <f>'2F. TCARD CHARTFIELDS'!Q36</f>
        <v>0</v>
      </c>
      <c r="AV36" s="203">
        <f>'2F. TCARD CHARTFIELDS'!R36</f>
        <v>0</v>
      </c>
      <c r="AW36" s="203">
        <f>'2F. TCARD CHARTFIELDS'!S36</f>
        <v>0</v>
      </c>
      <c r="AX36" s="203">
        <f>'2F. TCARD CHARTFIELDS'!T36</f>
        <v>0</v>
      </c>
      <c r="AY36" s="203">
        <f>'2F. TCARD CHARTFIELDS'!U36</f>
        <v>0</v>
      </c>
      <c r="AZ36" s="203">
        <f>'2F. TCARD CHARTFIELDS'!V36</f>
        <v>0</v>
      </c>
    </row>
    <row r="37" spans="1:52" ht="12.75">
      <c r="A37" s="203">
        <f>'2D. TCARD APP'!B2</f>
        <v>0</v>
      </c>
      <c r="B37" s="203">
        <f>'2D. TCARD APP'!B5</f>
        <v>0</v>
      </c>
      <c r="C37" s="203">
        <f>'2D. TCARD APP'!A37</f>
        <v>0</v>
      </c>
      <c r="D37" s="203">
        <f>'2D. TCARD APP'!C37</f>
        <v>0</v>
      </c>
      <c r="E37" s="203">
        <f>'2D. TCARD APP'!B6</f>
        <v>9185</v>
      </c>
      <c r="F37" s="203" t="str">
        <f>'2D. TCARD APP'!AK37</f>
        <v>953-64964</v>
      </c>
      <c r="G37" s="203">
        <f>'2D. TCARD APP'!AR37</f>
        <v>0</v>
      </c>
      <c r="H37" s="203">
        <f>'2D. TCARD APP'!B4</f>
        <v>0</v>
      </c>
      <c r="I37" s="203">
        <f>'2F. TCARD CHARTFIELDS'!C37</f>
        <v>0</v>
      </c>
      <c r="J37" s="203">
        <f>'2D. TCARD APP'!E37</f>
        <v>0</v>
      </c>
      <c r="K37" s="203">
        <f>'2E. TCARD PROXIES'!C37</f>
        <v>0</v>
      </c>
      <c r="L37" s="203">
        <f>'2E. TCARD PROXIES'!F37</f>
        <v>0</v>
      </c>
      <c r="M37" s="203">
        <f>'2E. TCARD PROXIES'!I37</f>
        <v>0</v>
      </c>
      <c r="N37" s="203">
        <f>'2E. TCARD PROXIES'!L37</f>
        <v>0</v>
      </c>
      <c r="O37" s="203">
        <f>'2E. TCARD PROXIES'!O37</f>
        <v>0</v>
      </c>
      <c r="P37" s="203">
        <f>'2E. TCARD PROXIES'!R37</f>
        <v>0</v>
      </c>
      <c r="Q37" s="203">
        <f>'2E. TCARD PROXIES'!U37</f>
        <v>0</v>
      </c>
      <c r="R37" s="203">
        <f>'2E. TCARD PROXIES'!X37</f>
        <v>0</v>
      </c>
      <c r="S37" s="203">
        <f>'2E. TCARD PROXIES'!AA37</f>
        <v>0</v>
      </c>
      <c r="T37" s="203">
        <f>'2E. TCARD PROXIES'!AD37</f>
        <v>0</v>
      </c>
      <c r="U37" s="203">
        <f>'2E. TCARD PROXIES'!AG37</f>
        <v>0</v>
      </c>
      <c r="V37" s="203">
        <f>'1A. Program Roles'!G8</f>
        <v>0</v>
      </c>
      <c r="W37" s="203">
        <f>'1A. Program Roles'!G9</f>
        <v>0</v>
      </c>
      <c r="X37" s="203">
        <f>'1A. Program Roles'!G10</f>
        <v>0</v>
      </c>
      <c r="Y37" s="203">
        <f>'1A. Program Roles'!G11</f>
        <v>0</v>
      </c>
      <c r="Z37" s="203">
        <f>'1A. Program Roles'!G12</f>
        <v>0</v>
      </c>
      <c r="AA37" s="203">
        <f>'1A. Program Roles'!G13</f>
        <v>0</v>
      </c>
      <c r="AB37" s="203">
        <f>'1A. Program Roles'!G17</f>
        <v>0</v>
      </c>
      <c r="AC37" s="203">
        <f>'1A. Program Roles'!G18</f>
        <v>0</v>
      </c>
      <c r="AD37" s="203">
        <f>'1A. Program Roles'!G19</f>
        <v>0</v>
      </c>
      <c r="AE37" s="203">
        <f>'1A. Program Roles'!G20</f>
        <v>0</v>
      </c>
      <c r="AF37" s="203">
        <f>'1A. Program Roles'!G21</f>
        <v>0</v>
      </c>
      <c r="AG37" s="203">
        <f>'1A. Program Roles'!G22</f>
        <v>0</v>
      </c>
      <c r="AH37" s="203">
        <f>'2F. TCARD CHARTFIELDS'!D37</f>
        <v>0</v>
      </c>
      <c r="AI37" s="203">
        <f>'2F. TCARD CHARTFIELDS'!E37</f>
        <v>0</v>
      </c>
      <c r="AJ37" s="203">
        <f>'2F. TCARD CHARTFIELDS'!F37</f>
        <v>0</v>
      </c>
      <c r="AK37" s="203">
        <f>'2F. TCARD CHARTFIELDS'!G37</f>
        <v>0</v>
      </c>
      <c r="AL37" s="203">
        <f>'2F. TCARD CHARTFIELDS'!H37</f>
        <v>0</v>
      </c>
      <c r="AM37" s="203">
        <f>'2F. TCARD CHARTFIELDS'!I37</f>
        <v>2022</v>
      </c>
      <c r="AN37" s="203">
        <f>'2F. TCARD CHARTFIELDS'!J37</f>
        <v>0</v>
      </c>
      <c r="AO37" s="203">
        <f>'2F. TCARD CHARTFIELDS'!K37</f>
        <v>0</v>
      </c>
      <c r="AP37" s="203">
        <f>'2F. TCARD CHARTFIELDS'!L37</f>
        <v>0</v>
      </c>
      <c r="AQ37" s="203">
        <f>'2F. TCARD CHARTFIELDS'!M37</f>
        <v>0</v>
      </c>
      <c r="AR37" s="203">
        <f>'2F. TCARD CHARTFIELDS'!N37</f>
        <v>0</v>
      </c>
      <c r="AS37" s="203">
        <f>'2F. TCARD CHARTFIELDS'!O37</f>
        <v>0</v>
      </c>
      <c r="AT37" s="203">
        <f>'2F. TCARD CHARTFIELDS'!P37</f>
        <v>0</v>
      </c>
      <c r="AU37" s="203">
        <f>'2F. TCARD CHARTFIELDS'!Q37</f>
        <v>0</v>
      </c>
      <c r="AV37" s="203">
        <f>'2F. TCARD CHARTFIELDS'!R37</f>
        <v>0</v>
      </c>
      <c r="AW37" s="203">
        <f>'2F. TCARD CHARTFIELDS'!S37</f>
        <v>0</v>
      </c>
      <c r="AX37" s="203">
        <f>'2F. TCARD CHARTFIELDS'!T37</f>
        <v>0</v>
      </c>
      <c r="AY37" s="203">
        <f>'2F. TCARD CHARTFIELDS'!U37</f>
        <v>0</v>
      </c>
      <c r="AZ37" s="203">
        <f>'2F. TCARD CHARTFIELDS'!V37</f>
        <v>0</v>
      </c>
    </row>
    <row r="38" spans="1:52" ht="12.75">
      <c r="A38" s="203">
        <f>'2D. TCARD APP'!B2</f>
        <v>0</v>
      </c>
      <c r="B38" s="203">
        <f>'2D. TCARD APP'!B5</f>
        <v>0</v>
      </c>
      <c r="C38" s="203">
        <f>'2D. TCARD APP'!A38</f>
        <v>0</v>
      </c>
      <c r="D38" s="203">
        <f>'2D. TCARD APP'!C38</f>
        <v>0</v>
      </c>
      <c r="E38" s="203">
        <f>'2D. TCARD APP'!B6</f>
        <v>9185</v>
      </c>
      <c r="F38" s="203" t="str">
        <f>'2D. TCARD APP'!AK38</f>
        <v>953-64965</v>
      </c>
      <c r="G38" s="203">
        <f>'2D. TCARD APP'!AR38</f>
        <v>0</v>
      </c>
      <c r="H38" s="203">
        <f>'2D. TCARD APP'!B4</f>
        <v>0</v>
      </c>
      <c r="I38" s="203">
        <f>'2F. TCARD CHARTFIELDS'!C38</f>
        <v>0</v>
      </c>
      <c r="J38" s="203">
        <f>'2D. TCARD APP'!E38</f>
        <v>0</v>
      </c>
      <c r="K38" s="203">
        <f>'2E. TCARD PROXIES'!C38</f>
        <v>0</v>
      </c>
      <c r="L38" s="203">
        <f>'2E. TCARD PROXIES'!F38</f>
        <v>0</v>
      </c>
      <c r="M38" s="203">
        <f>'2E. TCARD PROXIES'!I38</f>
        <v>0</v>
      </c>
      <c r="N38" s="203">
        <f>'2E. TCARD PROXIES'!L38</f>
        <v>0</v>
      </c>
      <c r="O38" s="203">
        <f>'2E. TCARD PROXIES'!O38</f>
        <v>0</v>
      </c>
      <c r="P38" s="203">
        <f>'2E. TCARD PROXIES'!R38</f>
        <v>0</v>
      </c>
      <c r="Q38" s="203">
        <f>'2E. TCARD PROXIES'!U38</f>
        <v>0</v>
      </c>
      <c r="R38" s="203">
        <f>'2E. TCARD PROXIES'!X38</f>
        <v>0</v>
      </c>
      <c r="S38" s="203">
        <f>'2E. TCARD PROXIES'!AA38</f>
        <v>0</v>
      </c>
      <c r="T38" s="203">
        <f>'2E. TCARD PROXIES'!AD38</f>
        <v>0</v>
      </c>
      <c r="U38" s="203">
        <f>'2E. TCARD PROXIES'!AG38</f>
        <v>0</v>
      </c>
      <c r="V38" s="203">
        <f>'1A. Program Roles'!G8</f>
        <v>0</v>
      </c>
      <c r="W38" s="203">
        <f>'1A. Program Roles'!G9</f>
        <v>0</v>
      </c>
      <c r="X38" s="203">
        <f>'1A. Program Roles'!G10</f>
        <v>0</v>
      </c>
      <c r="Y38" s="203">
        <f>'1A. Program Roles'!G11</f>
        <v>0</v>
      </c>
      <c r="Z38" s="203">
        <f>'1A. Program Roles'!G12</f>
        <v>0</v>
      </c>
      <c r="AA38" s="203">
        <f>'1A. Program Roles'!G13</f>
        <v>0</v>
      </c>
      <c r="AB38" s="203">
        <f>'1A. Program Roles'!G17</f>
        <v>0</v>
      </c>
      <c r="AC38" s="203">
        <f>'1A. Program Roles'!G18</f>
        <v>0</v>
      </c>
      <c r="AD38" s="203">
        <f>'1A. Program Roles'!G19</f>
        <v>0</v>
      </c>
      <c r="AE38" s="203">
        <f>'1A. Program Roles'!G20</f>
        <v>0</v>
      </c>
      <c r="AF38" s="203">
        <f>'1A. Program Roles'!G21</f>
        <v>0</v>
      </c>
      <c r="AG38" s="203">
        <f>'1A. Program Roles'!G22</f>
        <v>0</v>
      </c>
      <c r="AH38" s="203">
        <f>'2F. TCARD CHARTFIELDS'!D38</f>
        <v>0</v>
      </c>
      <c r="AI38" s="203">
        <f>'2F. TCARD CHARTFIELDS'!E38</f>
        <v>0</v>
      </c>
      <c r="AJ38" s="203">
        <f>'2F. TCARD CHARTFIELDS'!F38</f>
        <v>0</v>
      </c>
      <c r="AK38" s="203">
        <f>'2F. TCARD CHARTFIELDS'!G38</f>
        <v>0</v>
      </c>
      <c r="AL38" s="203">
        <f>'2F. TCARD CHARTFIELDS'!H38</f>
        <v>0</v>
      </c>
      <c r="AM38" s="203">
        <f>'2F. TCARD CHARTFIELDS'!I38</f>
        <v>2022</v>
      </c>
      <c r="AN38" s="203">
        <f>'2F. TCARD CHARTFIELDS'!J38</f>
        <v>0</v>
      </c>
      <c r="AO38" s="203">
        <f>'2F. TCARD CHARTFIELDS'!K38</f>
        <v>0</v>
      </c>
      <c r="AP38" s="203">
        <f>'2F. TCARD CHARTFIELDS'!L38</f>
        <v>0</v>
      </c>
      <c r="AQ38" s="203">
        <f>'2F. TCARD CHARTFIELDS'!M38</f>
        <v>0</v>
      </c>
      <c r="AR38" s="203">
        <f>'2F. TCARD CHARTFIELDS'!N38</f>
        <v>0</v>
      </c>
      <c r="AS38" s="203">
        <f>'2F. TCARD CHARTFIELDS'!O38</f>
        <v>0</v>
      </c>
      <c r="AT38" s="203">
        <f>'2F. TCARD CHARTFIELDS'!P38</f>
        <v>0</v>
      </c>
      <c r="AU38" s="203">
        <f>'2F. TCARD CHARTFIELDS'!Q38</f>
        <v>0</v>
      </c>
      <c r="AV38" s="203">
        <f>'2F. TCARD CHARTFIELDS'!R38</f>
        <v>0</v>
      </c>
      <c r="AW38" s="203">
        <f>'2F. TCARD CHARTFIELDS'!S38</f>
        <v>0</v>
      </c>
      <c r="AX38" s="203">
        <f>'2F. TCARD CHARTFIELDS'!T38</f>
        <v>0</v>
      </c>
      <c r="AY38" s="203">
        <f>'2F. TCARD CHARTFIELDS'!U38</f>
        <v>0</v>
      </c>
      <c r="AZ38" s="203">
        <f>'2F. TCARD CHARTFIELDS'!V38</f>
        <v>0</v>
      </c>
    </row>
    <row r="39" spans="1:52" ht="12.75">
      <c r="A39" s="203">
        <f>'2D. TCARD APP'!B2</f>
        <v>0</v>
      </c>
      <c r="B39" s="203">
        <f>'2D. TCARD APP'!B5</f>
        <v>0</v>
      </c>
      <c r="C39" s="203">
        <f>'2D. TCARD APP'!A39</f>
        <v>0</v>
      </c>
      <c r="D39" s="203">
        <f>'2D. TCARD APP'!C39</f>
        <v>0</v>
      </c>
      <c r="E39" s="203">
        <f>'2D. TCARD APP'!B6</f>
        <v>9185</v>
      </c>
      <c r="F39" s="203" t="str">
        <f>'2D. TCARD APP'!AK39</f>
        <v>953-64966</v>
      </c>
      <c r="G39" s="203">
        <f>'2D. TCARD APP'!AR39</f>
        <v>0</v>
      </c>
      <c r="H39" s="203">
        <f>'2D. TCARD APP'!B4</f>
        <v>0</v>
      </c>
      <c r="I39" s="203">
        <f>'2F. TCARD CHARTFIELDS'!C39</f>
        <v>0</v>
      </c>
      <c r="J39" s="203">
        <f>'2D. TCARD APP'!E39</f>
        <v>0</v>
      </c>
      <c r="K39" s="203">
        <f>'2E. TCARD PROXIES'!C39</f>
        <v>0</v>
      </c>
      <c r="L39" s="203">
        <f>'2E. TCARD PROXIES'!F39</f>
        <v>0</v>
      </c>
      <c r="M39" s="203">
        <f>'2E. TCARD PROXIES'!I39</f>
        <v>0</v>
      </c>
      <c r="N39" s="203">
        <f>'2E. TCARD PROXIES'!L39</f>
        <v>0</v>
      </c>
      <c r="O39" s="203">
        <f>'2E. TCARD PROXIES'!O39</f>
        <v>0</v>
      </c>
      <c r="P39" s="203">
        <f>'2E. TCARD PROXIES'!R39</f>
        <v>0</v>
      </c>
      <c r="Q39" s="203">
        <f>'2E. TCARD PROXIES'!U39</f>
        <v>0</v>
      </c>
      <c r="R39" s="203">
        <f>'2E. TCARD PROXIES'!X39</f>
        <v>0</v>
      </c>
      <c r="S39" s="203">
        <f>'2E. TCARD PROXIES'!AA39</f>
        <v>0</v>
      </c>
      <c r="T39" s="203">
        <f>'2E. TCARD PROXIES'!AD39</f>
        <v>0</v>
      </c>
      <c r="U39" s="203">
        <f>'2E. TCARD PROXIES'!AG39</f>
        <v>0</v>
      </c>
      <c r="V39" s="203">
        <f>'1A. Program Roles'!G8</f>
        <v>0</v>
      </c>
      <c r="W39" s="203">
        <f>'1A. Program Roles'!G9</f>
        <v>0</v>
      </c>
      <c r="X39" s="203">
        <f>'1A. Program Roles'!G10</f>
        <v>0</v>
      </c>
      <c r="Y39" s="203">
        <f>'1A. Program Roles'!G11</f>
        <v>0</v>
      </c>
      <c r="Z39" s="203">
        <f>'1A. Program Roles'!G12</f>
        <v>0</v>
      </c>
      <c r="AA39" s="203">
        <f>'1A. Program Roles'!G13</f>
        <v>0</v>
      </c>
      <c r="AB39" s="203">
        <f>'1A. Program Roles'!G17</f>
        <v>0</v>
      </c>
      <c r="AC39" s="203">
        <f>'1A. Program Roles'!G18</f>
        <v>0</v>
      </c>
      <c r="AD39" s="203">
        <f>'1A. Program Roles'!G19</f>
        <v>0</v>
      </c>
      <c r="AE39" s="203">
        <f>'1A. Program Roles'!G20</f>
        <v>0</v>
      </c>
      <c r="AF39" s="203">
        <f>'1A. Program Roles'!G21</f>
        <v>0</v>
      </c>
      <c r="AG39" s="203">
        <f>'1A. Program Roles'!G22</f>
        <v>0</v>
      </c>
      <c r="AH39" s="203">
        <f>'2F. TCARD CHARTFIELDS'!D39</f>
        <v>0</v>
      </c>
      <c r="AI39" s="203">
        <f>'2F. TCARD CHARTFIELDS'!E39</f>
        <v>0</v>
      </c>
      <c r="AJ39" s="203">
        <f>'2F. TCARD CHARTFIELDS'!F39</f>
        <v>0</v>
      </c>
      <c r="AK39" s="203">
        <f>'2F. TCARD CHARTFIELDS'!G39</f>
        <v>0</v>
      </c>
      <c r="AL39" s="203">
        <f>'2F. TCARD CHARTFIELDS'!H39</f>
        <v>0</v>
      </c>
      <c r="AM39" s="203">
        <f>'2F. TCARD CHARTFIELDS'!I39</f>
        <v>2022</v>
      </c>
      <c r="AN39" s="203">
        <f>'2F. TCARD CHARTFIELDS'!J39</f>
        <v>0</v>
      </c>
      <c r="AO39" s="203">
        <f>'2F. TCARD CHARTFIELDS'!K39</f>
        <v>0</v>
      </c>
      <c r="AP39" s="203">
        <f>'2F. TCARD CHARTFIELDS'!L39</f>
        <v>0</v>
      </c>
      <c r="AQ39" s="203">
        <f>'2F. TCARD CHARTFIELDS'!M39</f>
        <v>0</v>
      </c>
      <c r="AR39" s="203">
        <f>'2F. TCARD CHARTFIELDS'!N39</f>
        <v>0</v>
      </c>
      <c r="AS39" s="203">
        <f>'2F. TCARD CHARTFIELDS'!O39</f>
        <v>0</v>
      </c>
      <c r="AT39" s="203">
        <f>'2F. TCARD CHARTFIELDS'!P39</f>
        <v>0</v>
      </c>
      <c r="AU39" s="203">
        <f>'2F. TCARD CHARTFIELDS'!Q39</f>
        <v>0</v>
      </c>
      <c r="AV39" s="203">
        <f>'2F. TCARD CHARTFIELDS'!R39</f>
        <v>0</v>
      </c>
      <c r="AW39" s="203">
        <f>'2F. TCARD CHARTFIELDS'!S39</f>
        <v>0</v>
      </c>
      <c r="AX39" s="203">
        <f>'2F. TCARD CHARTFIELDS'!T39</f>
        <v>0</v>
      </c>
      <c r="AY39" s="203">
        <f>'2F. TCARD CHARTFIELDS'!U39</f>
        <v>0</v>
      </c>
      <c r="AZ39" s="203">
        <f>'2F. TCARD CHARTFIELDS'!V39</f>
        <v>0</v>
      </c>
    </row>
    <row r="40" spans="1:52" ht="12.75">
      <c r="A40" s="203">
        <f>'2D. TCARD APP'!B2</f>
        <v>0</v>
      </c>
      <c r="B40" s="203">
        <f>'2D. TCARD APP'!B5</f>
        <v>0</v>
      </c>
      <c r="C40" s="203">
        <f>'2D. TCARD APP'!A40</f>
        <v>0</v>
      </c>
      <c r="D40" s="203">
        <f>'2D. TCARD APP'!C40</f>
        <v>0</v>
      </c>
      <c r="E40" s="203">
        <f>'2D. TCARD APP'!B6</f>
        <v>9185</v>
      </c>
      <c r="F40" s="203" t="str">
        <f>'2D. TCARD APP'!AK40</f>
        <v>953-64967</v>
      </c>
      <c r="G40" s="203">
        <f>'2D. TCARD APP'!AR40</f>
        <v>0</v>
      </c>
      <c r="H40" s="203">
        <f>'2D. TCARD APP'!B4</f>
        <v>0</v>
      </c>
      <c r="I40" s="203">
        <f>'2F. TCARD CHARTFIELDS'!C40</f>
        <v>0</v>
      </c>
      <c r="J40" s="203">
        <f>'2D. TCARD APP'!E40</f>
        <v>0</v>
      </c>
      <c r="K40" s="203">
        <f>'2E. TCARD PROXIES'!C40</f>
        <v>0</v>
      </c>
      <c r="L40" s="203">
        <f>'2E. TCARD PROXIES'!F40</f>
        <v>0</v>
      </c>
      <c r="M40" s="203">
        <f>'2E. TCARD PROXIES'!I40</f>
        <v>0</v>
      </c>
      <c r="N40" s="203">
        <f>'2E. TCARD PROXIES'!L40</f>
        <v>0</v>
      </c>
      <c r="O40" s="203">
        <f>'2E. TCARD PROXIES'!O40</f>
        <v>0</v>
      </c>
      <c r="P40" s="203">
        <f>'2E. TCARD PROXIES'!R40</f>
        <v>0</v>
      </c>
      <c r="Q40" s="203">
        <f>'2E. TCARD PROXIES'!U40</f>
        <v>0</v>
      </c>
      <c r="R40" s="203">
        <f>'2E. TCARD PROXIES'!X40</f>
        <v>0</v>
      </c>
      <c r="S40" s="203">
        <f>'2E. TCARD PROXIES'!AA40</f>
        <v>0</v>
      </c>
      <c r="T40" s="203">
        <f>'2E. TCARD PROXIES'!AD40</f>
        <v>0</v>
      </c>
      <c r="U40" s="203">
        <f>'2E. TCARD PROXIES'!AG40</f>
        <v>0</v>
      </c>
      <c r="V40" s="203">
        <f>'1A. Program Roles'!G8</f>
        <v>0</v>
      </c>
      <c r="W40" s="203">
        <f>'1A. Program Roles'!G9</f>
        <v>0</v>
      </c>
      <c r="X40" s="203">
        <f>'1A. Program Roles'!G10</f>
        <v>0</v>
      </c>
      <c r="Y40" s="203">
        <f>'1A. Program Roles'!G11</f>
        <v>0</v>
      </c>
      <c r="Z40" s="203">
        <f>'1A. Program Roles'!G12</f>
        <v>0</v>
      </c>
      <c r="AA40" s="203">
        <f>'1A. Program Roles'!G13</f>
        <v>0</v>
      </c>
      <c r="AB40" s="203">
        <f>'1A. Program Roles'!G17</f>
        <v>0</v>
      </c>
      <c r="AC40" s="203">
        <f>'1A. Program Roles'!G18</f>
        <v>0</v>
      </c>
      <c r="AD40" s="203">
        <f>'1A. Program Roles'!G19</f>
        <v>0</v>
      </c>
      <c r="AE40" s="203">
        <f>'1A. Program Roles'!G20</f>
        <v>0</v>
      </c>
      <c r="AF40" s="203">
        <f>'1A. Program Roles'!G21</f>
        <v>0</v>
      </c>
      <c r="AG40" s="203">
        <f>'1A. Program Roles'!G22</f>
        <v>0</v>
      </c>
      <c r="AH40" s="203">
        <f>'2F. TCARD CHARTFIELDS'!D40</f>
        <v>0</v>
      </c>
      <c r="AI40" s="203">
        <f>'2F. TCARD CHARTFIELDS'!E40</f>
        <v>0</v>
      </c>
      <c r="AJ40" s="203">
        <f>'2F. TCARD CHARTFIELDS'!F40</f>
        <v>0</v>
      </c>
      <c r="AK40" s="203">
        <f>'2F. TCARD CHARTFIELDS'!G40</f>
        <v>0</v>
      </c>
      <c r="AL40" s="203">
        <f>'2F. TCARD CHARTFIELDS'!H40</f>
        <v>0</v>
      </c>
      <c r="AM40" s="203">
        <f>'2F. TCARD CHARTFIELDS'!I40</f>
        <v>2022</v>
      </c>
      <c r="AN40" s="203">
        <f>'2F. TCARD CHARTFIELDS'!J40</f>
        <v>0</v>
      </c>
      <c r="AO40" s="203">
        <f>'2F. TCARD CHARTFIELDS'!K40</f>
        <v>0</v>
      </c>
      <c r="AP40" s="203">
        <f>'2F. TCARD CHARTFIELDS'!L40</f>
        <v>0</v>
      </c>
      <c r="AQ40" s="203">
        <f>'2F. TCARD CHARTFIELDS'!M40</f>
        <v>0</v>
      </c>
      <c r="AR40" s="203">
        <f>'2F. TCARD CHARTFIELDS'!N40</f>
        <v>0</v>
      </c>
      <c r="AS40" s="203">
        <f>'2F. TCARD CHARTFIELDS'!O40</f>
        <v>0</v>
      </c>
      <c r="AT40" s="203">
        <f>'2F. TCARD CHARTFIELDS'!P40</f>
        <v>0</v>
      </c>
      <c r="AU40" s="203">
        <f>'2F. TCARD CHARTFIELDS'!Q40</f>
        <v>0</v>
      </c>
      <c r="AV40" s="203">
        <f>'2F. TCARD CHARTFIELDS'!R40</f>
        <v>0</v>
      </c>
      <c r="AW40" s="203">
        <f>'2F. TCARD CHARTFIELDS'!S40</f>
        <v>0</v>
      </c>
      <c r="AX40" s="203">
        <f>'2F. TCARD CHARTFIELDS'!T40</f>
        <v>0</v>
      </c>
      <c r="AY40" s="203">
        <f>'2F. TCARD CHARTFIELDS'!U40</f>
        <v>0</v>
      </c>
      <c r="AZ40" s="203">
        <f>'2F. TCARD CHARTFIELDS'!V40</f>
        <v>0</v>
      </c>
    </row>
  </sheetData>
  <sheetProtection/>
  <mergeCells count="3">
    <mergeCell ref="A8:H8"/>
    <mergeCell ref="K8:AA8"/>
    <mergeCell ref="AH8:AZ8"/>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tabColor theme="0" tint="-0.1499900072813034"/>
  </sheetPr>
  <dimension ref="A2:EH63"/>
  <sheetViews>
    <sheetView tabSelected="1" zoomScalePageLayoutView="0" workbookViewId="0" topLeftCell="A1">
      <selection activeCell="C63" sqref="C63"/>
    </sheetView>
  </sheetViews>
  <sheetFormatPr defaultColWidth="9.140625" defaultRowHeight="12.75"/>
  <cols>
    <col min="1" max="1" width="3.00390625" style="1" bestFit="1" customWidth="1"/>
    <col min="2" max="2" width="24.28125" style="8" customWidth="1"/>
    <col min="3" max="3" width="66.8515625" style="8" customWidth="1"/>
    <col min="4" max="4" width="18.8515625" style="8" customWidth="1"/>
    <col min="5" max="5" width="34.57421875" style="8" customWidth="1"/>
    <col min="6" max="11" width="9.140625" style="1" customWidth="1"/>
    <col min="12" max="16384" width="9.140625" style="8" customWidth="1"/>
  </cols>
  <sheetData>
    <row r="1" ht="15" thickBot="1"/>
    <row r="2" spans="1:138" s="33" customFormat="1" ht="12" customHeight="1">
      <c r="A2" s="10"/>
      <c r="B2" s="334" t="s">
        <v>78</v>
      </c>
      <c r="C2" s="335"/>
      <c r="D2" s="335"/>
      <c r="E2" s="336"/>
      <c r="F2" s="35"/>
      <c r="G2" s="35"/>
      <c r="H2" s="35"/>
      <c r="I2" s="35"/>
      <c r="J2" s="35"/>
      <c r="K2" s="35"/>
      <c r="EH2" s="34"/>
    </row>
    <row r="3" spans="1:138" s="33" customFormat="1" ht="12" customHeight="1">
      <c r="A3" s="10"/>
      <c r="B3" s="337"/>
      <c r="C3" s="338"/>
      <c r="D3" s="338"/>
      <c r="E3" s="339"/>
      <c r="F3" s="35"/>
      <c r="G3" s="35"/>
      <c r="H3" s="35"/>
      <c r="I3" s="35"/>
      <c r="J3" s="35"/>
      <c r="K3" s="35"/>
      <c r="EH3" s="34"/>
    </row>
    <row r="4" spans="1:138" s="33" customFormat="1" ht="5.25" customHeight="1" thickBot="1">
      <c r="A4" s="10"/>
      <c r="B4" s="340"/>
      <c r="C4" s="341"/>
      <c r="D4" s="341"/>
      <c r="E4" s="342"/>
      <c r="F4" s="35"/>
      <c r="G4" s="35"/>
      <c r="H4" s="35"/>
      <c r="I4" s="35"/>
      <c r="J4" s="35"/>
      <c r="K4" s="35"/>
      <c r="EH4" s="34"/>
    </row>
    <row r="5" spans="1:138" s="33" customFormat="1" ht="14.25">
      <c r="A5" s="10"/>
      <c r="B5" s="36"/>
      <c r="C5" s="36"/>
      <c r="D5" s="36"/>
      <c r="F5" s="35"/>
      <c r="G5" s="35"/>
      <c r="H5" s="35"/>
      <c r="I5" s="35"/>
      <c r="J5" s="35"/>
      <c r="K5" s="35"/>
      <c r="EH5" s="34"/>
    </row>
    <row r="6" spans="1:136" s="33" customFormat="1" ht="12">
      <c r="A6" s="10"/>
      <c r="B6" s="91" t="s">
        <v>8</v>
      </c>
      <c r="C6" s="91" t="s">
        <v>7</v>
      </c>
      <c r="D6" s="35"/>
      <c r="E6" s="35"/>
      <c r="F6" s="35"/>
      <c r="G6" s="35"/>
      <c r="H6" s="35"/>
      <c r="I6" s="35"/>
      <c r="EF6" s="34"/>
    </row>
    <row r="7" spans="1:136" s="33" customFormat="1" ht="12">
      <c r="A7" s="10"/>
      <c r="B7" s="98" t="s">
        <v>1671</v>
      </c>
      <c r="C7" s="6" t="s">
        <v>3</v>
      </c>
      <c r="D7" s="35"/>
      <c r="E7" s="35"/>
      <c r="F7" s="35"/>
      <c r="G7" s="35"/>
      <c r="H7" s="35"/>
      <c r="I7" s="35"/>
      <c r="EF7" s="34"/>
    </row>
    <row r="8" spans="1:136" s="33" customFormat="1" ht="12">
      <c r="A8" s="10"/>
      <c r="B8" s="98" t="s">
        <v>1668</v>
      </c>
      <c r="C8" s="6" t="s">
        <v>6</v>
      </c>
      <c r="D8" s="35"/>
      <c r="E8" s="35"/>
      <c r="F8" s="35"/>
      <c r="G8" s="35"/>
      <c r="H8" s="35"/>
      <c r="I8" s="35"/>
      <c r="EF8" s="34"/>
    </row>
    <row r="9" spans="1:136" s="33" customFormat="1" ht="12">
      <c r="A9" s="10"/>
      <c r="B9" s="99" t="s">
        <v>1669</v>
      </c>
      <c r="C9" s="6" t="s">
        <v>1559</v>
      </c>
      <c r="D9" s="35"/>
      <c r="E9" s="35"/>
      <c r="F9" s="35"/>
      <c r="G9" s="35"/>
      <c r="H9" s="35"/>
      <c r="I9" s="35"/>
      <c r="EF9" s="34"/>
    </row>
    <row r="10" spans="1:136" s="33" customFormat="1" ht="12">
      <c r="A10" s="10"/>
      <c r="B10" s="98" t="s">
        <v>1670</v>
      </c>
      <c r="C10" s="6" t="s">
        <v>1568</v>
      </c>
      <c r="D10" s="35"/>
      <c r="E10" s="35"/>
      <c r="F10" s="35"/>
      <c r="G10" s="35"/>
      <c r="H10" s="35"/>
      <c r="I10" s="35"/>
      <c r="EF10" s="34"/>
    </row>
    <row r="11" spans="1:5" s="12" customFormat="1" ht="12.75">
      <c r="A11" s="32"/>
      <c r="B11" s="11"/>
      <c r="C11" s="31"/>
      <c r="D11" s="5"/>
      <c r="E11" s="30"/>
    </row>
    <row r="12" spans="1:5" s="24" customFormat="1" ht="12.75">
      <c r="A12" s="26"/>
      <c r="B12" s="4" t="s">
        <v>5</v>
      </c>
      <c r="C12" s="2"/>
      <c r="D12" s="2"/>
      <c r="E12" s="29"/>
    </row>
    <row r="13" spans="1:3" s="24" customFormat="1" ht="12.75">
      <c r="A13" s="26"/>
      <c r="B13" s="93">
        <v>1</v>
      </c>
      <c r="C13" s="27" t="s">
        <v>1641</v>
      </c>
    </row>
    <row r="14" spans="1:3" s="24" customFormat="1" ht="12.75">
      <c r="A14" s="26"/>
      <c r="B14" s="93">
        <v>2</v>
      </c>
      <c r="C14" s="27" t="s">
        <v>1642</v>
      </c>
    </row>
    <row r="15" spans="1:3" s="24" customFormat="1" ht="51">
      <c r="A15" s="26"/>
      <c r="B15" s="93">
        <v>3</v>
      </c>
      <c r="C15" s="28" t="s">
        <v>1566</v>
      </c>
    </row>
    <row r="16" spans="1:3" s="24" customFormat="1" ht="12.75">
      <c r="A16" s="26"/>
      <c r="B16" s="4"/>
      <c r="C16" s="2"/>
    </row>
    <row r="17" spans="1:2" s="11" customFormat="1" ht="12.75">
      <c r="A17" s="25"/>
      <c r="B17" s="24" t="s">
        <v>4</v>
      </c>
    </row>
    <row r="18" spans="1:2" s="11" customFormat="1" ht="13.5" thickBot="1">
      <c r="A18" s="25"/>
      <c r="B18" s="24"/>
    </row>
    <row r="19" spans="1:11" s="9" customFormat="1" ht="12.75">
      <c r="A19" s="11"/>
      <c r="B19" s="328" t="s">
        <v>1584</v>
      </c>
      <c r="C19" s="22" t="s">
        <v>1586</v>
      </c>
      <c r="D19" s="23"/>
      <c r="E19" s="20"/>
      <c r="F19" s="11"/>
      <c r="G19" s="11"/>
      <c r="H19" s="11"/>
      <c r="I19" s="11"/>
      <c r="J19" s="11"/>
      <c r="K19" s="11"/>
    </row>
    <row r="20" spans="1:11" s="9" customFormat="1" ht="12.75" customHeight="1">
      <c r="A20" s="11"/>
      <c r="B20" s="329"/>
      <c r="C20" s="346" t="s">
        <v>79</v>
      </c>
      <c r="D20" s="347"/>
      <c r="E20" s="348"/>
      <c r="F20" s="11"/>
      <c r="G20" s="11"/>
      <c r="H20" s="11"/>
      <c r="I20" s="11"/>
      <c r="J20" s="11"/>
      <c r="K20" s="11"/>
    </row>
    <row r="21" spans="1:11" s="9" customFormat="1" ht="24.75" customHeight="1">
      <c r="A21" s="11"/>
      <c r="B21" s="329"/>
      <c r="C21" s="346"/>
      <c r="D21" s="347"/>
      <c r="E21" s="348"/>
      <c r="F21" s="11"/>
      <c r="G21" s="11"/>
      <c r="H21" s="11"/>
      <c r="I21" s="11"/>
      <c r="J21" s="11"/>
      <c r="K21" s="11"/>
    </row>
    <row r="22" spans="1:11" s="9" customFormat="1" ht="24.75" customHeight="1">
      <c r="A22" s="11"/>
      <c r="B22" s="329"/>
      <c r="C22" s="264" t="s">
        <v>1582</v>
      </c>
      <c r="D22" s="260"/>
      <c r="E22" s="261"/>
      <c r="F22" s="11"/>
      <c r="G22" s="11"/>
      <c r="H22" s="11"/>
      <c r="I22" s="11"/>
      <c r="J22" s="11"/>
      <c r="K22" s="11"/>
    </row>
    <row r="23" spans="1:11" s="9" customFormat="1" ht="12.75">
      <c r="A23" s="11"/>
      <c r="B23" s="329"/>
      <c r="C23" s="68" t="s">
        <v>51</v>
      </c>
      <c r="D23" s="11"/>
      <c r="E23" s="17"/>
      <c r="F23" s="11"/>
      <c r="G23" s="11"/>
      <c r="H23" s="11"/>
      <c r="I23" s="11"/>
      <c r="J23" s="11"/>
      <c r="K23" s="11"/>
    </row>
    <row r="24" spans="1:11" s="9" customFormat="1" ht="12.75">
      <c r="A24" s="11"/>
      <c r="B24" s="329"/>
      <c r="C24" s="68" t="s">
        <v>52</v>
      </c>
      <c r="D24" s="11"/>
      <c r="E24" s="17"/>
      <c r="F24" s="11"/>
      <c r="G24" s="11"/>
      <c r="H24" s="11"/>
      <c r="I24" s="11"/>
      <c r="J24" s="11"/>
      <c r="K24" s="11"/>
    </row>
    <row r="25" spans="1:11" s="9" customFormat="1" ht="12.75">
      <c r="A25" s="11"/>
      <c r="B25" s="329"/>
      <c r="C25" s="19"/>
      <c r="D25" s="11"/>
      <c r="E25" s="17"/>
      <c r="F25" s="11"/>
      <c r="G25" s="11"/>
      <c r="H25" s="11"/>
      <c r="I25" s="11"/>
      <c r="J25" s="11"/>
      <c r="K25" s="11"/>
    </row>
    <row r="26" spans="1:11" s="9" customFormat="1" ht="12.75">
      <c r="A26" s="11"/>
      <c r="B26" s="329"/>
      <c r="C26" s="18" t="s">
        <v>2</v>
      </c>
      <c r="D26" s="11"/>
      <c r="E26" s="17"/>
      <c r="F26" s="11"/>
      <c r="G26" s="11"/>
      <c r="H26" s="11"/>
      <c r="I26" s="11"/>
      <c r="J26" s="11"/>
      <c r="K26" s="11"/>
    </row>
    <row r="27" spans="1:11" s="9" customFormat="1" ht="12.75">
      <c r="A27" s="11"/>
      <c r="B27" s="329"/>
      <c r="C27" s="263" t="s">
        <v>1579</v>
      </c>
      <c r="D27" s="11"/>
      <c r="E27" s="17"/>
      <c r="F27" s="11"/>
      <c r="G27" s="11"/>
      <c r="H27" s="11"/>
      <c r="I27" s="11"/>
      <c r="J27" s="11"/>
      <c r="K27" s="11"/>
    </row>
    <row r="28" spans="1:11" s="9" customFormat="1" ht="12.75">
      <c r="A28" s="11"/>
      <c r="B28" s="329"/>
      <c r="C28" s="263" t="s">
        <v>1581</v>
      </c>
      <c r="D28" s="11"/>
      <c r="E28" s="17"/>
      <c r="F28" s="11"/>
      <c r="G28" s="11"/>
      <c r="H28" s="11"/>
      <c r="I28" s="11"/>
      <c r="J28" s="11"/>
      <c r="K28" s="11"/>
    </row>
    <row r="29" spans="1:11" s="9" customFormat="1" ht="12.75">
      <c r="A29" s="11"/>
      <c r="B29" s="329"/>
      <c r="C29" s="265"/>
      <c r="D29" s="11"/>
      <c r="E29" s="17"/>
      <c r="F29" s="11"/>
      <c r="G29" s="11"/>
      <c r="H29" s="11"/>
      <c r="I29" s="11"/>
      <c r="J29" s="11"/>
      <c r="K29" s="11"/>
    </row>
    <row r="30" spans="1:11" s="9" customFormat="1" ht="13.5" thickBot="1">
      <c r="A30" s="11"/>
      <c r="B30" s="330"/>
      <c r="C30" s="262" t="s">
        <v>1673</v>
      </c>
      <c r="D30" s="16"/>
      <c r="E30" s="15"/>
      <c r="F30" s="11"/>
      <c r="G30" s="11"/>
      <c r="H30" s="11"/>
      <c r="I30" s="11"/>
      <c r="J30" s="11"/>
      <c r="K30" s="11"/>
    </row>
    <row r="31" s="11" customFormat="1" ht="13.5" thickBot="1"/>
    <row r="32" spans="1:11" s="14" customFormat="1" ht="12.75">
      <c r="A32" s="2"/>
      <c r="B32" s="328" t="s">
        <v>1585</v>
      </c>
      <c r="C32" s="22" t="s">
        <v>1583</v>
      </c>
      <c r="D32" s="21"/>
      <c r="E32" s="20"/>
      <c r="F32" s="2"/>
      <c r="G32" s="2"/>
      <c r="H32" s="2"/>
      <c r="I32" s="2"/>
      <c r="J32" s="2"/>
      <c r="K32" s="2"/>
    </row>
    <row r="33" spans="1:11" s="14" customFormat="1" ht="12.75" customHeight="1">
      <c r="A33" s="2"/>
      <c r="B33" s="329"/>
      <c r="C33" s="331" t="s">
        <v>1672</v>
      </c>
      <c r="D33" s="332"/>
      <c r="E33" s="333"/>
      <c r="F33" s="2"/>
      <c r="G33" s="2"/>
      <c r="H33" s="2"/>
      <c r="I33" s="2"/>
      <c r="J33" s="2"/>
      <c r="K33" s="2"/>
    </row>
    <row r="34" spans="1:11" s="14" customFormat="1" ht="30.75" customHeight="1">
      <c r="A34" s="2"/>
      <c r="B34" s="329"/>
      <c r="C34" s="331"/>
      <c r="D34" s="332"/>
      <c r="E34" s="333"/>
      <c r="F34" s="2"/>
      <c r="G34" s="2"/>
      <c r="H34" s="2"/>
      <c r="I34" s="2"/>
      <c r="J34" s="2"/>
      <c r="K34" s="2"/>
    </row>
    <row r="35" spans="1:11" s="14" customFormat="1" ht="12.75">
      <c r="A35" s="2"/>
      <c r="B35" s="329"/>
      <c r="C35" s="266" t="s">
        <v>1582</v>
      </c>
      <c r="D35" s="11"/>
      <c r="E35" s="17"/>
      <c r="F35" s="2"/>
      <c r="G35" s="2"/>
      <c r="H35" s="2"/>
      <c r="I35" s="2"/>
      <c r="J35" s="2"/>
      <c r="K35" s="2"/>
    </row>
    <row r="36" spans="1:11" s="14" customFormat="1" ht="12.75">
      <c r="A36" s="2"/>
      <c r="B36" s="329"/>
      <c r="C36" s="68" t="s">
        <v>51</v>
      </c>
      <c r="D36" s="69"/>
      <c r="E36" s="70"/>
      <c r="F36" s="2"/>
      <c r="G36" s="2"/>
      <c r="H36" s="2"/>
      <c r="I36" s="2"/>
      <c r="J36" s="2"/>
      <c r="K36" s="2"/>
    </row>
    <row r="37" spans="1:11" s="14" customFormat="1" ht="12.75">
      <c r="A37" s="2"/>
      <c r="B37" s="329"/>
      <c r="C37" s="68" t="s">
        <v>52</v>
      </c>
      <c r="D37" s="69"/>
      <c r="E37" s="70"/>
      <c r="F37" s="2"/>
      <c r="G37" s="2"/>
      <c r="H37" s="2"/>
      <c r="I37" s="2"/>
      <c r="J37" s="2"/>
      <c r="K37" s="2"/>
    </row>
    <row r="38" spans="1:11" s="14" customFormat="1" ht="12.75">
      <c r="A38" s="2"/>
      <c r="B38" s="329"/>
      <c r="C38" s="68" t="s">
        <v>53</v>
      </c>
      <c r="D38" s="69"/>
      <c r="E38" s="70"/>
      <c r="F38" s="2"/>
      <c r="G38" s="2"/>
      <c r="H38" s="2"/>
      <c r="I38" s="2"/>
      <c r="J38" s="2"/>
      <c r="K38" s="2"/>
    </row>
    <row r="39" spans="1:11" s="14" customFormat="1" ht="12.75">
      <c r="A39" s="2"/>
      <c r="B39" s="329"/>
      <c r="C39" s="68"/>
      <c r="D39" s="69"/>
      <c r="E39" s="70"/>
      <c r="F39" s="2"/>
      <c r="G39" s="2"/>
      <c r="H39" s="2"/>
      <c r="I39" s="2"/>
      <c r="J39" s="2"/>
      <c r="K39" s="2"/>
    </row>
    <row r="40" spans="1:11" s="14" customFormat="1" ht="12.75" customHeight="1">
      <c r="A40" s="2"/>
      <c r="B40" s="329"/>
      <c r="C40" s="343" t="s">
        <v>1643</v>
      </c>
      <c r="D40" s="344"/>
      <c r="E40" s="345"/>
      <c r="F40" s="2"/>
      <c r="G40" s="2"/>
      <c r="H40" s="2"/>
      <c r="I40" s="2"/>
      <c r="J40" s="2"/>
      <c r="K40" s="2"/>
    </row>
    <row r="41" spans="1:11" s="14" customFormat="1" ht="12.75">
      <c r="A41" s="2"/>
      <c r="B41" s="329"/>
      <c r="C41" s="343"/>
      <c r="D41" s="344"/>
      <c r="E41" s="345"/>
      <c r="F41" s="2"/>
      <c r="G41" s="2"/>
      <c r="H41" s="2"/>
      <c r="I41" s="2"/>
      <c r="J41" s="2"/>
      <c r="K41" s="2"/>
    </row>
    <row r="42" spans="1:11" s="14" customFormat="1" ht="12.75">
      <c r="A42" s="2"/>
      <c r="B42" s="329"/>
      <c r="C42" s="19"/>
      <c r="D42" s="11"/>
      <c r="E42" s="17"/>
      <c r="F42" s="2"/>
      <c r="G42" s="2"/>
      <c r="H42" s="2"/>
      <c r="I42" s="2"/>
      <c r="J42" s="2"/>
      <c r="K42" s="2"/>
    </row>
    <row r="43" spans="1:11" s="14" customFormat="1" ht="12.75">
      <c r="A43" s="2"/>
      <c r="B43" s="329"/>
      <c r="C43" s="19"/>
      <c r="D43" s="11"/>
      <c r="E43" s="17"/>
      <c r="F43" s="2"/>
      <c r="G43" s="2"/>
      <c r="H43" s="2"/>
      <c r="I43" s="2"/>
      <c r="J43" s="2"/>
      <c r="K43" s="2"/>
    </row>
    <row r="44" spans="1:11" s="14" customFormat="1" ht="12.75">
      <c r="A44" s="2"/>
      <c r="B44" s="329"/>
      <c r="C44" s="18" t="s">
        <v>2</v>
      </c>
      <c r="D44" s="11"/>
      <c r="E44" s="17"/>
      <c r="F44" s="2"/>
      <c r="G44" s="2"/>
      <c r="H44" s="2"/>
      <c r="I44" s="2"/>
      <c r="J44" s="2"/>
      <c r="K44" s="2"/>
    </row>
    <row r="45" spans="1:11" s="14" customFormat="1" ht="12.75">
      <c r="A45" s="2"/>
      <c r="B45" s="329"/>
      <c r="C45" s="263" t="s">
        <v>1579</v>
      </c>
      <c r="D45" s="11"/>
      <c r="E45" s="17"/>
      <c r="F45" s="2"/>
      <c r="G45" s="2"/>
      <c r="H45" s="2"/>
      <c r="I45" s="2"/>
      <c r="J45" s="2"/>
      <c r="K45" s="2"/>
    </row>
    <row r="46" spans="1:11" s="14" customFormat="1" ht="12.75">
      <c r="A46" s="2"/>
      <c r="B46" s="329"/>
      <c r="C46" s="263" t="s">
        <v>1580</v>
      </c>
      <c r="D46" s="11"/>
      <c r="E46" s="17"/>
      <c r="F46" s="2"/>
      <c r="G46" s="2"/>
      <c r="H46" s="2"/>
      <c r="I46" s="2"/>
      <c r="J46" s="2"/>
      <c r="K46" s="2"/>
    </row>
    <row r="47" spans="1:11" s="14" customFormat="1" ht="12.75">
      <c r="A47" s="2"/>
      <c r="B47" s="329"/>
      <c r="C47" s="265"/>
      <c r="D47" s="11"/>
      <c r="E47" s="17"/>
      <c r="F47" s="2"/>
      <c r="G47" s="2"/>
      <c r="H47" s="2"/>
      <c r="I47" s="2"/>
      <c r="J47" s="2"/>
      <c r="K47" s="2"/>
    </row>
    <row r="48" spans="1:11" s="14" customFormat="1" ht="13.5" thickBot="1">
      <c r="A48" s="2"/>
      <c r="B48" s="330"/>
      <c r="C48" s="262" t="s">
        <v>1673</v>
      </c>
      <c r="D48" s="16"/>
      <c r="E48" s="15"/>
      <c r="F48" s="2"/>
      <c r="G48" s="2"/>
      <c r="H48" s="2"/>
      <c r="I48" s="2"/>
      <c r="J48" s="2"/>
      <c r="K48" s="2"/>
    </row>
    <row r="49" s="2" customFormat="1" ht="13.5" thickBot="1"/>
    <row r="50" spans="2:5" s="2" customFormat="1" ht="12.75">
      <c r="B50" s="328" t="s">
        <v>1564</v>
      </c>
      <c r="C50" s="22" t="s">
        <v>1587</v>
      </c>
      <c r="D50" s="21"/>
      <c r="E50" s="20"/>
    </row>
    <row r="51" spans="2:5" s="2" customFormat="1" ht="12.75">
      <c r="B51" s="329"/>
      <c r="C51" s="331" t="s">
        <v>1592</v>
      </c>
      <c r="D51" s="332"/>
      <c r="E51" s="333"/>
    </row>
    <row r="52" spans="2:5" s="2" customFormat="1" ht="12.75">
      <c r="B52" s="329"/>
      <c r="C52" s="331"/>
      <c r="D52" s="332"/>
      <c r="E52" s="333"/>
    </row>
    <row r="53" spans="2:5" s="2" customFormat="1" ht="12.75">
      <c r="B53" s="329"/>
      <c r="C53" s="267" t="s">
        <v>1582</v>
      </c>
      <c r="D53" s="11"/>
      <c r="E53" s="17"/>
    </row>
    <row r="54" spans="2:5" s="2" customFormat="1" ht="12.75">
      <c r="B54" s="329"/>
      <c r="C54" s="68" t="s">
        <v>51</v>
      </c>
      <c r="D54" s="69"/>
      <c r="E54" s="70"/>
    </row>
    <row r="55" spans="2:5" s="2" customFormat="1" ht="12.75">
      <c r="B55" s="329"/>
      <c r="C55" s="68" t="s">
        <v>52</v>
      </c>
      <c r="D55" s="69"/>
      <c r="E55" s="70"/>
    </row>
    <row r="56" spans="2:5" s="2" customFormat="1" ht="12.75">
      <c r="B56" s="329"/>
      <c r="C56" s="68" t="s">
        <v>53</v>
      </c>
      <c r="D56" s="69"/>
      <c r="E56" s="70"/>
    </row>
    <row r="57" spans="2:5" s="2" customFormat="1" ht="12.75">
      <c r="B57" s="329"/>
      <c r="C57" s="68" t="s">
        <v>1565</v>
      </c>
      <c r="D57" s="69"/>
      <c r="E57" s="70"/>
    </row>
    <row r="58" spans="2:5" s="1" customFormat="1" ht="14.25">
      <c r="B58" s="329"/>
      <c r="C58" s="19"/>
      <c r="D58" s="11"/>
      <c r="E58" s="17"/>
    </row>
    <row r="59" spans="2:5" s="1" customFormat="1" ht="14.25">
      <c r="B59" s="329"/>
      <c r="C59" s="18" t="s">
        <v>2</v>
      </c>
      <c r="D59" s="11"/>
      <c r="E59" s="17"/>
    </row>
    <row r="60" spans="2:5" s="1" customFormat="1" ht="14.25">
      <c r="B60" s="329"/>
      <c r="C60" s="263" t="s">
        <v>1579</v>
      </c>
      <c r="D60" s="11"/>
      <c r="E60" s="17"/>
    </row>
    <row r="61" spans="2:5" s="1" customFormat="1" ht="14.25">
      <c r="B61" s="329"/>
      <c r="C61" s="263" t="s">
        <v>1580</v>
      </c>
      <c r="D61" s="11"/>
      <c r="E61" s="17"/>
    </row>
    <row r="62" spans="2:5" s="1" customFormat="1" ht="14.25">
      <c r="B62" s="329"/>
      <c r="C62" s="265"/>
      <c r="D62" s="11"/>
      <c r="E62" s="17"/>
    </row>
    <row r="63" spans="2:5" s="1" customFormat="1" ht="15" thickBot="1">
      <c r="B63" s="330"/>
      <c r="C63" s="262" t="s">
        <v>1673</v>
      </c>
      <c r="D63" s="16"/>
      <c r="E63" s="15"/>
    </row>
    <row r="64" s="1" customFormat="1" ht="14.25"/>
    <row r="65" s="1" customFormat="1" ht="12" customHeight="1"/>
    <row r="66" ht="14.25" hidden="1"/>
    <row r="67" ht="14.25" hidden="1"/>
  </sheetData>
  <sheetProtection/>
  <mergeCells count="8">
    <mergeCell ref="B50:B63"/>
    <mergeCell ref="C51:E52"/>
    <mergeCell ref="B32:B48"/>
    <mergeCell ref="B2:E4"/>
    <mergeCell ref="B19:B30"/>
    <mergeCell ref="C40:E41"/>
    <mergeCell ref="C20:E21"/>
    <mergeCell ref="C33:E34"/>
  </mergeCells>
  <hyperlinks>
    <hyperlink ref="C60" r:id="rId1" display="P/T Card Module Quick Guides"/>
    <hyperlink ref="C61" r:id="rId2" display="DOA P/T Card Website, SuccessFactors Tutorials, &amp; Credit Card Manual"/>
    <hyperlink ref="C45" r:id="rId3" display="P/T Card Module Quick Guides"/>
    <hyperlink ref="C46" r:id="rId4" display="DOA P/T Card Website, SuccessFactors Tutorials, &amp; Credit Card Manual"/>
    <hyperlink ref="C27" r:id="rId5" display="P/T Card Module Quick Guides"/>
    <hyperlink ref="C28" r:id="rId6" display="DOA P/T Card Program Website (SuccessFactors Video Tutorials &amp; Credit Card Manual)"/>
    <hyperlink ref="C35" r:id="rId7" display="Self-enroll through SuccessFactors &amp; complete the following trainings: "/>
    <hyperlink ref="C53" r:id="rId8" display="Self-enroll through SuccessFactors &amp; complete the following trainings: "/>
    <hyperlink ref="C22" r:id="rId9" display="Self-enroll through SuccessFactors &amp; complete the following trainings: "/>
  </hyperlinks>
  <printOptions/>
  <pageMargins left="0.7" right="0.7" top="0.75" bottom="0.75" header="0.3" footer="0.3"/>
  <pageSetup horizontalDpi="600" verticalDpi="600" orientation="landscape" paperSize="17" scale="75" r:id="rId10"/>
</worksheet>
</file>

<file path=xl/worksheets/sheet3.xml><?xml version="1.0" encoding="utf-8"?>
<worksheet xmlns="http://schemas.openxmlformats.org/spreadsheetml/2006/main" xmlns:r="http://schemas.openxmlformats.org/officeDocument/2006/relationships">
  <sheetPr>
    <tabColor theme="0" tint="-0.1499900072813034"/>
  </sheetPr>
  <dimension ref="A2:H128"/>
  <sheetViews>
    <sheetView zoomScale="85" zoomScaleNormal="85" zoomScalePageLayoutView="0" workbookViewId="0" topLeftCell="A1">
      <selection activeCell="B2" sqref="B2"/>
    </sheetView>
  </sheetViews>
  <sheetFormatPr defaultColWidth="9.140625" defaultRowHeight="12.75"/>
  <cols>
    <col min="1" max="1" width="27.00390625" style="8" customWidth="1"/>
    <col min="2" max="2" width="33.57421875" style="8" customWidth="1"/>
    <col min="3" max="3" width="32.57421875" style="8" customWidth="1"/>
    <col min="4" max="4" width="19.57421875" style="8" customWidth="1"/>
    <col min="5" max="5" width="22.140625" style="251" customWidth="1"/>
    <col min="6" max="6" width="25.28125" style="8" customWidth="1"/>
    <col min="7" max="7" width="19.7109375" style="8" customWidth="1"/>
    <col min="8" max="8" width="11.7109375" style="8" customWidth="1"/>
    <col min="9" max="9" width="6.8515625" style="8" bestFit="1" customWidth="1"/>
    <col min="10" max="10" width="22.8515625" style="8" bestFit="1" customWidth="1"/>
    <col min="11" max="11" width="19.57421875" style="8" customWidth="1"/>
    <col min="12" max="12" width="20.7109375" style="8" customWidth="1"/>
    <col min="13" max="13" width="17.00390625" style="8" customWidth="1"/>
    <col min="14" max="14" width="20.28125" style="8" customWidth="1"/>
    <col min="15" max="15" width="9.140625" style="8" customWidth="1"/>
    <col min="16" max="16" width="8.140625" style="8" hidden="1" customWidth="1"/>
    <col min="17" max="17" width="0" style="8" hidden="1" customWidth="1"/>
    <col min="18" max="16384" width="9.140625" style="8" customWidth="1"/>
  </cols>
  <sheetData>
    <row r="1" ht="15" customHeight="1"/>
    <row r="2" spans="1:2" ht="15" customHeight="1">
      <c r="A2" s="13" t="s">
        <v>1</v>
      </c>
      <c r="B2" s="103"/>
    </row>
    <row r="3" spans="1:7" ht="15" customHeight="1">
      <c r="A3" s="13" t="s">
        <v>0</v>
      </c>
      <c r="B3" s="104"/>
      <c r="C3" s="354" t="s">
        <v>1571</v>
      </c>
      <c r="D3" s="354"/>
      <c r="E3" s="354"/>
      <c r="F3" s="354"/>
      <c r="G3" s="354"/>
    </row>
    <row r="4" spans="1:7" ht="15" customHeight="1">
      <c r="A4" s="233" t="s">
        <v>1537</v>
      </c>
      <c r="B4" s="104"/>
      <c r="C4" s="354"/>
      <c r="D4" s="354"/>
      <c r="E4" s="354"/>
      <c r="F4" s="354"/>
      <c r="G4" s="354"/>
    </row>
    <row r="5" spans="1:7" ht="15" customHeight="1">
      <c r="A5" s="43"/>
      <c r="B5" s="39"/>
      <c r="C5" s="354"/>
      <c r="D5" s="354"/>
      <c r="E5" s="354"/>
      <c r="F5" s="354"/>
      <c r="G5" s="354"/>
    </row>
    <row r="6" spans="1:5" s="14" customFormat="1" ht="15" customHeight="1">
      <c r="A6" s="40" t="s">
        <v>80</v>
      </c>
      <c r="B6" s="9"/>
      <c r="E6" s="252"/>
    </row>
    <row r="7" spans="1:7" s="42" customFormat="1" ht="12.75">
      <c r="A7" s="94" t="s">
        <v>20</v>
      </c>
      <c r="B7" s="94" t="s">
        <v>19</v>
      </c>
      <c r="C7" s="94" t="s">
        <v>18</v>
      </c>
      <c r="D7" s="94" t="s">
        <v>17</v>
      </c>
      <c r="E7" s="95" t="s">
        <v>1535</v>
      </c>
      <c r="F7" s="95" t="s">
        <v>16</v>
      </c>
      <c r="G7" s="95" t="s">
        <v>15</v>
      </c>
    </row>
    <row r="8" spans="1:7" s="14" customFormat="1" ht="15">
      <c r="A8" s="41" t="s">
        <v>22</v>
      </c>
      <c r="B8" s="101"/>
      <c r="C8" s="101"/>
      <c r="D8" s="105"/>
      <c r="E8" s="259"/>
      <c r="F8" s="101"/>
      <c r="G8" s="101"/>
    </row>
    <row r="9" spans="1:7" s="14" customFormat="1" ht="15">
      <c r="A9" s="41" t="s">
        <v>21</v>
      </c>
      <c r="B9" s="101"/>
      <c r="C9" s="101"/>
      <c r="D9" s="105"/>
      <c r="E9" s="259"/>
      <c r="F9" s="101"/>
      <c r="G9" s="101"/>
    </row>
    <row r="10" spans="1:7" s="14" customFormat="1" ht="15" customHeight="1">
      <c r="A10" s="41" t="s">
        <v>21</v>
      </c>
      <c r="B10" s="101"/>
      <c r="C10" s="101"/>
      <c r="D10" s="105"/>
      <c r="E10" s="259"/>
      <c r="F10" s="101"/>
      <c r="G10" s="101"/>
    </row>
    <row r="11" spans="1:7" s="14" customFormat="1" ht="15" customHeight="1">
      <c r="A11" s="41" t="s">
        <v>21</v>
      </c>
      <c r="B11" s="101"/>
      <c r="C11" s="101"/>
      <c r="D11" s="105"/>
      <c r="E11" s="259"/>
      <c r="F11" s="101"/>
      <c r="G11" s="101"/>
    </row>
    <row r="12" spans="1:7" s="14" customFormat="1" ht="15" customHeight="1">
      <c r="A12" s="41" t="s">
        <v>21</v>
      </c>
      <c r="B12" s="101"/>
      <c r="C12" s="101"/>
      <c r="D12" s="105"/>
      <c r="E12" s="259"/>
      <c r="F12" s="101"/>
      <c r="G12" s="101"/>
    </row>
    <row r="13" spans="1:7" s="14" customFormat="1" ht="15" customHeight="1">
      <c r="A13" s="41" t="s">
        <v>21</v>
      </c>
      <c r="B13" s="101"/>
      <c r="C13" s="101"/>
      <c r="D13" s="105"/>
      <c r="E13" s="259"/>
      <c r="F13" s="101"/>
      <c r="G13" s="101"/>
    </row>
    <row r="14" s="1" customFormat="1" ht="14.25">
      <c r="E14" s="253"/>
    </row>
    <row r="15" spans="1:5" s="42" customFormat="1" ht="15" customHeight="1">
      <c r="A15" s="42" t="s">
        <v>81</v>
      </c>
      <c r="E15" s="254"/>
    </row>
    <row r="16" spans="1:7" s="1" customFormat="1" ht="14.25">
      <c r="A16" s="94" t="s">
        <v>20</v>
      </c>
      <c r="B16" s="94" t="s">
        <v>19</v>
      </c>
      <c r="C16" s="94" t="s">
        <v>18</v>
      </c>
      <c r="D16" s="94" t="s">
        <v>17</v>
      </c>
      <c r="E16" s="95" t="s">
        <v>1535</v>
      </c>
      <c r="F16" s="95" t="s">
        <v>16</v>
      </c>
      <c r="G16" s="95" t="s">
        <v>15</v>
      </c>
    </row>
    <row r="17" spans="1:7" s="1" customFormat="1" ht="15">
      <c r="A17" s="94" t="s">
        <v>1533</v>
      </c>
      <c r="B17" s="101"/>
      <c r="C17" s="101"/>
      <c r="D17" s="105"/>
      <c r="E17" s="255"/>
      <c r="F17" s="101"/>
      <c r="G17" s="101"/>
    </row>
    <row r="18" spans="1:7" s="1" customFormat="1" ht="15">
      <c r="A18" s="94" t="s">
        <v>1532</v>
      </c>
      <c r="B18" s="101"/>
      <c r="C18" s="101"/>
      <c r="D18" s="105"/>
      <c r="E18" s="255"/>
      <c r="F18" s="101"/>
      <c r="G18" s="101"/>
    </row>
    <row r="19" spans="1:7" s="1" customFormat="1" ht="15">
      <c r="A19" s="94" t="s">
        <v>14</v>
      </c>
      <c r="B19" s="101"/>
      <c r="C19" s="101"/>
      <c r="D19" s="105"/>
      <c r="E19" s="255"/>
      <c r="F19" s="101"/>
      <c r="G19" s="101"/>
    </row>
    <row r="20" spans="1:7" s="1" customFormat="1" ht="15">
      <c r="A20" s="94" t="s">
        <v>1531</v>
      </c>
      <c r="B20" s="101"/>
      <c r="C20" s="101"/>
      <c r="D20" s="105"/>
      <c r="E20" s="255"/>
      <c r="F20" s="101"/>
      <c r="G20" s="101"/>
    </row>
    <row r="21" spans="1:7" s="1" customFormat="1" ht="15">
      <c r="A21" s="94" t="s">
        <v>13</v>
      </c>
      <c r="B21" s="101"/>
      <c r="C21" s="101"/>
      <c r="D21" s="105"/>
      <c r="E21" s="255"/>
      <c r="F21" s="101"/>
      <c r="G21" s="101"/>
    </row>
    <row r="22" spans="1:7" s="1" customFormat="1" ht="15">
      <c r="A22" s="94" t="s">
        <v>13</v>
      </c>
      <c r="B22" s="101"/>
      <c r="C22" s="101"/>
      <c r="D22" s="105"/>
      <c r="E22" s="255"/>
      <c r="F22" s="101"/>
      <c r="G22" s="101"/>
    </row>
    <row r="23" s="1" customFormat="1" ht="14.25">
      <c r="E23" s="253"/>
    </row>
    <row r="24" spans="1:5" s="1" customFormat="1" ht="33.75">
      <c r="A24" s="38" t="s">
        <v>1588</v>
      </c>
      <c r="B24" s="102"/>
      <c r="C24" s="96" t="s">
        <v>12</v>
      </c>
      <c r="E24" s="253"/>
    </row>
    <row r="25" spans="1:5" s="1" customFormat="1" ht="22.5">
      <c r="A25" s="38" t="s">
        <v>11</v>
      </c>
      <c r="B25" s="102"/>
      <c r="C25" s="9"/>
      <c r="E25" s="253"/>
    </row>
    <row r="26" spans="1:5" s="1" customFormat="1" ht="14.25">
      <c r="A26" s="352"/>
      <c r="B26" s="353"/>
      <c r="C26" s="9"/>
      <c r="E26" s="253"/>
    </row>
    <row r="27" spans="1:5" s="1" customFormat="1" ht="45">
      <c r="A27" s="38" t="s">
        <v>10</v>
      </c>
      <c r="B27" s="102"/>
      <c r="C27" s="96" t="s">
        <v>1589</v>
      </c>
      <c r="E27" s="253"/>
    </row>
    <row r="28" spans="1:5" s="1" customFormat="1" ht="45">
      <c r="A28" s="38" t="s">
        <v>9</v>
      </c>
      <c r="B28" s="102"/>
      <c r="C28" s="9"/>
      <c r="E28" s="253"/>
    </row>
    <row r="29" s="1" customFormat="1" ht="14.25">
      <c r="E29" s="253"/>
    </row>
    <row r="30" s="1" customFormat="1" ht="14.25">
      <c r="E30" s="253"/>
    </row>
    <row r="31" spans="1:8" s="1" customFormat="1" ht="57" customHeight="1">
      <c r="A31" s="349" t="s">
        <v>1570</v>
      </c>
      <c r="B31" s="349"/>
      <c r="C31" s="349"/>
      <c r="D31" s="349"/>
      <c r="E31" s="349"/>
      <c r="F31" s="349"/>
      <c r="G31" s="349"/>
      <c r="H31" s="349"/>
    </row>
    <row r="32" spans="1:8" s="1" customFormat="1" ht="57" customHeight="1">
      <c r="A32" s="349" t="s">
        <v>1569</v>
      </c>
      <c r="B32" s="349"/>
      <c r="C32" s="349"/>
      <c r="D32" s="349"/>
      <c r="E32" s="349"/>
      <c r="F32" s="349"/>
      <c r="G32" s="349"/>
      <c r="H32" s="349"/>
    </row>
    <row r="33" spans="1:7" s="1" customFormat="1" ht="14.25">
      <c r="A33" s="350"/>
      <c r="B33" s="351"/>
      <c r="C33" s="351"/>
      <c r="D33" s="351"/>
      <c r="E33" s="351"/>
      <c r="F33" s="351"/>
      <c r="G33" s="351"/>
    </row>
    <row r="34" s="1" customFormat="1" ht="14.25">
      <c r="E34" s="253"/>
    </row>
    <row r="35" s="1" customFormat="1" ht="14.25">
      <c r="E35" s="253"/>
    </row>
    <row r="36" s="1" customFormat="1" ht="14.25">
      <c r="E36" s="253"/>
    </row>
    <row r="37" s="1" customFormat="1" ht="14.25">
      <c r="E37" s="253"/>
    </row>
    <row r="38" s="1" customFormat="1" ht="14.25">
      <c r="E38" s="253"/>
    </row>
    <row r="39" s="1" customFormat="1" ht="14.25">
      <c r="E39" s="253"/>
    </row>
    <row r="40" s="1" customFormat="1" ht="14.25">
      <c r="E40" s="253"/>
    </row>
    <row r="41" s="1" customFormat="1" ht="14.25">
      <c r="E41" s="253"/>
    </row>
    <row r="42" s="1" customFormat="1" ht="14.25">
      <c r="E42" s="253"/>
    </row>
    <row r="43" s="1" customFormat="1" ht="14.25">
      <c r="E43" s="253"/>
    </row>
    <row r="44" s="1" customFormat="1" ht="14.25">
      <c r="E44" s="253"/>
    </row>
    <row r="45" s="1" customFormat="1" ht="14.25">
      <c r="E45" s="253"/>
    </row>
    <row r="46" s="1" customFormat="1" ht="14.25">
      <c r="E46" s="253"/>
    </row>
    <row r="47" s="1" customFormat="1" ht="14.25">
      <c r="E47" s="253"/>
    </row>
    <row r="48" s="1" customFormat="1" ht="14.25">
      <c r="E48" s="253"/>
    </row>
    <row r="49" s="1" customFormat="1" ht="14.25">
      <c r="E49" s="253"/>
    </row>
    <row r="50" s="1" customFormat="1" ht="14.25">
      <c r="E50" s="253"/>
    </row>
    <row r="51" s="1" customFormat="1" ht="14.25">
      <c r="E51" s="253"/>
    </row>
    <row r="52" s="1" customFormat="1" ht="14.25">
      <c r="E52" s="253"/>
    </row>
    <row r="53" s="1" customFormat="1" ht="14.25">
      <c r="E53" s="253"/>
    </row>
    <row r="54" s="1" customFormat="1" ht="14.25">
      <c r="E54" s="253"/>
    </row>
    <row r="55" s="1" customFormat="1" ht="14.25">
      <c r="E55" s="253"/>
    </row>
    <row r="56" s="1" customFormat="1" ht="14.25">
      <c r="E56" s="253"/>
    </row>
    <row r="57" s="1" customFormat="1" ht="14.25">
      <c r="E57" s="253"/>
    </row>
    <row r="58" s="1" customFormat="1" ht="14.25">
      <c r="E58" s="253"/>
    </row>
    <row r="59" s="1" customFormat="1" ht="14.25">
      <c r="E59" s="253"/>
    </row>
    <row r="60" s="1" customFormat="1" ht="14.25">
      <c r="E60" s="253"/>
    </row>
    <row r="61" s="1" customFormat="1" ht="14.25">
      <c r="E61" s="253"/>
    </row>
    <row r="62" s="1" customFormat="1" ht="14.25">
      <c r="E62" s="253"/>
    </row>
    <row r="63" s="1" customFormat="1" ht="14.25">
      <c r="E63" s="253"/>
    </row>
    <row r="64" s="1" customFormat="1" ht="14.25">
      <c r="E64" s="253"/>
    </row>
    <row r="65" s="1" customFormat="1" ht="14.25">
      <c r="E65" s="253"/>
    </row>
    <row r="66" s="1" customFormat="1" ht="14.25">
      <c r="E66" s="253"/>
    </row>
    <row r="67" s="1" customFormat="1" ht="14.25">
      <c r="E67" s="253"/>
    </row>
    <row r="68" s="1" customFormat="1" ht="14.25">
      <c r="E68" s="253"/>
    </row>
    <row r="69" s="1" customFormat="1" ht="14.25">
      <c r="E69" s="253"/>
    </row>
    <row r="70" s="1" customFormat="1" ht="14.25">
      <c r="E70" s="253"/>
    </row>
    <row r="71" s="1" customFormat="1" ht="14.25">
      <c r="E71" s="253"/>
    </row>
    <row r="72" s="1" customFormat="1" ht="14.25">
      <c r="E72" s="253"/>
    </row>
    <row r="73" s="1" customFormat="1" ht="14.25">
      <c r="E73" s="253"/>
    </row>
    <row r="74" s="1" customFormat="1" ht="14.25">
      <c r="E74" s="253"/>
    </row>
    <row r="75" s="1" customFormat="1" ht="14.25">
      <c r="E75" s="253"/>
    </row>
    <row r="76" s="1" customFormat="1" ht="14.25">
      <c r="E76" s="253"/>
    </row>
    <row r="77" s="1" customFormat="1" ht="14.25">
      <c r="E77" s="253"/>
    </row>
    <row r="78" s="1" customFormat="1" ht="14.25">
      <c r="E78" s="253"/>
    </row>
    <row r="79" s="1" customFormat="1" ht="14.25">
      <c r="E79" s="253"/>
    </row>
    <row r="80" s="1" customFormat="1" ht="14.25">
      <c r="E80" s="253"/>
    </row>
    <row r="81" s="1" customFormat="1" ht="14.25">
      <c r="E81" s="253"/>
    </row>
    <row r="82" s="1" customFormat="1" ht="14.25">
      <c r="E82" s="253"/>
    </row>
    <row r="83" s="1" customFormat="1" ht="14.25">
      <c r="E83" s="253"/>
    </row>
    <row r="84" s="1" customFormat="1" ht="14.25">
      <c r="E84" s="253"/>
    </row>
    <row r="85" s="1" customFormat="1" ht="14.25">
      <c r="E85" s="253"/>
    </row>
    <row r="86" s="1" customFormat="1" ht="14.25">
      <c r="E86" s="253"/>
    </row>
    <row r="87" s="1" customFormat="1" ht="14.25">
      <c r="E87" s="253"/>
    </row>
    <row r="88" s="1" customFormat="1" ht="14.25">
      <c r="E88" s="253"/>
    </row>
    <row r="89" s="1" customFormat="1" ht="14.25">
      <c r="E89" s="253"/>
    </row>
    <row r="90" s="1" customFormat="1" ht="14.25">
      <c r="E90" s="253"/>
    </row>
    <row r="91" s="1" customFormat="1" ht="14.25">
      <c r="E91" s="253"/>
    </row>
    <row r="92" s="1" customFormat="1" ht="14.25">
      <c r="E92" s="253"/>
    </row>
    <row r="93" s="1" customFormat="1" ht="14.25">
      <c r="E93" s="253"/>
    </row>
    <row r="94" s="1" customFormat="1" ht="14.25">
      <c r="E94" s="253"/>
    </row>
    <row r="95" s="1" customFormat="1" ht="14.25">
      <c r="E95" s="253"/>
    </row>
    <row r="96" s="1" customFormat="1" ht="14.25">
      <c r="E96" s="253"/>
    </row>
    <row r="97" s="1" customFormat="1" ht="14.25">
      <c r="E97" s="253"/>
    </row>
    <row r="98" s="1" customFormat="1" ht="14.25">
      <c r="E98" s="253"/>
    </row>
    <row r="99" s="1" customFormat="1" ht="14.25">
      <c r="E99" s="253"/>
    </row>
    <row r="100" s="1" customFormat="1" ht="14.25">
      <c r="E100" s="253"/>
    </row>
    <row r="101" s="1" customFormat="1" ht="14.25">
      <c r="E101" s="253"/>
    </row>
    <row r="102" s="1" customFormat="1" ht="14.25">
      <c r="E102" s="253"/>
    </row>
    <row r="103" s="1" customFormat="1" ht="14.25">
      <c r="E103" s="253"/>
    </row>
    <row r="104" s="1" customFormat="1" ht="14.25">
      <c r="E104" s="253"/>
    </row>
    <row r="105" s="1" customFormat="1" ht="14.25">
      <c r="E105" s="253"/>
    </row>
    <row r="106" s="1" customFormat="1" ht="14.25">
      <c r="E106" s="253"/>
    </row>
    <row r="107" s="1" customFormat="1" ht="14.25">
      <c r="E107" s="253"/>
    </row>
    <row r="108" s="1" customFormat="1" ht="14.25">
      <c r="E108" s="253"/>
    </row>
    <row r="109" s="1" customFormat="1" ht="14.25">
      <c r="E109" s="253"/>
    </row>
    <row r="110" s="1" customFormat="1" ht="14.25">
      <c r="E110" s="253"/>
    </row>
    <row r="111" s="1" customFormat="1" ht="14.25">
      <c r="E111" s="253"/>
    </row>
    <row r="112" s="1" customFormat="1" ht="14.25">
      <c r="E112" s="253"/>
    </row>
    <row r="113" s="1" customFormat="1" ht="14.25">
      <c r="E113" s="253"/>
    </row>
    <row r="114" s="1" customFormat="1" ht="14.25">
      <c r="E114" s="253"/>
    </row>
    <row r="115" s="1" customFormat="1" ht="14.25">
      <c r="E115" s="253"/>
    </row>
    <row r="116" s="1" customFormat="1" ht="14.25">
      <c r="E116" s="253"/>
    </row>
    <row r="117" s="1" customFormat="1" ht="14.25">
      <c r="E117" s="253"/>
    </row>
    <row r="118" s="1" customFormat="1" ht="14.25">
      <c r="E118" s="253"/>
    </row>
    <row r="119" s="1" customFormat="1" ht="14.25">
      <c r="E119" s="253"/>
    </row>
    <row r="120" s="1" customFormat="1" ht="14.25">
      <c r="E120" s="253"/>
    </row>
    <row r="121" s="1" customFormat="1" ht="14.25">
      <c r="E121" s="253"/>
    </row>
    <row r="122" s="1" customFormat="1" ht="14.25">
      <c r="E122" s="253"/>
    </row>
    <row r="123" s="1" customFormat="1" ht="14.25">
      <c r="E123" s="253"/>
    </row>
    <row r="124" s="1" customFormat="1" ht="14.25">
      <c r="E124" s="253"/>
    </row>
    <row r="125" s="1" customFormat="1" ht="14.25">
      <c r="E125" s="253"/>
    </row>
    <row r="126" s="1" customFormat="1" ht="14.25">
      <c r="E126" s="253"/>
    </row>
    <row r="127" s="1" customFormat="1" ht="14.25">
      <c r="E127" s="253"/>
    </row>
    <row r="128" s="1" customFormat="1" ht="14.25">
      <c r="E128" s="253"/>
    </row>
  </sheetData>
  <sheetProtection/>
  <mergeCells count="5">
    <mergeCell ref="A31:H31"/>
    <mergeCell ref="A33:G33"/>
    <mergeCell ref="A32:H32"/>
    <mergeCell ref="A26:B26"/>
    <mergeCell ref="C3:G5"/>
  </mergeCells>
  <dataValidations count="7">
    <dataValidation type="list" allowBlank="1" showInputMessage="1" showErrorMessage="1" sqref="A8:A13">
      <formula1>'1A. Program Roles'!#REF!</formula1>
    </dataValidation>
    <dataValidation type="textLength" allowBlank="1" showInputMessage="1" showErrorMessage="1" errorTitle="5 digit" error="Please enter 5-digit BU." sqref="B3">
      <formula1>5</formula1>
      <formula2>5</formula2>
    </dataValidation>
    <dataValidation type="textLength" allowBlank="1" showInputMessage="1" showErrorMessage="1" errorTitle="11 digit" error="Please enter as 10000xxxxxx" sqref="F17:F22 F8:F13">
      <formula1>11</formula1>
      <formula2>11</formula2>
    </dataValidation>
    <dataValidation type="textLength" allowBlank="1" showInputMessage="1" showErrorMessage="1" errorTitle="7 digits" error="Please enter PeopleSoft ID beginning with first initial" sqref="G17:G22 G8:G13">
      <formula1>7</formula1>
      <formula2>7</formula2>
    </dataValidation>
    <dataValidation type="list" allowBlank="1" showInputMessage="1" showErrorMessage="1" errorTitle="dropdown" error="Please select from the dropdown options." sqref="B24">
      <formula1>"Yes,No"</formula1>
    </dataValidation>
    <dataValidation type="list" allowBlank="1" showInputMessage="1" showErrorMessage="1" errorTitle="dropdown" error="Please select from the dropdown options." sqref="B25">
      <formula1>"APA,Bill Payor,Both"</formula1>
    </dataValidation>
    <dataValidation errorStyle="warning" type="list" allowBlank="1" showInputMessage="1" promptTitle="Pickup/Delivery" prompt="Pickup: The APA's/Approved Personnel will have 2 business days to pick up cards from IGCN mailroom. &#10;Delivery: The cards will be delivered to APA's/Approved Personnel during next mail run. &#10;*See full instructions at bottom of 1A." errorTitle="Pickup" error="Please enter 5-digit BU." sqref="B4">
      <formula1>"Pickup, Delivery"</formula1>
    </dataValidation>
  </dataValidations>
  <printOptions/>
  <pageMargins left="0.18" right="0.17" top="0.75" bottom="0.4" header="0.3" footer="0.3"/>
  <pageSetup horizontalDpi="600" verticalDpi="600" orientation="landscape" scale="55" r:id="rId1"/>
</worksheet>
</file>

<file path=xl/worksheets/sheet4.xml><?xml version="1.0" encoding="utf-8"?>
<worksheet xmlns="http://schemas.openxmlformats.org/spreadsheetml/2006/main" xmlns:r="http://schemas.openxmlformats.org/officeDocument/2006/relationships">
  <sheetPr>
    <tabColor theme="0" tint="-0.1499900072813034"/>
    <pageSetUpPr fitToPage="1"/>
  </sheetPr>
  <dimension ref="A1:H37"/>
  <sheetViews>
    <sheetView zoomScale="80" zoomScaleNormal="80" zoomScalePageLayoutView="0" workbookViewId="0" topLeftCell="A1">
      <selection activeCell="C4" sqref="C4"/>
    </sheetView>
  </sheetViews>
  <sheetFormatPr defaultColWidth="9.140625" defaultRowHeight="12.75"/>
  <cols>
    <col min="1" max="1" width="5.421875" style="0" customWidth="1"/>
    <col min="2" max="2" width="32.28125" style="0" customWidth="1"/>
    <col min="3" max="3" width="34.28125" style="0" customWidth="1"/>
    <col min="4" max="4" width="31.140625" style="0" customWidth="1"/>
    <col min="5" max="5" width="29.140625" style="0" customWidth="1"/>
    <col min="6" max="6" width="31.7109375" style="0" customWidth="1"/>
    <col min="7" max="7" width="7.00390625" style="0" customWidth="1"/>
  </cols>
  <sheetData>
    <row r="1" spans="1:7" ht="30">
      <c r="A1" s="242"/>
      <c r="B1" s="364" t="s">
        <v>1540</v>
      </c>
      <c r="C1" s="364"/>
      <c r="D1" s="364"/>
      <c r="E1" s="364"/>
      <c r="F1" s="364"/>
      <c r="G1" s="242"/>
    </row>
    <row r="2" spans="1:7" ht="12.75">
      <c r="A2" s="242"/>
      <c r="B2" s="242"/>
      <c r="C2" s="242"/>
      <c r="D2" s="242"/>
      <c r="E2" s="242"/>
      <c r="F2" s="242"/>
      <c r="G2" s="242"/>
    </row>
    <row r="3" spans="1:7" ht="15.75">
      <c r="A3" s="242"/>
      <c r="B3" s="243" t="s">
        <v>1554</v>
      </c>
      <c r="C3" s="246" t="s">
        <v>1538</v>
      </c>
      <c r="D3" s="245"/>
      <c r="E3" s="242"/>
      <c r="F3" s="242"/>
      <c r="G3" s="242"/>
    </row>
    <row r="4" spans="1:7" ht="15">
      <c r="A4" s="242"/>
      <c r="B4" s="240" t="s">
        <v>1539</v>
      </c>
      <c r="C4" s="236">
        <f ca="1">TODAY()+1</f>
        <v>44454</v>
      </c>
      <c r="D4" s="242"/>
      <c r="E4" s="242"/>
      <c r="F4" s="242"/>
      <c r="G4" s="242"/>
    </row>
    <row r="5" spans="1:7" ht="12.75">
      <c r="A5" s="242"/>
      <c r="B5" s="242"/>
      <c r="C5" s="242"/>
      <c r="D5" s="242"/>
      <c r="E5" s="242"/>
      <c r="F5" s="242"/>
      <c r="G5" s="242"/>
    </row>
    <row r="6" spans="1:7" ht="20.25">
      <c r="A6" s="242"/>
      <c r="B6" s="244" t="s">
        <v>1555</v>
      </c>
      <c r="C6" s="365">
        <f>'1A. Program Roles'!B2</f>
        <v>0</v>
      </c>
      <c r="D6" s="365"/>
      <c r="E6" s="365"/>
      <c r="F6" s="242"/>
      <c r="G6" s="242"/>
    </row>
    <row r="7" spans="1:7" ht="20.25">
      <c r="A7" s="242"/>
      <c r="B7" s="244" t="s">
        <v>1556</v>
      </c>
      <c r="C7" s="361">
        <f>'1A. Program Roles'!B4</f>
        <v>0</v>
      </c>
      <c r="D7" s="362"/>
      <c r="E7" s="362"/>
      <c r="F7" s="242"/>
      <c r="G7" s="242"/>
    </row>
    <row r="8" spans="1:7" ht="9.75" customHeight="1">
      <c r="A8" s="242"/>
      <c r="B8" s="234"/>
      <c r="C8" s="235"/>
      <c r="D8" s="242"/>
      <c r="E8" s="242"/>
      <c r="F8" s="242"/>
      <c r="G8" s="242"/>
    </row>
    <row r="9" spans="1:7" ht="18">
      <c r="A9" s="242"/>
      <c r="B9" s="367" t="s">
        <v>1541</v>
      </c>
      <c r="C9" s="367"/>
      <c r="D9" s="367"/>
      <c r="E9" s="367"/>
      <c r="F9" s="367"/>
      <c r="G9" s="242"/>
    </row>
    <row r="10" spans="1:7" ht="15">
      <c r="A10" s="242"/>
      <c r="B10" s="232" t="s">
        <v>19</v>
      </c>
      <c r="C10" s="232" t="s">
        <v>18</v>
      </c>
      <c r="D10" s="232" t="s">
        <v>1534</v>
      </c>
      <c r="E10" s="366" t="s">
        <v>1536</v>
      </c>
      <c r="F10" s="366"/>
      <c r="G10" s="242"/>
    </row>
    <row r="11" spans="1:7" ht="14.25">
      <c r="A11" s="242"/>
      <c r="B11" s="258">
        <f>'1A. Program Roles'!B8</f>
        <v>0</v>
      </c>
      <c r="C11" s="258">
        <f>'1A. Program Roles'!C8</f>
        <v>0</v>
      </c>
      <c r="D11" s="258">
        <f>'1A. Program Roles'!D8</f>
        <v>0</v>
      </c>
      <c r="E11" s="363">
        <f>'1A. Program Roles'!E8</f>
        <v>0</v>
      </c>
      <c r="F11" s="363"/>
      <c r="G11" s="242"/>
    </row>
    <row r="12" spans="1:7" ht="14.25">
      <c r="A12" s="242"/>
      <c r="B12" s="258">
        <f>'1A. Program Roles'!B9</f>
        <v>0</v>
      </c>
      <c r="C12" s="258">
        <v>0</v>
      </c>
      <c r="D12" s="258">
        <f>'1A. Program Roles'!D9</f>
        <v>0</v>
      </c>
      <c r="E12" s="363">
        <f>'1A. Program Roles'!E9</f>
        <v>0</v>
      </c>
      <c r="F12" s="363"/>
      <c r="G12" s="242"/>
    </row>
    <row r="13" spans="1:7" ht="14.25">
      <c r="A13" s="242"/>
      <c r="B13" s="258">
        <f>'1A. Program Roles'!B10</f>
        <v>0</v>
      </c>
      <c r="C13" s="258">
        <f>'1A. Program Roles'!C10</f>
        <v>0</v>
      </c>
      <c r="D13" s="258">
        <f>'1A. Program Roles'!D10</f>
        <v>0</v>
      </c>
      <c r="E13" s="363">
        <f>'1A. Program Roles'!E10</f>
        <v>0</v>
      </c>
      <c r="F13" s="363"/>
      <c r="G13" s="242"/>
    </row>
    <row r="14" spans="1:8" ht="14.25">
      <c r="A14" s="242"/>
      <c r="B14" s="258">
        <v>0</v>
      </c>
      <c r="C14" s="258">
        <f>'1A. Program Roles'!C11</f>
        <v>0</v>
      </c>
      <c r="D14" s="258">
        <f>'1A. Program Roles'!D11</f>
        <v>0</v>
      </c>
      <c r="E14" s="363">
        <f>'1A. Program Roles'!E11</f>
        <v>0</v>
      </c>
      <c r="F14" s="363"/>
      <c r="G14" s="242"/>
      <c r="H14" s="241"/>
    </row>
    <row r="15" spans="1:7" ht="14.25">
      <c r="A15" s="242"/>
      <c r="B15" s="258">
        <f>'1A. Program Roles'!B12</f>
        <v>0</v>
      </c>
      <c r="C15" s="258">
        <f>'1A. Program Roles'!C12</f>
        <v>0</v>
      </c>
      <c r="D15" s="258">
        <f>'1A. Program Roles'!D12</f>
        <v>0</v>
      </c>
      <c r="E15" s="363">
        <f>'1A. Program Roles'!E12</f>
        <v>0</v>
      </c>
      <c r="F15" s="363"/>
      <c r="G15" s="242"/>
    </row>
    <row r="16" spans="1:7" ht="14.25">
      <c r="A16" s="242"/>
      <c r="B16" s="258">
        <f>'1A. Program Roles'!B13</f>
        <v>0</v>
      </c>
      <c r="C16" s="258">
        <f>'1A. Program Roles'!C13</f>
        <v>0</v>
      </c>
      <c r="D16" s="258">
        <f>'1A. Program Roles'!D13</f>
        <v>0</v>
      </c>
      <c r="E16" s="363">
        <f>'1A. Program Roles'!E13</f>
        <v>0</v>
      </c>
      <c r="F16" s="363"/>
      <c r="G16" s="242"/>
    </row>
    <row r="17" spans="1:7" ht="14.25">
      <c r="A17" s="242"/>
      <c r="B17" s="258">
        <f>'1A. Program Roles'!B17</f>
        <v>0</v>
      </c>
      <c r="C17" s="258">
        <f>'1A. Program Roles'!C17</f>
        <v>0</v>
      </c>
      <c r="D17" s="258">
        <f>'1A. Program Roles'!D17</f>
        <v>0</v>
      </c>
      <c r="E17" s="363">
        <f>'1A. Program Roles'!E17</f>
        <v>0</v>
      </c>
      <c r="F17" s="363"/>
      <c r="G17" s="242"/>
    </row>
    <row r="18" spans="1:7" ht="14.25">
      <c r="A18" s="242"/>
      <c r="B18" s="258">
        <f>'1A. Program Roles'!B18</f>
        <v>0</v>
      </c>
      <c r="C18" s="258">
        <f>'1A. Program Roles'!C18</f>
        <v>0</v>
      </c>
      <c r="D18" s="258">
        <f>'1A. Program Roles'!D18</f>
        <v>0</v>
      </c>
      <c r="E18" s="363">
        <f>'1A. Program Roles'!E18</f>
        <v>0</v>
      </c>
      <c r="F18" s="363"/>
      <c r="G18" s="242"/>
    </row>
    <row r="19" spans="1:7" ht="14.25">
      <c r="A19" s="242"/>
      <c r="B19" s="258">
        <f>'1A. Program Roles'!B19</f>
        <v>0</v>
      </c>
      <c r="C19" s="258">
        <f>'1A. Program Roles'!C19</f>
        <v>0</v>
      </c>
      <c r="D19" s="258">
        <f>'1A. Program Roles'!D19</f>
        <v>0</v>
      </c>
      <c r="E19" s="363">
        <f>'1A. Program Roles'!E19</f>
        <v>0</v>
      </c>
      <c r="F19" s="363"/>
      <c r="G19" s="242"/>
    </row>
    <row r="20" spans="1:7" ht="14.25">
      <c r="A20" s="242"/>
      <c r="B20" s="258">
        <f>'1A. Program Roles'!B20</f>
        <v>0</v>
      </c>
      <c r="C20" s="258">
        <f>'1A. Program Roles'!C20</f>
        <v>0</v>
      </c>
      <c r="D20" s="258">
        <f>'1A. Program Roles'!D20</f>
        <v>0</v>
      </c>
      <c r="E20" s="363">
        <f>'1A. Program Roles'!E20</f>
        <v>0</v>
      </c>
      <c r="F20" s="363"/>
      <c r="G20" s="242"/>
    </row>
    <row r="21" spans="1:7" ht="14.25">
      <c r="A21" s="242"/>
      <c r="B21" s="258">
        <f>'1A. Program Roles'!B21</f>
        <v>0</v>
      </c>
      <c r="C21" s="258">
        <f>'1A. Program Roles'!C21</f>
        <v>0</v>
      </c>
      <c r="D21" s="258">
        <f>'1A. Program Roles'!D21</f>
        <v>0</v>
      </c>
      <c r="E21" s="363">
        <f>'1A. Program Roles'!E21</f>
        <v>0</v>
      </c>
      <c r="F21" s="363"/>
      <c r="G21" s="242"/>
    </row>
    <row r="22" spans="1:7" ht="14.25">
      <c r="A22" s="242"/>
      <c r="B22" s="258">
        <f>'1A. Program Roles'!B22</f>
        <v>0</v>
      </c>
      <c r="C22" s="258">
        <f>'1A. Program Roles'!C22</f>
        <v>0</v>
      </c>
      <c r="D22" s="258">
        <f>'1A. Program Roles'!D22</f>
        <v>0</v>
      </c>
      <c r="E22" s="363">
        <f>'1A. Program Roles'!E22</f>
        <v>0</v>
      </c>
      <c r="F22" s="363"/>
      <c r="G22" s="242"/>
    </row>
    <row r="23" spans="1:7" ht="12.75" customHeight="1">
      <c r="A23" s="247"/>
      <c r="B23" s="355"/>
      <c r="C23" s="355"/>
      <c r="D23" s="355"/>
      <c r="E23" s="355"/>
      <c r="F23" s="355"/>
      <c r="G23" s="250"/>
    </row>
    <row r="24" spans="1:7" ht="15">
      <c r="A24" s="237"/>
      <c r="B24" s="356" t="s">
        <v>1557</v>
      </c>
      <c r="C24" s="357"/>
      <c r="D24" s="357"/>
      <c r="E24" s="357"/>
      <c r="F24" s="358"/>
      <c r="G24" s="248"/>
    </row>
    <row r="25" spans="1:7" ht="12.75">
      <c r="A25" s="245"/>
      <c r="B25" s="245"/>
      <c r="C25" s="245"/>
      <c r="D25" s="245"/>
      <c r="E25" s="245"/>
      <c r="F25" s="245"/>
      <c r="G25" s="245"/>
    </row>
    <row r="26" spans="1:7" ht="12.75">
      <c r="A26" s="245"/>
      <c r="B26" s="245"/>
      <c r="C26" s="245"/>
      <c r="D26" s="245"/>
      <c r="E26" s="245"/>
      <c r="F26" s="245"/>
      <c r="G26" s="245"/>
    </row>
    <row r="27" spans="1:7" ht="18">
      <c r="A27" s="245"/>
      <c r="B27" s="245"/>
      <c r="C27" s="245"/>
      <c r="D27" s="359" t="s">
        <v>1558</v>
      </c>
      <c r="E27" s="360"/>
      <c r="F27" s="245"/>
      <c r="G27" s="245"/>
    </row>
    <row r="28" spans="1:7" ht="12.75">
      <c r="A28" s="245"/>
      <c r="B28" s="245"/>
      <c r="C28" s="245"/>
      <c r="D28" s="249"/>
      <c r="E28" s="206"/>
      <c r="F28" s="245"/>
      <c r="G28" s="245"/>
    </row>
    <row r="29" spans="1:7" ht="12.75">
      <c r="A29" s="245"/>
      <c r="B29" s="245"/>
      <c r="C29" s="245"/>
      <c r="D29" s="206"/>
      <c r="E29" s="206"/>
      <c r="F29" s="245"/>
      <c r="G29" s="245"/>
    </row>
    <row r="30" spans="1:7" ht="12.75">
      <c r="A30" s="245"/>
      <c r="B30" s="245"/>
      <c r="C30" s="245"/>
      <c r="D30" s="206"/>
      <c r="E30" s="206"/>
      <c r="F30" s="245"/>
      <c r="G30" s="245"/>
    </row>
    <row r="31" spans="1:7" ht="12.75">
      <c r="A31" s="245"/>
      <c r="B31" s="245"/>
      <c r="C31" s="245"/>
      <c r="D31" s="206"/>
      <c r="E31" s="206"/>
      <c r="F31" s="245"/>
      <c r="G31" s="245"/>
    </row>
    <row r="32" spans="1:7" ht="12.75">
      <c r="A32" s="245"/>
      <c r="B32" s="245"/>
      <c r="C32" s="245"/>
      <c r="D32" s="206"/>
      <c r="E32" s="206"/>
      <c r="F32" s="245"/>
      <c r="G32" s="245"/>
    </row>
    <row r="33" spans="1:7" ht="12.75">
      <c r="A33" s="245"/>
      <c r="B33" s="245"/>
      <c r="C33" s="245"/>
      <c r="D33" s="206"/>
      <c r="E33" s="206"/>
      <c r="F33" s="245"/>
      <c r="G33" s="245"/>
    </row>
    <row r="34" spans="1:7" ht="12.75">
      <c r="A34" s="245"/>
      <c r="B34" s="245"/>
      <c r="C34" s="245"/>
      <c r="D34" s="206"/>
      <c r="E34" s="206"/>
      <c r="F34" s="245"/>
      <c r="G34" s="245"/>
    </row>
    <row r="35" spans="1:7" ht="12.75">
      <c r="A35" s="245"/>
      <c r="B35" s="245"/>
      <c r="C35" s="245"/>
      <c r="D35" s="206"/>
      <c r="E35" s="206"/>
      <c r="F35" s="245"/>
      <c r="G35" s="245"/>
    </row>
    <row r="36" spans="1:7" ht="12.75">
      <c r="A36" s="245"/>
      <c r="B36" s="245"/>
      <c r="C36" s="245"/>
      <c r="D36" s="206"/>
      <c r="E36" s="206"/>
      <c r="F36" s="245"/>
      <c r="G36" s="245"/>
    </row>
    <row r="37" spans="1:7" ht="12.75">
      <c r="A37" s="245"/>
      <c r="B37" s="245"/>
      <c r="C37" s="245"/>
      <c r="D37" s="245"/>
      <c r="E37" s="245"/>
      <c r="F37" s="245"/>
      <c r="G37" s="245"/>
    </row>
  </sheetData>
  <sheetProtection/>
  <mergeCells count="20">
    <mergeCell ref="E18:F18"/>
    <mergeCell ref="B1:F1"/>
    <mergeCell ref="E11:F11"/>
    <mergeCell ref="E12:F12"/>
    <mergeCell ref="E13:F13"/>
    <mergeCell ref="E14:F14"/>
    <mergeCell ref="E15:F15"/>
    <mergeCell ref="C6:E6"/>
    <mergeCell ref="E10:F10"/>
    <mergeCell ref="B9:F9"/>
    <mergeCell ref="B23:F23"/>
    <mergeCell ref="B24:F24"/>
    <mergeCell ref="D27:E27"/>
    <mergeCell ref="C7:E7"/>
    <mergeCell ref="E16:F16"/>
    <mergeCell ref="E22:F22"/>
    <mergeCell ref="E19:F19"/>
    <mergeCell ref="E20:F20"/>
    <mergeCell ref="E21:F21"/>
    <mergeCell ref="E17:F17"/>
  </mergeCells>
  <hyperlinks>
    <hyperlink ref="C3" r:id="rId1" display="CreditCardServices@idoa.IN.gov"/>
  </hyperlinks>
  <printOptions/>
  <pageMargins left="0.1" right="0.1" top="0.75" bottom="0.75" header="0.3" footer="0.3"/>
  <pageSetup fitToHeight="1" fitToWidth="1" horizontalDpi="600" verticalDpi="600" orientation="landscape" scale="81" r:id="rId4"/>
  <legacyDrawing r:id="rId3"/>
</worksheet>
</file>

<file path=xl/worksheets/sheet5.xml><?xml version="1.0" encoding="utf-8"?>
<worksheet xmlns="http://schemas.openxmlformats.org/spreadsheetml/2006/main" xmlns:r="http://schemas.openxmlformats.org/officeDocument/2006/relationships">
  <sheetPr>
    <tabColor theme="4" tint="-0.4999699890613556"/>
  </sheetPr>
  <dimension ref="A1:DQ80"/>
  <sheetViews>
    <sheetView zoomScalePageLayoutView="0" workbookViewId="0" topLeftCell="A1">
      <selection activeCell="A9" sqref="A9"/>
    </sheetView>
  </sheetViews>
  <sheetFormatPr defaultColWidth="25.7109375" defaultRowHeight="12.75"/>
  <cols>
    <col min="1" max="5" width="25.7109375" style="56" customWidth="1"/>
    <col min="6" max="6" width="25.7109375" style="59" customWidth="1"/>
    <col min="7" max="14" width="25.7109375" style="56" customWidth="1"/>
    <col min="15" max="16" width="25.7109375" style="44" customWidth="1"/>
    <col min="17" max="29" width="25.7109375" style="56" customWidth="1"/>
    <col min="30" max="30" width="25.7109375" style="56" hidden="1" customWidth="1"/>
    <col min="31" max="31" width="25.7109375" style="56" customWidth="1"/>
    <col min="32" max="35" width="25.7109375" style="56" hidden="1" customWidth="1"/>
    <col min="36" max="36" width="25.7109375" style="58" hidden="1" customWidth="1"/>
    <col min="37" max="38" width="25.7109375" style="58" customWidth="1"/>
    <col min="39" max="43" width="25.7109375" style="58" hidden="1" customWidth="1"/>
    <col min="44" max="45" width="25.7109375" style="58" customWidth="1"/>
    <col min="46" max="89" width="25.7109375" style="58" hidden="1" customWidth="1"/>
    <col min="90" max="96" width="25.7109375" style="56" hidden="1" customWidth="1"/>
    <col min="97" max="97" width="25.7109375" style="57" hidden="1" customWidth="1"/>
    <col min="98" max="99" width="25.7109375" style="56" hidden="1" customWidth="1"/>
    <col min="100" max="100" width="25.7109375" style="56" customWidth="1"/>
    <col min="101" max="106" width="25.7109375" style="56" hidden="1" customWidth="1"/>
    <col min="107" max="16384" width="25.7109375" style="56" customWidth="1"/>
  </cols>
  <sheetData>
    <row r="1" spans="15:16" ht="11.25">
      <c r="O1" s="60"/>
      <c r="P1" s="60"/>
    </row>
    <row r="2" spans="1:97" s="48" customFormat="1" ht="11.25">
      <c r="A2" s="13" t="s">
        <v>1</v>
      </c>
      <c r="B2" s="85">
        <f>'1A. Program Roles'!B2</f>
        <v>0</v>
      </c>
      <c r="D2" s="43"/>
      <c r="E2" s="54"/>
      <c r="F2" s="51"/>
      <c r="O2" s="39"/>
      <c r="P2" s="39"/>
      <c r="Q2" s="39"/>
      <c r="AJ2" s="50"/>
      <c r="AK2" s="50"/>
      <c r="AL2" s="50"/>
      <c r="AM2" s="50"/>
      <c r="AN2" s="50"/>
      <c r="AO2" s="50"/>
      <c r="AP2" s="50"/>
      <c r="AQ2" s="50"/>
      <c r="AR2" s="50"/>
      <c r="AS2" s="50"/>
      <c r="AT2" s="50"/>
      <c r="AU2" s="50"/>
      <c r="AV2" s="50"/>
      <c r="AW2" s="50"/>
      <c r="AX2" s="50"/>
      <c r="AY2" s="50"/>
      <c r="AZ2" s="50"/>
      <c r="BA2" s="50"/>
      <c r="BB2" s="50"/>
      <c r="BC2" s="50"/>
      <c r="BD2" s="50"/>
      <c r="BE2" s="50"/>
      <c r="BF2" s="50"/>
      <c r="BG2" s="50"/>
      <c r="BH2" s="50"/>
      <c r="BI2" s="50"/>
      <c r="BJ2" s="50"/>
      <c r="BK2" s="50"/>
      <c r="BL2" s="50"/>
      <c r="BM2" s="50"/>
      <c r="BN2" s="50"/>
      <c r="BO2" s="50"/>
      <c r="BP2" s="50"/>
      <c r="BQ2" s="50"/>
      <c r="BR2" s="50"/>
      <c r="BS2" s="50"/>
      <c r="BT2" s="50"/>
      <c r="BU2" s="50"/>
      <c r="BV2" s="50"/>
      <c r="BW2" s="50"/>
      <c r="BX2" s="50"/>
      <c r="BY2" s="50"/>
      <c r="BZ2" s="50"/>
      <c r="CA2" s="50"/>
      <c r="CB2" s="50"/>
      <c r="CC2" s="50"/>
      <c r="CD2" s="50"/>
      <c r="CE2" s="50"/>
      <c r="CF2" s="50"/>
      <c r="CG2" s="50"/>
      <c r="CH2" s="50"/>
      <c r="CI2" s="50"/>
      <c r="CJ2" s="50"/>
      <c r="CK2" s="50"/>
      <c r="CS2" s="49"/>
    </row>
    <row r="3" spans="1:97" s="48" customFormat="1" ht="11.25">
      <c r="A3" s="13" t="s">
        <v>0</v>
      </c>
      <c r="B3" s="190">
        <f>'1A. Program Roles'!B3</f>
        <v>0</v>
      </c>
      <c r="D3" s="43"/>
      <c r="E3" s="52"/>
      <c r="F3" s="51"/>
      <c r="O3" s="39"/>
      <c r="P3" s="39"/>
      <c r="Q3" s="39"/>
      <c r="AJ3" s="50"/>
      <c r="AK3" s="50"/>
      <c r="AL3" s="50"/>
      <c r="AM3" s="50"/>
      <c r="AN3" s="50"/>
      <c r="AO3" s="50"/>
      <c r="AP3" s="50"/>
      <c r="AQ3" s="50"/>
      <c r="AR3" s="50"/>
      <c r="AS3" s="50"/>
      <c r="AT3" s="50"/>
      <c r="AU3" s="50"/>
      <c r="AV3" s="50"/>
      <c r="AW3" s="50"/>
      <c r="AX3" s="50"/>
      <c r="AY3" s="50"/>
      <c r="AZ3" s="50"/>
      <c r="BA3" s="50"/>
      <c r="BB3" s="50"/>
      <c r="BC3" s="50"/>
      <c r="BD3" s="50"/>
      <c r="BE3" s="50"/>
      <c r="BF3" s="50"/>
      <c r="BG3" s="50"/>
      <c r="BH3" s="50"/>
      <c r="BI3" s="50"/>
      <c r="BJ3" s="50"/>
      <c r="BK3" s="50"/>
      <c r="BL3" s="50"/>
      <c r="BM3" s="50"/>
      <c r="BN3" s="50"/>
      <c r="BO3" s="50"/>
      <c r="BP3" s="50"/>
      <c r="BQ3" s="50"/>
      <c r="BR3" s="50"/>
      <c r="BS3" s="50"/>
      <c r="BT3" s="50"/>
      <c r="BU3" s="50"/>
      <c r="BV3" s="50"/>
      <c r="BW3" s="50"/>
      <c r="BX3" s="50"/>
      <c r="BY3" s="50"/>
      <c r="BZ3" s="50"/>
      <c r="CA3" s="50"/>
      <c r="CB3" s="50"/>
      <c r="CC3" s="50"/>
      <c r="CD3" s="50"/>
      <c r="CE3" s="50"/>
      <c r="CF3" s="50"/>
      <c r="CG3" s="50"/>
      <c r="CH3" s="50"/>
      <c r="CI3" s="50"/>
      <c r="CJ3" s="50"/>
      <c r="CK3" s="50"/>
      <c r="CS3" s="49"/>
    </row>
    <row r="4" spans="1:97" s="48" customFormat="1" ht="11.25">
      <c r="A4" s="13" t="s">
        <v>55</v>
      </c>
      <c r="B4" s="103"/>
      <c r="D4" s="43"/>
      <c r="E4" s="52"/>
      <c r="F4" s="51"/>
      <c r="O4" s="39"/>
      <c r="P4" s="39"/>
      <c r="Q4" s="39"/>
      <c r="AJ4" s="50"/>
      <c r="AK4" s="50"/>
      <c r="AL4" s="50"/>
      <c r="AM4" s="50"/>
      <c r="AN4" s="50"/>
      <c r="AO4" s="50"/>
      <c r="AP4" s="50"/>
      <c r="AQ4" s="50"/>
      <c r="AR4" s="50"/>
      <c r="AS4" s="50"/>
      <c r="AT4" s="50"/>
      <c r="AU4" s="50"/>
      <c r="AV4" s="50"/>
      <c r="AW4" s="50"/>
      <c r="AX4" s="50"/>
      <c r="AY4" s="50"/>
      <c r="AZ4" s="50"/>
      <c r="BA4" s="50"/>
      <c r="BB4" s="50"/>
      <c r="BC4" s="50"/>
      <c r="BD4" s="50"/>
      <c r="BE4" s="50"/>
      <c r="BF4" s="50"/>
      <c r="BG4" s="50"/>
      <c r="BH4" s="50"/>
      <c r="BI4" s="50"/>
      <c r="BJ4" s="50"/>
      <c r="BK4" s="50"/>
      <c r="BL4" s="50"/>
      <c r="BM4" s="50"/>
      <c r="BN4" s="50"/>
      <c r="BO4" s="50"/>
      <c r="BP4" s="50"/>
      <c r="BQ4" s="50"/>
      <c r="BR4" s="50"/>
      <c r="BS4" s="50"/>
      <c r="BT4" s="50"/>
      <c r="BU4" s="50"/>
      <c r="BV4" s="50"/>
      <c r="BW4" s="50"/>
      <c r="BX4" s="50"/>
      <c r="BY4" s="50"/>
      <c r="BZ4" s="50"/>
      <c r="CA4" s="50"/>
      <c r="CB4" s="50"/>
      <c r="CC4" s="50"/>
      <c r="CD4" s="50"/>
      <c r="CE4" s="50"/>
      <c r="CF4" s="50"/>
      <c r="CG4" s="50"/>
      <c r="CH4" s="50"/>
      <c r="CI4" s="50"/>
      <c r="CJ4" s="50"/>
      <c r="CK4" s="50"/>
      <c r="CS4" s="49"/>
    </row>
    <row r="5" spans="1:97" s="48" customFormat="1" ht="11.25">
      <c r="A5" s="13" t="s">
        <v>85</v>
      </c>
      <c r="B5" s="103"/>
      <c r="D5" s="43"/>
      <c r="E5" s="52"/>
      <c r="F5" s="51"/>
      <c r="O5" s="39"/>
      <c r="P5" s="39"/>
      <c r="Q5" s="39"/>
      <c r="AJ5" s="50"/>
      <c r="AK5" s="50"/>
      <c r="AL5" s="50"/>
      <c r="AM5" s="50"/>
      <c r="AN5" s="50"/>
      <c r="AO5" s="50"/>
      <c r="AP5" s="50"/>
      <c r="AQ5" s="50"/>
      <c r="AR5" s="50"/>
      <c r="AS5" s="50"/>
      <c r="AT5" s="50"/>
      <c r="AU5" s="50"/>
      <c r="AV5" s="50"/>
      <c r="AW5" s="50"/>
      <c r="AX5" s="50"/>
      <c r="AY5" s="50"/>
      <c r="AZ5" s="50"/>
      <c r="BA5" s="50"/>
      <c r="BB5" s="50"/>
      <c r="BC5" s="50"/>
      <c r="BD5" s="50"/>
      <c r="BE5" s="50"/>
      <c r="BF5" s="50"/>
      <c r="BG5" s="50"/>
      <c r="BH5" s="50"/>
      <c r="BI5" s="50"/>
      <c r="BJ5" s="50"/>
      <c r="BK5" s="50"/>
      <c r="BL5" s="50"/>
      <c r="BM5" s="50"/>
      <c r="BN5" s="50"/>
      <c r="BO5" s="50"/>
      <c r="BP5" s="50"/>
      <c r="BQ5" s="50"/>
      <c r="BR5" s="50"/>
      <c r="BS5" s="50"/>
      <c r="BT5" s="50"/>
      <c r="BU5" s="50"/>
      <c r="BV5" s="50"/>
      <c r="BW5" s="50"/>
      <c r="BX5" s="50"/>
      <c r="BY5" s="50"/>
      <c r="BZ5" s="50"/>
      <c r="CA5" s="50"/>
      <c r="CB5" s="50"/>
      <c r="CC5" s="50"/>
      <c r="CD5" s="50"/>
      <c r="CE5" s="50"/>
      <c r="CF5" s="50"/>
      <c r="CG5" s="50"/>
      <c r="CH5" s="50"/>
      <c r="CI5" s="50"/>
      <c r="CJ5" s="50"/>
      <c r="CK5" s="50"/>
      <c r="CS5" s="49"/>
    </row>
    <row r="6" spans="1:97" s="48" customFormat="1" ht="12" thickBot="1">
      <c r="A6" s="13" t="s">
        <v>1508</v>
      </c>
      <c r="B6" s="179">
        <v>9183</v>
      </c>
      <c r="F6" s="51"/>
      <c r="O6" s="39"/>
      <c r="P6" s="39"/>
      <c r="Q6" s="39"/>
      <c r="AJ6" s="50"/>
      <c r="AK6" s="50"/>
      <c r="AL6" s="50"/>
      <c r="AM6" s="50"/>
      <c r="AN6" s="50"/>
      <c r="AO6" s="50"/>
      <c r="AP6" s="50"/>
      <c r="AQ6" s="50"/>
      <c r="AR6" s="50"/>
      <c r="AS6" s="50"/>
      <c r="AT6" s="50"/>
      <c r="AU6" s="50"/>
      <c r="AV6" s="50"/>
      <c r="AW6" s="50"/>
      <c r="AX6" s="50"/>
      <c r="AY6" s="50"/>
      <c r="AZ6" s="50"/>
      <c r="BA6" s="50"/>
      <c r="BB6" s="50"/>
      <c r="BC6" s="50"/>
      <c r="BD6" s="50"/>
      <c r="BE6" s="50"/>
      <c r="BF6" s="50"/>
      <c r="BG6" s="50"/>
      <c r="BH6" s="50"/>
      <c r="BI6" s="50"/>
      <c r="BJ6" s="50"/>
      <c r="BK6" s="50"/>
      <c r="BL6" s="50"/>
      <c r="BM6" s="50"/>
      <c r="BN6" s="50"/>
      <c r="BO6" s="50"/>
      <c r="BP6" s="50"/>
      <c r="BQ6" s="50"/>
      <c r="BR6" s="50"/>
      <c r="BS6" s="50"/>
      <c r="BT6" s="50"/>
      <c r="BU6" s="50"/>
      <c r="BV6" s="50"/>
      <c r="BW6" s="50"/>
      <c r="BX6" s="50"/>
      <c r="BY6" s="50"/>
      <c r="BZ6" s="50"/>
      <c r="CA6" s="50"/>
      <c r="CB6" s="50"/>
      <c r="CC6" s="50"/>
      <c r="CD6" s="50"/>
      <c r="CE6" s="50"/>
      <c r="CF6" s="50"/>
      <c r="CG6" s="50"/>
      <c r="CH6" s="50"/>
      <c r="CI6" s="50"/>
      <c r="CJ6" s="50"/>
      <c r="CK6" s="50"/>
      <c r="CS6" s="49"/>
    </row>
    <row r="7" spans="1:106" s="121" customFormat="1" ht="29.25" customHeight="1" thickBot="1">
      <c r="A7" s="371" t="s">
        <v>496</v>
      </c>
      <c r="B7" s="372"/>
      <c r="C7" s="372"/>
      <c r="D7" s="372"/>
      <c r="E7" s="373"/>
      <c r="F7" s="368" t="s">
        <v>497</v>
      </c>
      <c r="G7" s="370"/>
      <c r="H7" s="374" t="s">
        <v>498</v>
      </c>
      <c r="I7" s="375"/>
      <c r="J7" s="375"/>
      <c r="K7" s="376"/>
      <c r="L7" s="377" t="s">
        <v>499</v>
      </c>
      <c r="M7" s="378"/>
      <c r="N7" s="379"/>
      <c r="O7" s="374" t="s">
        <v>500</v>
      </c>
      <c r="P7" s="375"/>
      <c r="Q7" s="375"/>
      <c r="R7" s="375"/>
      <c r="S7" s="376"/>
      <c r="T7" s="377" t="s">
        <v>501</v>
      </c>
      <c r="U7" s="378"/>
      <c r="V7" s="378"/>
      <c r="W7" s="378"/>
      <c r="X7" s="379"/>
      <c r="Y7" s="368" t="s">
        <v>502</v>
      </c>
      <c r="Z7" s="369"/>
      <c r="AA7" s="369"/>
      <c r="AB7" s="369"/>
      <c r="AC7" s="369"/>
      <c r="AD7" s="370"/>
      <c r="AE7" s="368" t="s">
        <v>503</v>
      </c>
      <c r="AF7" s="369"/>
      <c r="AG7" s="369"/>
      <c r="AH7" s="369"/>
      <c r="AI7" s="369"/>
      <c r="AJ7" s="370"/>
      <c r="AK7" s="368" t="s">
        <v>504</v>
      </c>
      <c r="AL7" s="370"/>
      <c r="AM7" s="380" t="s">
        <v>505</v>
      </c>
      <c r="AN7" s="381"/>
      <c r="AO7" s="381"/>
      <c r="AP7" s="381"/>
      <c r="AQ7" s="382"/>
      <c r="AR7" s="368" t="s">
        <v>40</v>
      </c>
      <c r="AS7" s="370"/>
      <c r="AT7" s="380" t="s">
        <v>506</v>
      </c>
      <c r="AU7" s="381"/>
      <c r="AV7" s="381"/>
      <c r="AW7" s="381"/>
      <c r="AX7" s="382"/>
      <c r="AY7" s="368" t="s">
        <v>507</v>
      </c>
      <c r="AZ7" s="370"/>
      <c r="BA7" s="380" t="s">
        <v>508</v>
      </c>
      <c r="BB7" s="381"/>
      <c r="BC7" s="381"/>
      <c r="BD7" s="381"/>
      <c r="BE7" s="382"/>
      <c r="BF7" s="383" t="s">
        <v>509</v>
      </c>
      <c r="BG7" s="384"/>
      <c r="BH7" s="385" t="s">
        <v>510</v>
      </c>
      <c r="BI7" s="386"/>
      <c r="BJ7" s="386"/>
      <c r="BK7" s="386"/>
      <c r="BL7" s="387"/>
      <c r="BM7" s="383" t="s">
        <v>511</v>
      </c>
      <c r="BN7" s="384"/>
      <c r="BO7" s="385" t="s">
        <v>512</v>
      </c>
      <c r="BP7" s="386"/>
      <c r="BQ7" s="386"/>
      <c r="BR7" s="386"/>
      <c r="BS7" s="387"/>
      <c r="BT7" s="383" t="s">
        <v>513</v>
      </c>
      <c r="BU7" s="384"/>
      <c r="BV7" s="385" t="s">
        <v>514</v>
      </c>
      <c r="BW7" s="386"/>
      <c r="BX7" s="386"/>
      <c r="BY7" s="386"/>
      <c r="BZ7" s="387"/>
      <c r="CA7" s="383" t="s">
        <v>515</v>
      </c>
      <c r="CB7" s="384"/>
      <c r="CC7" s="385" t="s">
        <v>516</v>
      </c>
      <c r="CD7" s="386"/>
      <c r="CE7" s="386"/>
      <c r="CF7" s="386"/>
      <c r="CG7" s="387"/>
      <c r="CH7" s="383" t="s">
        <v>517</v>
      </c>
      <c r="CI7" s="384"/>
      <c r="CJ7" s="385" t="s">
        <v>518</v>
      </c>
      <c r="CK7" s="386"/>
      <c r="CL7" s="386"/>
      <c r="CM7" s="386"/>
      <c r="CN7" s="387"/>
      <c r="CO7" s="383" t="s">
        <v>519</v>
      </c>
      <c r="CP7" s="384"/>
      <c r="CQ7" s="385" t="s">
        <v>520</v>
      </c>
      <c r="CR7" s="386"/>
      <c r="CS7" s="386"/>
      <c r="CT7" s="386"/>
      <c r="CU7" s="387"/>
      <c r="CV7" s="112" t="s">
        <v>521</v>
      </c>
      <c r="CW7" s="112" t="s">
        <v>643</v>
      </c>
      <c r="CX7" s="388" t="s">
        <v>644</v>
      </c>
      <c r="CY7" s="389"/>
      <c r="CZ7" s="389"/>
      <c r="DA7" s="390"/>
      <c r="DB7" s="120" t="s">
        <v>41</v>
      </c>
    </row>
    <row r="8" spans="1:121" s="276" customFormat="1" ht="75" customHeight="1">
      <c r="A8" s="271" t="s">
        <v>522</v>
      </c>
      <c r="B8" s="168" t="s">
        <v>523</v>
      </c>
      <c r="C8" s="168" t="s">
        <v>524</v>
      </c>
      <c r="D8" s="168" t="s">
        <v>525</v>
      </c>
      <c r="E8" s="174" t="s">
        <v>58</v>
      </c>
      <c r="F8" s="175" t="s">
        <v>526</v>
      </c>
      <c r="G8" s="174" t="s">
        <v>527</v>
      </c>
      <c r="H8" s="175" t="s">
        <v>528</v>
      </c>
      <c r="I8" s="168" t="s">
        <v>529</v>
      </c>
      <c r="J8" s="168" t="s">
        <v>530</v>
      </c>
      <c r="K8" s="272" t="s">
        <v>531</v>
      </c>
      <c r="L8" s="174" t="s">
        <v>532</v>
      </c>
      <c r="M8" s="175" t="s">
        <v>533</v>
      </c>
      <c r="N8" s="168" t="s">
        <v>534</v>
      </c>
      <c r="O8" s="175" t="s">
        <v>1500</v>
      </c>
      <c r="P8" s="168" t="s">
        <v>1501</v>
      </c>
      <c r="Q8" s="168" t="s">
        <v>1502</v>
      </c>
      <c r="R8" s="168" t="s">
        <v>1503</v>
      </c>
      <c r="S8" s="174" t="s">
        <v>1504</v>
      </c>
      <c r="T8" s="175" t="s">
        <v>535</v>
      </c>
      <c r="U8" s="168" t="s">
        <v>536</v>
      </c>
      <c r="V8" s="168" t="s">
        <v>537</v>
      </c>
      <c r="W8" s="168" t="s">
        <v>538</v>
      </c>
      <c r="X8" s="174" t="s">
        <v>539</v>
      </c>
      <c r="Y8" s="273" t="s">
        <v>1497</v>
      </c>
      <c r="Z8" s="172" t="s">
        <v>540</v>
      </c>
      <c r="AA8" s="172" t="s">
        <v>541</v>
      </c>
      <c r="AB8" s="172" t="s">
        <v>542</v>
      </c>
      <c r="AC8" s="172" t="s">
        <v>543</v>
      </c>
      <c r="AD8" s="173" t="s">
        <v>544</v>
      </c>
      <c r="AE8" s="175" t="s">
        <v>1495</v>
      </c>
      <c r="AF8" s="168" t="s">
        <v>545</v>
      </c>
      <c r="AG8" s="168" t="s">
        <v>546</v>
      </c>
      <c r="AH8" s="168" t="s">
        <v>547</v>
      </c>
      <c r="AI8" s="168" t="s">
        <v>548</v>
      </c>
      <c r="AJ8" s="174" t="s">
        <v>549</v>
      </c>
      <c r="AK8" s="271" t="s">
        <v>550</v>
      </c>
      <c r="AL8" s="174" t="s">
        <v>551</v>
      </c>
      <c r="AM8" s="114" t="s">
        <v>552</v>
      </c>
      <c r="AN8" s="115" t="s">
        <v>553</v>
      </c>
      <c r="AO8" s="115" t="s">
        <v>554</v>
      </c>
      <c r="AP8" s="115" t="s">
        <v>555</v>
      </c>
      <c r="AQ8" s="116" t="s">
        <v>556</v>
      </c>
      <c r="AR8" s="175" t="s">
        <v>557</v>
      </c>
      <c r="AS8" s="174" t="s">
        <v>558</v>
      </c>
      <c r="AT8" s="114" t="s">
        <v>559</v>
      </c>
      <c r="AU8" s="115" t="s">
        <v>560</v>
      </c>
      <c r="AV8" s="115" t="s">
        <v>561</v>
      </c>
      <c r="AW8" s="115" t="s">
        <v>562</v>
      </c>
      <c r="AX8" s="116" t="s">
        <v>563</v>
      </c>
      <c r="AY8" s="114" t="s">
        <v>564</v>
      </c>
      <c r="AZ8" s="116" t="s">
        <v>565</v>
      </c>
      <c r="BA8" s="114" t="s">
        <v>566</v>
      </c>
      <c r="BB8" s="115" t="s">
        <v>567</v>
      </c>
      <c r="BC8" s="115" t="s">
        <v>568</v>
      </c>
      <c r="BD8" s="115" t="s">
        <v>569</v>
      </c>
      <c r="BE8" s="116" t="s">
        <v>570</v>
      </c>
      <c r="BF8" s="114" t="s">
        <v>571</v>
      </c>
      <c r="BG8" s="116" t="s">
        <v>572</v>
      </c>
      <c r="BH8" s="114" t="s">
        <v>573</v>
      </c>
      <c r="BI8" s="115" t="s">
        <v>574</v>
      </c>
      <c r="BJ8" s="115" t="s">
        <v>575</v>
      </c>
      <c r="BK8" s="115" t="s">
        <v>576</v>
      </c>
      <c r="BL8" s="116" t="s">
        <v>577</v>
      </c>
      <c r="BM8" s="114" t="s">
        <v>578</v>
      </c>
      <c r="BN8" s="116" t="s">
        <v>579</v>
      </c>
      <c r="BO8" s="114" t="s">
        <v>580</v>
      </c>
      <c r="BP8" s="115" t="s">
        <v>581</v>
      </c>
      <c r="BQ8" s="115" t="s">
        <v>582</v>
      </c>
      <c r="BR8" s="115" t="s">
        <v>583</v>
      </c>
      <c r="BS8" s="116" t="s">
        <v>584</v>
      </c>
      <c r="BT8" s="114" t="s">
        <v>585</v>
      </c>
      <c r="BU8" s="116" t="s">
        <v>586</v>
      </c>
      <c r="BV8" s="114" t="s">
        <v>587</v>
      </c>
      <c r="BW8" s="115" t="s">
        <v>588</v>
      </c>
      <c r="BX8" s="115" t="s">
        <v>589</v>
      </c>
      <c r="BY8" s="115" t="s">
        <v>590</v>
      </c>
      <c r="BZ8" s="116" t="s">
        <v>591</v>
      </c>
      <c r="CA8" s="114" t="s">
        <v>592</v>
      </c>
      <c r="CB8" s="116" t="s">
        <v>593</v>
      </c>
      <c r="CC8" s="114" t="s">
        <v>594</v>
      </c>
      <c r="CD8" s="115" t="s">
        <v>595</v>
      </c>
      <c r="CE8" s="115" t="s">
        <v>596</v>
      </c>
      <c r="CF8" s="115" t="s">
        <v>597</v>
      </c>
      <c r="CG8" s="116" t="s">
        <v>598</v>
      </c>
      <c r="CH8" s="114" t="s">
        <v>599</v>
      </c>
      <c r="CI8" s="116" t="s">
        <v>600</v>
      </c>
      <c r="CJ8" s="114" t="s">
        <v>601</v>
      </c>
      <c r="CK8" s="115" t="s">
        <v>602</v>
      </c>
      <c r="CL8" s="115" t="s">
        <v>603</v>
      </c>
      <c r="CM8" s="115" t="s">
        <v>604</v>
      </c>
      <c r="CN8" s="116" t="s">
        <v>605</v>
      </c>
      <c r="CO8" s="117" t="s">
        <v>606</v>
      </c>
      <c r="CP8" s="118" t="s">
        <v>607</v>
      </c>
      <c r="CQ8" s="117" t="s">
        <v>608</v>
      </c>
      <c r="CR8" s="119" t="s">
        <v>609</v>
      </c>
      <c r="CS8" s="119" t="s">
        <v>610</v>
      </c>
      <c r="CT8" s="119" t="s">
        <v>611</v>
      </c>
      <c r="CU8" s="118" t="s">
        <v>612</v>
      </c>
      <c r="CV8" s="274" t="s">
        <v>613</v>
      </c>
      <c r="CW8" s="122" t="s">
        <v>645</v>
      </c>
      <c r="CX8" s="176" t="s">
        <v>646</v>
      </c>
      <c r="CY8" s="177" t="s">
        <v>647</v>
      </c>
      <c r="CZ8" s="177" t="s">
        <v>648</v>
      </c>
      <c r="DA8" s="178" t="s">
        <v>649</v>
      </c>
      <c r="DB8" s="173" t="s">
        <v>650</v>
      </c>
      <c r="DC8" s="275"/>
      <c r="DD8" s="275"/>
      <c r="DE8" s="275"/>
      <c r="DF8" s="275"/>
      <c r="DG8" s="275"/>
      <c r="DH8" s="275"/>
      <c r="DI8" s="275"/>
      <c r="DJ8" s="275"/>
      <c r="DK8" s="275"/>
      <c r="DL8" s="275"/>
      <c r="DM8" s="275"/>
      <c r="DN8" s="275"/>
      <c r="DO8" s="275"/>
      <c r="DP8" s="275"/>
      <c r="DQ8" s="275"/>
    </row>
    <row r="9" spans="1:106" s="125" customFormat="1" ht="99.75" customHeight="1">
      <c r="A9" s="126" t="s">
        <v>1499</v>
      </c>
      <c r="B9" s="127" t="s">
        <v>1598</v>
      </c>
      <c r="C9" s="128" t="s">
        <v>657</v>
      </c>
      <c r="D9" s="129" t="s">
        <v>1595</v>
      </c>
      <c r="E9" s="130" t="s">
        <v>658</v>
      </c>
      <c r="F9" s="131" t="s">
        <v>1594</v>
      </c>
      <c r="G9" s="130" t="s">
        <v>1596</v>
      </c>
      <c r="H9" s="132" t="s">
        <v>659</v>
      </c>
      <c r="I9" s="127" t="s">
        <v>1598</v>
      </c>
      <c r="J9" s="133" t="s">
        <v>660</v>
      </c>
      <c r="K9" s="133" t="s">
        <v>1567</v>
      </c>
      <c r="L9" s="130" t="s">
        <v>1462</v>
      </c>
      <c r="M9" s="131" t="s">
        <v>1463</v>
      </c>
      <c r="N9" s="134" t="s">
        <v>1464</v>
      </c>
      <c r="O9" s="131" t="s">
        <v>1562</v>
      </c>
      <c r="P9" s="134" t="s">
        <v>614</v>
      </c>
      <c r="Q9" s="134" t="s">
        <v>615</v>
      </c>
      <c r="R9" s="134" t="s">
        <v>616</v>
      </c>
      <c r="S9" s="130" t="s">
        <v>1560</v>
      </c>
      <c r="T9" s="135" t="s">
        <v>1466</v>
      </c>
      <c r="U9" s="136" t="s">
        <v>1597</v>
      </c>
      <c r="V9" s="134" t="s">
        <v>1465</v>
      </c>
      <c r="W9" s="134" t="s">
        <v>1467</v>
      </c>
      <c r="X9" s="130" t="s">
        <v>1561</v>
      </c>
      <c r="Y9" s="131" t="s">
        <v>1498</v>
      </c>
      <c r="Z9" s="134" t="s">
        <v>617</v>
      </c>
      <c r="AA9" s="137" t="s">
        <v>1593</v>
      </c>
      <c r="AB9" s="134" t="s">
        <v>618</v>
      </c>
      <c r="AC9" s="134" t="s">
        <v>619</v>
      </c>
      <c r="AD9" s="130" t="s">
        <v>620</v>
      </c>
      <c r="AE9" s="138" t="s">
        <v>1496</v>
      </c>
      <c r="AF9" s="134" t="s">
        <v>621</v>
      </c>
      <c r="AG9" s="134" t="s">
        <v>622</v>
      </c>
      <c r="AH9" s="134" t="s">
        <v>623</v>
      </c>
      <c r="AI9" s="134" t="s">
        <v>621</v>
      </c>
      <c r="AJ9" s="130" t="s">
        <v>624</v>
      </c>
      <c r="AK9" s="131" t="s">
        <v>1505</v>
      </c>
      <c r="AL9" s="130" t="s">
        <v>1493</v>
      </c>
      <c r="AM9" s="139" t="s">
        <v>625</v>
      </c>
      <c r="AN9" s="140" t="s">
        <v>626</v>
      </c>
      <c r="AO9" s="134" t="s">
        <v>627</v>
      </c>
      <c r="AP9" s="140" t="s">
        <v>628</v>
      </c>
      <c r="AQ9" s="141" t="s">
        <v>629</v>
      </c>
      <c r="AR9" s="131" t="s">
        <v>1506</v>
      </c>
      <c r="AS9" s="130" t="s">
        <v>1494</v>
      </c>
      <c r="AT9" s="142" t="s">
        <v>630</v>
      </c>
      <c r="AU9" s="140" t="s">
        <v>631</v>
      </c>
      <c r="AV9" s="134" t="s">
        <v>632</v>
      </c>
      <c r="AW9" s="140" t="s">
        <v>633</v>
      </c>
      <c r="AX9" s="141" t="s">
        <v>634</v>
      </c>
      <c r="AY9" s="131" t="s">
        <v>635</v>
      </c>
      <c r="AZ9" s="130" t="s">
        <v>636</v>
      </c>
      <c r="BA9" s="142" t="s">
        <v>630</v>
      </c>
      <c r="BB9" s="140" t="s">
        <v>631</v>
      </c>
      <c r="BC9" s="134" t="s">
        <v>632</v>
      </c>
      <c r="BD9" s="140" t="s">
        <v>633</v>
      </c>
      <c r="BE9" s="141" t="s">
        <v>634</v>
      </c>
      <c r="BF9" s="131" t="s">
        <v>635</v>
      </c>
      <c r="BG9" s="130" t="s">
        <v>637</v>
      </c>
      <c r="BH9" s="142" t="s">
        <v>630</v>
      </c>
      <c r="BI9" s="140" t="s">
        <v>631</v>
      </c>
      <c r="BJ9" s="134" t="s">
        <v>632</v>
      </c>
      <c r="BK9" s="140" t="s">
        <v>633</v>
      </c>
      <c r="BL9" s="141" t="s">
        <v>634</v>
      </c>
      <c r="BM9" s="131" t="s">
        <v>635</v>
      </c>
      <c r="BN9" s="130" t="s">
        <v>638</v>
      </c>
      <c r="BO9" s="142" t="s">
        <v>630</v>
      </c>
      <c r="BP9" s="140" t="s">
        <v>631</v>
      </c>
      <c r="BQ9" s="134" t="s">
        <v>632</v>
      </c>
      <c r="BR9" s="140" t="s">
        <v>633</v>
      </c>
      <c r="BS9" s="141" t="s">
        <v>634</v>
      </c>
      <c r="BT9" s="131" t="s">
        <v>635</v>
      </c>
      <c r="BU9" s="130" t="s">
        <v>639</v>
      </c>
      <c r="BV9" s="142" t="s">
        <v>630</v>
      </c>
      <c r="BW9" s="140" t="s">
        <v>631</v>
      </c>
      <c r="BX9" s="134" t="s">
        <v>632</v>
      </c>
      <c r="BY9" s="140" t="s">
        <v>633</v>
      </c>
      <c r="BZ9" s="141" t="s">
        <v>634</v>
      </c>
      <c r="CA9" s="131" t="s">
        <v>635</v>
      </c>
      <c r="CB9" s="130" t="s">
        <v>640</v>
      </c>
      <c r="CC9" s="142" t="s">
        <v>630</v>
      </c>
      <c r="CD9" s="140" t="s">
        <v>631</v>
      </c>
      <c r="CE9" s="134" t="s">
        <v>632</v>
      </c>
      <c r="CF9" s="140" t="s">
        <v>633</v>
      </c>
      <c r="CG9" s="141" t="s">
        <v>634</v>
      </c>
      <c r="CH9" s="131" t="s">
        <v>635</v>
      </c>
      <c r="CI9" s="130" t="s">
        <v>641</v>
      </c>
      <c r="CJ9" s="142" t="s">
        <v>630</v>
      </c>
      <c r="CK9" s="140" t="s">
        <v>631</v>
      </c>
      <c r="CL9" s="134" t="s">
        <v>632</v>
      </c>
      <c r="CM9" s="140" t="s">
        <v>633</v>
      </c>
      <c r="CN9" s="141" t="s">
        <v>634</v>
      </c>
      <c r="CO9" s="131" t="s">
        <v>635</v>
      </c>
      <c r="CP9" s="130" t="s">
        <v>642</v>
      </c>
      <c r="CQ9" s="142" t="s">
        <v>630</v>
      </c>
      <c r="CR9" s="140" t="s">
        <v>631</v>
      </c>
      <c r="CS9" s="134" t="s">
        <v>632</v>
      </c>
      <c r="CT9" s="140" t="s">
        <v>633</v>
      </c>
      <c r="CU9" s="141" t="s">
        <v>634</v>
      </c>
      <c r="CV9" s="143" t="s">
        <v>1509</v>
      </c>
      <c r="CW9" s="144" t="s">
        <v>651</v>
      </c>
      <c r="CX9" s="134" t="s">
        <v>652</v>
      </c>
      <c r="CY9" s="133" t="s">
        <v>653</v>
      </c>
      <c r="CZ9" s="145" t="s">
        <v>654</v>
      </c>
      <c r="DA9" s="143" t="s">
        <v>655</v>
      </c>
      <c r="DB9" s="144" t="s">
        <v>656</v>
      </c>
    </row>
    <row r="10" spans="1:106" s="201" customFormat="1" ht="11.25">
      <c r="A10" s="196"/>
      <c r="B10" s="196"/>
      <c r="C10" s="196"/>
      <c r="D10" s="227"/>
      <c r="E10" s="196"/>
      <c r="F10" s="197"/>
      <c r="G10" s="196"/>
      <c r="H10" s="196"/>
      <c r="I10" s="196"/>
      <c r="J10" s="196"/>
      <c r="K10" s="196"/>
      <c r="L10" s="196"/>
      <c r="M10" s="196"/>
      <c r="N10" s="196"/>
      <c r="O10" s="196"/>
      <c r="P10" s="196"/>
      <c r="Q10" s="196"/>
      <c r="R10" s="196"/>
      <c r="S10" s="199"/>
      <c r="T10" s="196"/>
      <c r="U10" s="196"/>
      <c r="V10" s="196"/>
      <c r="W10" s="196"/>
      <c r="X10" s="196"/>
      <c r="Y10" s="196"/>
      <c r="Z10" s="196"/>
      <c r="AA10" s="196"/>
      <c r="AB10" s="196"/>
      <c r="AC10" s="196"/>
      <c r="AD10" s="196"/>
      <c r="AE10" s="196">
        <v>64937</v>
      </c>
      <c r="AF10" s="196"/>
      <c r="AG10" s="196"/>
      <c r="AH10" s="196"/>
      <c r="AI10" s="196"/>
      <c r="AJ10" s="199"/>
      <c r="AK10" s="199"/>
      <c r="AL10" s="199" t="s">
        <v>1639</v>
      </c>
      <c r="AM10" s="199"/>
      <c r="AN10" s="199"/>
      <c r="AO10" s="199"/>
      <c r="AP10" s="199"/>
      <c r="AQ10" s="199"/>
      <c r="AR10" s="199"/>
      <c r="AS10" s="199"/>
      <c r="AT10" s="199"/>
      <c r="AU10" s="199"/>
      <c r="AV10" s="199"/>
      <c r="AW10" s="199"/>
      <c r="AX10" s="199"/>
      <c r="AY10" s="199"/>
      <c r="AZ10" s="199"/>
      <c r="BA10" s="199"/>
      <c r="BB10" s="199"/>
      <c r="BC10" s="199"/>
      <c r="BD10" s="199"/>
      <c r="BE10" s="199"/>
      <c r="BF10" s="199"/>
      <c r="BG10" s="199"/>
      <c r="BH10" s="199"/>
      <c r="BI10" s="199"/>
      <c r="BJ10" s="199"/>
      <c r="BK10" s="199"/>
      <c r="BL10" s="199"/>
      <c r="BM10" s="199"/>
      <c r="BN10" s="199"/>
      <c r="BO10" s="199"/>
      <c r="BP10" s="199"/>
      <c r="BQ10" s="199"/>
      <c r="BR10" s="199"/>
      <c r="BS10" s="199"/>
      <c r="BT10" s="199"/>
      <c r="BU10" s="199"/>
      <c r="BV10" s="199"/>
      <c r="BW10" s="199"/>
      <c r="BX10" s="199"/>
      <c r="BY10" s="199"/>
      <c r="BZ10" s="199"/>
      <c r="CA10" s="199"/>
      <c r="CB10" s="199"/>
      <c r="CC10" s="199"/>
      <c r="CD10" s="199"/>
      <c r="CE10" s="199"/>
      <c r="CF10" s="199"/>
      <c r="CG10" s="199"/>
      <c r="CH10" s="199"/>
      <c r="CI10" s="199"/>
      <c r="CJ10" s="199"/>
      <c r="CK10" s="199"/>
      <c r="CL10" s="196"/>
      <c r="CM10" s="196"/>
      <c r="CN10" s="196"/>
      <c r="CO10" s="196"/>
      <c r="CP10" s="196"/>
      <c r="CQ10" s="196"/>
      <c r="CR10" s="197"/>
      <c r="CS10" s="200"/>
      <c r="CT10" s="196"/>
      <c r="CU10" s="196"/>
      <c r="CV10" s="196">
        <v>3254</v>
      </c>
      <c r="CW10" s="196"/>
      <c r="CX10" s="196"/>
      <c r="CY10" s="196"/>
      <c r="CZ10" s="196"/>
      <c r="DA10" s="196"/>
      <c r="DB10" s="196"/>
    </row>
    <row r="11" spans="1:106" s="201" customFormat="1" ht="11.25">
      <c r="A11" s="196"/>
      <c r="B11" s="196"/>
      <c r="C11" s="196"/>
      <c r="D11" s="227"/>
      <c r="E11" s="196"/>
      <c r="F11" s="197"/>
      <c r="G11" s="196"/>
      <c r="H11" s="196"/>
      <c r="I11" s="196"/>
      <c r="J11" s="196"/>
      <c r="K11" s="196"/>
      <c r="L11" s="196"/>
      <c r="M11" s="196"/>
      <c r="N11" s="196"/>
      <c r="O11" s="196"/>
      <c r="P11" s="196"/>
      <c r="Q11" s="196"/>
      <c r="R11" s="199"/>
      <c r="S11" s="196"/>
      <c r="T11" s="196"/>
      <c r="U11" s="196"/>
      <c r="V11" s="196"/>
      <c r="W11" s="196"/>
      <c r="X11" s="196"/>
      <c r="Y11" s="196"/>
      <c r="Z11" s="196"/>
      <c r="AA11" s="196"/>
      <c r="AB11" s="196"/>
      <c r="AC11" s="196"/>
      <c r="AD11" s="196"/>
      <c r="AE11" s="196">
        <v>64937</v>
      </c>
      <c r="AF11" s="196"/>
      <c r="AG11" s="196"/>
      <c r="AH11" s="196"/>
      <c r="AI11" s="196"/>
      <c r="AJ11" s="199"/>
      <c r="AK11" s="199"/>
      <c r="AL11" s="199" t="s">
        <v>1639</v>
      </c>
      <c r="AM11" s="199"/>
      <c r="AN11" s="199"/>
      <c r="AO11" s="199"/>
      <c r="AP11" s="199"/>
      <c r="AQ11" s="199"/>
      <c r="AR11" s="199"/>
      <c r="AS11" s="199"/>
      <c r="AT11" s="199"/>
      <c r="AU11" s="199"/>
      <c r="AV11" s="199"/>
      <c r="AW11" s="199"/>
      <c r="AX11" s="199"/>
      <c r="AY11" s="199"/>
      <c r="AZ11" s="199"/>
      <c r="BA11" s="199"/>
      <c r="BB11" s="199"/>
      <c r="BC11" s="199"/>
      <c r="BD11" s="199"/>
      <c r="BE11" s="199"/>
      <c r="BF11" s="199"/>
      <c r="BG11" s="199"/>
      <c r="BH11" s="199"/>
      <c r="BI11" s="199"/>
      <c r="BJ11" s="199"/>
      <c r="BK11" s="199"/>
      <c r="BL11" s="199"/>
      <c r="BM11" s="199"/>
      <c r="BN11" s="199"/>
      <c r="BO11" s="199"/>
      <c r="BP11" s="199"/>
      <c r="BQ11" s="199"/>
      <c r="BR11" s="199"/>
      <c r="BS11" s="199"/>
      <c r="BT11" s="199"/>
      <c r="BU11" s="199"/>
      <c r="BV11" s="199"/>
      <c r="BW11" s="199"/>
      <c r="BX11" s="199"/>
      <c r="BY11" s="199"/>
      <c r="BZ11" s="199"/>
      <c r="CA11" s="199"/>
      <c r="CB11" s="199"/>
      <c r="CC11" s="199"/>
      <c r="CD11" s="199"/>
      <c r="CE11" s="199"/>
      <c r="CF11" s="199"/>
      <c r="CG11" s="199"/>
      <c r="CH11" s="199"/>
      <c r="CI11" s="199"/>
      <c r="CJ11" s="199"/>
      <c r="CK11" s="199"/>
      <c r="CL11" s="196"/>
      <c r="CM11" s="196"/>
      <c r="CN11" s="196"/>
      <c r="CO11" s="196"/>
      <c r="CP11" s="196"/>
      <c r="CQ11" s="196"/>
      <c r="CR11" s="197"/>
      <c r="CS11" s="200"/>
      <c r="CT11" s="196"/>
      <c r="CU11" s="196"/>
      <c r="CV11" s="196">
        <v>3254</v>
      </c>
      <c r="CW11" s="196"/>
      <c r="CX11" s="196"/>
      <c r="CY11" s="196"/>
      <c r="CZ11" s="196"/>
      <c r="DA11" s="196"/>
      <c r="DB11" s="196"/>
    </row>
    <row r="12" spans="1:106" s="201" customFormat="1" ht="11.25">
      <c r="A12" s="196"/>
      <c r="B12" s="196"/>
      <c r="C12" s="196"/>
      <c r="D12" s="227"/>
      <c r="E12" s="196"/>
      <c r="F12" s="197"/>
      <c r="G12" s="196"/>
      <c r="H12" s="196"/>
      <c r="I12" s="196"/>
      <c r="J12" s="196"/>
      <c r="K12" s="196"/>
      <c r="L12" s="196"/>
      <c r="M12" s="196"/>
      <c r="N12" s="196"/>
      <c r="O12" s="196"/>
      <c r="P12" s="196"/>
      <c r="Q12" s="199"/>
      <c r="R12" s="196"/>
      <c r="S12" s="196"/>
      <c r="T12" s="196"/>
      <c r="U12" s="196"/>
      <c r="V12" s="196"/>
      <c r="W12" s="196"/>
      <c r="X12" s="196"/>
      <c r="Y12" s="196"/>
      <c r="Z12" s="196"/>
      <c r="AA12" s="196"/>
      <c r="AB12" s="196"/>
      <c r="AC12" s="196"/>
      <c r="AD12" s="196"/>
      <c r="AE12" s="196">
        <v>64937</v>
      </c>
      <c r="AF12" s="196"/>
      <c r="AG12" s="196"/>
      <c r="AH12" s="196"/>
      <c r="AI12" s="196"/>
      <c r="AJ12" s="199"/>
      <c r="AK12" s="199"/>
      <c r="AL12" s="199" t="s">
        <v>1639</v>
      </c>
      <c r="AM12" s="199"/>
      <c r="AN12" s="199"/>
      <c r="AO12" s="199"/>
      <c r="AP12" s="199"/>
      <c r="AQ12" s="199"/>
      <c r="AR12" s="199"/>
      <c r="AS12" s="199"/>
      <c r="AT12" s="199"/>
      <c r="AU12" s="199"/>
      <c r="AV12" s="199"/>
      <c r="AW12" s="199"/>
      <c r="AX12" s="199"/>
      <c r="AY12" s="199"/>
      <c r="AZ12" s="199"/>
      <c r="BA12" s="199"/>
      <c r="BB12" s="199"/>
      <c r="BC12" s="199"/>
      <c r="BD12" s="199"/>
      <c r="BE12" s="199"/>
      <c r="BF12" s="199"/>
      <c r="BG12" s="199"/>
      <c r="BH12" s="199"/>
      <c r="BI12" s="199"/>
      <c r="BJ12" s="199"/>
      <c r="BK12" s="199"/>
      <c r="BL12" s="199"/>
      <c r="BM12" s="199"/>
      <c r="BN12" s="199"/>
      <c r="BO12" s="199"/>
      <c r="BP12" s="199"/>
      <c r="BQ12" s="199"/>
      <c r="BR12" s="199"/>
      <c r="BS12" s="199"/>
      <c r="BT12" s="199"/>
      <c r="BU12" s="199"/>
      <c r="BV12" s="199"/>
      <c r="BW12" s="199"/>
      <c r="BX12" s="199"/>
      <c r="BY12" s="199"/>
      <c r="BZ12" s="199"/>
      <c r="CA12" s="199"/>
      <c r="CB12" s="199"/>
      <c r="CC12" s="199"/>
      <c r="CD12" s="199"/>
      <c r="CE12" s="199"/>
      <c r="CF12" s="199"/>
      <c r="CG12" s="199"/>
      <c r="CH12" s="199"/>
      <c r="CI12" s="199"/>
      <c r="CJ12" s="199"/>
      <c r="CK12" s="199"/>
      <c r="CL12" s="196"/>
      <c r="CM12" s="196"/>
      <c r="CN12" s="196"/>
      <c r="CO12" s="196"/>
      <c r="CP12" s="196"/>
      <c r="CQ12" s="196"/>
      <c r="CR12" s="197"/>
      <c r="CS12" s="200"/>
      <c r="CT12" s="196"/>
      <c r="CU12" s="196"/>
      <c r="CV12" s="196">
        <v>3254</v>
      </c>
      <c r="CW12" s="196"/>
      <c r="CX12" s="196"/>
      <c r="CY12" s="196"/>
      <c r="CZ12" s="196"/>
      <c r="DA12" s="196"/>
      <c r="DB12" s="196"/>
    </row>
    <row r="13" spans="1:106" s="201" customFormat="1" ht="11.25">
      <c r="A13" s="196"/>
      <c r="B13" s="196"/>
      <c r="C13" s="196"/>
      <c r="D13" s="227"/>
      <c r="E13" s="196"/>
      <c r="F13" s="197"/>
      <c r="G13" s="196"/>
      <c r="H13" s="196"/>
      <c r="I13" s="196"/>
      <c r="J13" s="196"/>
      <c r="K13" s="196"/>
      <c r="L13" s="196"/>
      <c r="M13" s="196"/>
      <c r="N13" s="196"/>
      <c r="O13" s="196"/>
      <c r="P13" s="199"/>
      <c r="Q13" s="196"/>
      <c r="R13" s="196"/>
      <c r="S13" s="196"/>
      <c r="T13" s="196"/>
      <c r="U13" s="196"/>
      <c r="V13" s="196"/>
      <c r="W13" s="196"/>
      <c r="X13" s="196"/>
      <c r="Y13" s="196"/>
      <c r="Z13" s="196"/>
      <c r="AA13" s="196"/>
      <c r="AB13" s="196"/>
      <c r="AC13" s="196"/>
      <c r="AD13" s="196"/>
      <c r="AE13" s="196">
        <v>64937</v>
      </c>
      <c r="AF13" s="196"/>
      <c r="AG13" s="196"/>
      <c r="AH13" s="196"/>
      <c r="AI13" s="196"/>
      <c r="AJ13" s="199"/>
      <c r="AK13" s="199"/>
      <c r="AL13" s="199" t="s">
        <v>1639</v>
      </c>
      <c r="AM13" s="199"/>
      <c r="AN13" s="199"/>
      <c r="AO13" s="199"/>
      <c r="AP13" s="199"/>
      <c r="AQ13" s="199"/>
      <c r="AR13" s="199"/>
      <c r="AS13" s="199"/>
      <c r="AT13" s="199"/>
      <c r="AU13" s="199"/>
      <c r="AV13" s="199"/>
      <c r="AW13" s="199"/>
      <c r="AX13" s="199"/>
      <c r="AY13" s="199"/>
      <c r="AZ13" s="199"/>
      <c r="BA13" s="199"/>
      <c r="BB13" s="199"/>
      <c r="BC13" s="199"/>
      <c r="BD13" s="199"/>
      <c r="BE13" s="199"/>
      <c r="BF13" s="199"/>
      <c r="BG13" s="199"/>
      <c r="BH13" s="199"/>
      <c r="BI13" s="199"/>
      <c r="BJ13" s="199"/>
      <c r="BK13" s="199"/>
      <c r="BL13" s="199"/>
      <c r="BM13" s="199"/>
      <c r="BN13" s="199"/>
      <c r="BO13" s="199"/>
      <c r="BP13" s="199"/>
      <c r="BQ13" s="199"/>
      <c r="BR13" s="199"/>
      <c r="BS13" s="199"/>
      <c r="BT13" s="199"/>
      <c r="BU13" s="199"/>
      <c r="BV13" s="199"/>
      <c r="BW13" s="199"/>
      <c r="BX13" s="199"/>
      <c r="BY13" s="199"/>
      <c r="BZ13" s="199"/>
      <c r="CA13" s="199"/>
      <c r="CB13" s="199"/>
      <c r="CC13" s="199"/>
      <c r="CD13" s="199"/>
      <c r="CE13" s="199"/>
      <c r="CF13" s="199"/>
      <c r="CG13" s="199"/>
      <c r="CH13" s="199"/>
      <c r="CI13" s="199"/>
      <c r="CJ13" s="199"/>
      <c r="CK13" s="199"/>
      <c r="CL13" s="196"/>
      <c r="CM13" s="196"/>
      <c r="CN13" s="196"/>
      <c r="CO13" s="196"/>
      <c r="CP13" s="196"/>
      <c r="CQ13" s="196"/>
      <c r="CR13" s="197"/>
      <c r="CS13" s="200"/>
      <c r="CT13" s="196"/>
      <c r="CU13" s="196"/>
      <c r="CV13" s="196">
        <v>3254</v>
      </c>
      <c r="CW13" s="196"/>
      <c r="CX13" s="196"/>
      <c r="CY13" s="196"/>
      <c r="CZ13" s="196"/>
      <c r="DA13" s="196"/>
      <c r="DB13" s="196"/>
    </row>
    <row r="14" spans="1:106" s="201" customFormat="1" ht="11.25">
      <c r="A14" s="196"/>
      <c r="B14" s="196"/>
      <c r="C14" s="196"/>
      <c r="D14" s="227"/>
      <c r="E14" s="196"/>
      <c r="F14" s="197"/>
      <c r="G14" s="196"/>
      <c r="H14" s="196"/>
      <c r="I14" s="196"/>
      <c r="J14" s="196"/>
      <c r="K14" s="196"/>
      <c r="L14" s="196"/>
      <c r="M14" s="196"/>
      <c r="N14" s="196"/>
      <c r="O14" s="199"/>
      <c r="P14" s="196"/>
      <c r="Q14" s="196"/>
      <c r="R14" s="196"/>
      <c r="S14" s="196"/>
      <c r="T14" s="196"/>
      <c r="U14" s="196"/>
      <c r="V14" s="196"/>
      <c r="W14" s="196"/>
      <c r="X14" s="196"/>
      <c r="Y14" s="196"/>
      <c r="Z14" s="196"/>
      <c r="AA14" s="196"/>
      <c r="AB14" s="196"/>
      <c r="AC14" s="196"/>
      <c r="AD14" s="196"/>
      <c r="AE14" s="196">
        <v>64937</v>
      </c>
      <c r="AF14" s="196"/>
      <c r="AG14" s="196"/>
      <c r="AH14" s="196"/>
      <c r="AI14" s="196"/>
      <c r="AJ14" s="199"/>
      <c r="AK14" s="199"/>
      <c r="AL14" s="199" t="s">
        <v>1639</v>
      </c>
      <c r="AM14" s="199"/>
      <c r="AN14" s="199"/>
      <c r="AO14" s="199"/>
      <c r="AP14" s="199"/>
      <c r="AQ14" s="199"/>
      <c r="AR14" s="199"/>
      <c r="AS14" s="199"/>
      <c r="AT14" s="199"/>
      <c r="AU14" s="199"/>
      <c r="AV14" s="199"/>
      <c r="AW14" s="199"/>
      <c r="AX14" s="199"/>
      <c r="AY14" s="199"/>
      <c r="AZ14" s="199"/>
      <c r="BA14" s="199"/>
      <c r="BB14" s="199"/>
      <c r="BC14" s="199"/>
      <c r="BD14" s="199"/>
      <c r="BE14" s="199"/>
      <c r="BF14" s="199"/>
      <c r="BG14" s="199"/>
      <c r="BH14" s="199"/>
      <c r="BI14" s="199"/>
      <c r="BJ14" s="199"/>
      <c r="BK14" s="199"/>
      <c r="BL14" s="199"/>
      <c r="BM14" s="199"/>
      <c r="BN14" s="199"/>
      <c r="BO14" s="199"/>
      <c r="BP14" s="199"/>
      <c r="BQ14" s="199"/>
      <c r="BR14" s="199"/>
      <c r="BS14" s="199"/>
      <c r="BT14" s="199"/>
      <c r="BU14" s="199"/>
      <c r="BV14" s="199"/>
      <c r="BW14" s="199"/>
      <c r="BX14" s="199"/>
      <c r="BY14" s="199"/>
      <c r="BZ14" s="199"/>
      <c r="CA14" s="199"/>
      <c r="CB14" s="199"/>
      <c r="CC14" s="199"/>
      <c r="CD14" s="199"/>
      <c r="CE14" s="199"/>
      <c r="CF14" s="199"/>
      <c r="CG14" s="199"/>
      <c r="CH14" s="199"/>
      <c r="CI14" s="199"/>
      <c r="CJ14" s="199"/>
      <c r="CK14" s="199"/>
      <c r="CL14" s="196"/>
      <c r="CM14" s="196"/>
      <c r="CN14" s="196"/>
      <c r="CO14" s="196"/>
      <c r="CP14" s="196"/>
      <c r="CQ14" s="196"/>
      <c r="CR14" s="197"/>
      <c r="CS14" s="200"/>
      <c r="CT14" s="196"/>
      <c r="CU14" s="196"/>
      <c r="CV14" s="196">
        <v>3254</v>
      </c>
      <c r="CW14" s="196"/>
      <c r="CX14" s="196"/>
      <c r="CY14" s="196"/>
      <c r="CZ14" s="196"/>
      <c r="DA14" s="196"/>
      <c r="DB14" s="196"/>
    </row>
    <row r="15" spans="1:106" s="201" customFormat="1" ht="11.25">
      <c r="A15" s="196"/>
      <c r="B15" s="196"/>
      <c r="C15" s="196"/>
      <c r="D15" s="227"/>
      <c r="E15" s="196"/>
      <c r="F15" s="197"/>
      <c r="G15" s="196"/>
      <c r="H15" s="196"/>
      <c r="I15" s="196"/>
      <c r="J15" s="196"/>
      <c r="K15" s="196"/>
      <c r="L15" s="196"/>
      <c r="M15" s="196"/>
      <c r="N15" s="199"/>
      <c r="O15" s="196"/>
      <c r="P15" s="196"/>
      <c r="Q15" s="196"/>
      <c r="R15" s="196"/>
      <c r="S15" s="196"/>
      <c r="T15" s="196"/>
      <c r="U15" s="196"/>
      <c r="V15" s="196"/>
      <c r="W15" s="196"/>
      <c r="X15" s="196"/>
      <c r="Y15" s="196"/>
      <c r="Z15" s="196"/>
      <c r="AA15" s="196"/>
      <c r="AB15" s="196"/>
      <c r="AC15" s="196"/>
      <c r="AD15" s="196"/>
      <c r="AE15" s="196">
        <v>64937</v>
      </c>
      <c r="AF15" s="196"/>
      <c r="AG15" s="196"/>
      <c r="AH15" s="196"/>
      <c r="AI15" s="196"/>
      <c r="AJ15" s="199"/>
      <c r="AK15" s="199"/>
      <c r="AL15" s="199" t="s">
        <v>1639</v>
      </c>
      <c r="AM15" s="199"/>
      <c r="AN15" s="199"/>
      <c r="AO15" s="199"/>
      <c r="AP15" s="199"/>
      <c r="AQ15" s="199"/>
      <c r="AR15" s="199"/>
      <c r="AS15" s="199"/>
      <c r="AT15" s="199"/>
      <c r="AU15" s="199"/>
      <c r="AV15" s="199"/>
      <c r="AW15" s="199"/>
      <c r="AX15" s="199"/>
      <c r="AY15" s="199"/>
      <c r="AZ15" s="199"/>
      <c r="BA15" s="199"/>
      <c r="BB15" s="199"/>
      <c r="BC15" s="199"/>
      <c r="BD15" s="199"/>
      <c r="BE15" s="199"/>
      <c r="BF15" s="199"/>
      <c r="BG15" s="199"/>
      <c r="BH15" s="199"/>
      <c r="BI15" s="199"/>
      <c r="BJ15" s="199"/>
      <c r="BK15" s="199"/>
      <c r="BL15" s="199"/>
      <c r="BM15" s="199"/>
      <c r="BN15" s="199"/>
      <c r="BO15" s="199"/>
      <c r="BP15" s="199"/>
      <c r="BQ15" s="199"/>
      <c r="BR15" s="199"/>
      <c r="BS15" s="199"/>
      <c r="BT15" s="199"/>
      <c r="BU15" s="199"/>
      <c r="BV15" s="199"/>
      <c r="BW15" s="199"/>
      <c r="BX15" s="199"/>
      <c r="BY15" s="199"/>
      <c r="BZ15" s="199"/>
      <c r="CA15" s="199"/>
      <c r="CB15" s="199"/>
      <c r="CC15" s="199"/>
      <c r="CD15" s="199"/>
      <c r="CE15" s="199"/>
      <c r="CF15" s="199"/>
      <c r="CG15" s="199"/>
      <c r="CH15" s="199"/>
      <c r="CI15" s="199"/>
      <c r="CJ15" s="199"/>
      <c r="CK15" s="199"/>
      <c r="CL15" s="196"/>
      <c r="CM15" s="196"/>
      <c r="CN15" s="196"/>
      <c r="CO15" s="196"/>
      <c r="CP15" s="196"/>
      <c r="CQ15" s="196"/>
      <c r="CR15" s="197"/>
      <c r="CS15" s="200"/>
      <c r="CT15" s="196"/>
      <c r="CU15" s="196"/>
      <c r="CV15" s="196">
        <v>3254</v>
      </c>
      <c r="CW15" s="196"/>
      <c r="CX15" s="196"/>
      <c r="CY15" s="196"/>
      <c r="CZ15" s="196"/>
      <c r="DA15" s="196"/>
      <c r="DB15" s="196"/>
    </row>
    <row r="16" spans="1:106" s="201" customFormat="1" ht="11.25">
      <c r="A16" s="196"/>
      <c r="B16" s="196"/>
      <c r="C16" s="196"/>
      <c r="D16" s="227"/>
      <c r="E16" s="196"/>
      <c r="F16" s="197"/>
      <c r="G16" s="196"/>
      <c r="H16" s="196"/>
      <c r="I16" s="196"/>
      <c r="J16" s="196"/>
      <c r="K16" s="196"/>
      <c r="L16" s="196"/>
      <c r="M16" s="199"/>
      <c r="N16" s="196"/>
      <c r="O16" s="196"/>
      <c r="P16" s="196"/>
      <c r="Q16" s="196"/>
      <c r="R16" s="196"/>
      <c r="S16" s="196"/>
      <c r="T16" s="196"/>
      <c r="U16" s="196"/>
      <c r="V16" s="196"/>
      <c r="W16" s="196"/>
      <c r="X16" s="196"/>
      <c r="Y16" s="196"/>
      <c r="Z16" s="196"/>
      <c r="AA16" s="196"/>
      <c r="AB16" s="196"/>
      <c r="AC16" s="196"/>
      <c r="AD16" s="196"/>
      <c r="AE16" s="196">
        <v>64937</v>
      </c>
      <c r="AF16" s="196"/>
      <c r="AG16" s="196"/>
      <c r="AH16" s="196"/>
      <c r="AI16" s="196"/>
      <c r="AJ16" s="199"/>
      <c r="AK16" s="199"/>
      <c r="AL16" s="199" t="s">
        <v>1639</v>
      </c>
      <c r="AM16" s="199"/>
      <c r="AN16" s="199"/>
      <c r="AO16" s="199"/>
      <c r="AP16" s="199"/>
      <c r="AQ16" s="199"/>
      <c r="AR16" s="199"/>
      <c r="AS16" s="199"/>
      <c r="AT16" s="199"/>
      <c r="AU16" s="199"/>
      <c r="AV16" s="199"/>
      <c r="AW16" s="199"/>
      <c r="AX16" s="199"/>
      <c r="AY16" s="199"/>
      <c r="AZ16" s="199"/>
      <c r="BA16" s="199"/>
      <c r="BB16" s="199"/>
      <c r="BC16" s="199"/>
      <c r="BD16" s="199"/>
      <c r="BE16" s="199"/>
      <c r="BF16" s="199"/>
      <c r="BG16" s="199"/>
      <c r="BH16" s="199"/>
      <c r="BI16" s="199"/>
      <c r="BJ16" s="199"/>
      <c r="BK16" s="199"/>
      <c r="BL16" s="199"/>
      <c r="BM16" s="199"/>
      <c r="BN16" s="199"/>
      <c r="BO16" s="199"/>
      <c r="BP16" s="199"/>
      <c r="BQ16" s="199"/>
      <c r="BR16" s="199"/>
      <c r="BS16" s="199"/>
      <c r="BT16" s="199"/>
      <c r="BU16" s="199"/>
      <c r="BV16" s="199"/>
      <c r="BW16" s="199"/>
      <c r="BX16" s="199"/>
      <c r="BY16" s="199"/>
      <c r="BZ16" s="199"/>
      <c r="CA16" s="199"/>
      <c r="CB16" s="199"/>
      <c r="CC16" s="199"/>
      <c r="CD16" s="199"/>
      <c r="CE16" s="199"/>
      <c r="CF16" s="199"/>
      <c r="CG16" s="199"/>
      <c r="CH16" s="199"/>
      <c r="CI16" s="199"/>
      <c r="CJ16" s="199"/>
      <c r="CK16" s="199"/>
      <c r="CL16" s="196"/>
      <c r="CM16" s="196"/>
      <c r="CN16" s="196"/>
      <c r="CO16" s="196"/>
      <c r="CP16" s="196"/>
      <c r="CQ16" s="196"/>
      <c r="CR16" s="197"/>
      <c r="CS16" s="200"/>
      <c r="CT16" s="196"/>
      <c r="CU16" s="196"/>
      <c r="CV16" s="196">
        <v>3254</v>
      </c>
      <c r="CW16" s="196"/>
      <c r="CX16" s="196"/>
      <c r="CY16" s="196"/>
      <c r="CZ16" s="196"/>
      <c r="DA16" s="196"/>
      <c r="DB16" s="196"/>
    </row>
    <row r="17" spans="1:106" s="201" customFormat="1" ht="11.25">
      <c r="A17" s="196"/>
      <c r="B17" s="196"/>
      <c r="C17" s="196"/>
      <c r="D17" s="227"/>
      <c r="E17" s="196"/>
      <c r="F17" s="197"/>
      <c r="G17" s="196"/>
      <c r="H17" s="196"/>
      <c r="I17" s="196"/>
      <c r="J17" s="196"/>
      <c r="K17" s="196"/>
      <c r="L17" s="199"/>
      <c r="M17" s="196"/>
      <c r="N17" s="196"/>
      <c r="O17" s="196"/>
      <c r="P17" s="196"/>
      <c r="Q17" s="196"/>
      <c r="R17" s="196"/>
      <c r="S17" s="196"/>
      <c r="T17" s="196"/>
      <c r="U17" s="196"/>
      <c r="V17" s="196"/>
      <c r="W17" s="196"/>
      <c r="X17" s="196"/>
      <c r="Y17" s="196"/>
      <c r="Z17" s="196"/>
      <c r="AA17" s="196"/>
      <c r="AB17" s="196"/>
      <c r="AC17" s="196"/>
      <c r="AD17" s="196"/>
      <c r="AE17" s="196">
        <v>64937</v>
      </c>
      <c r="AF17" s="196"/>
      <c r="AG17" s="196"/>
      <c r="AH17" s="196"/>
      <c r="AI17" s="196"/>
      <c r="AJ17" s="199"/>
      <c r="AK17" s="199"/>
      <c r="AL17" s="199" t="s">
        <v>1639</v>
      </c>
      <c r="AM17" s="199"/>
      <c r="AN17" s="199"/>
      <c r="AO17" s="199"/>
      <c r="AP17" s="199"/>
      <c r="AQ17" s="199"/>
      <c r="AR17" s="199"/>
      <c r="AS17" s="199"/>
      <c r="AT17" s="199"/>
      <c r="AU17" s="199"/>
      <c r="AV17" s="199"/>
      <c r="AW17" s="199"/>
      <c r="AX17" s="199"/>
      <c r="AY17" s="199"/>
      <c r="AZ17" s="199"/>
      <c r="BA17" s="199"/>
      <c r="BB17" s="199"/>
      <c r="BC17" s="199"/>
      <c r="BD17" s="199"/>
      <c r="BE17" s="199"/>
      <c r="BF17" s="199"/>
      <c r="BG17" s="199"/>
      <c r="BH17" s="199"/>
      <c r="BI17" s="199"/>
      <c r="BJ17" s="199"/>
      <c r="BK17" s="199"/>
      <c r="BL17" s="199"/>
      <c r="BM17" s="199"/>
      <c r="BN17" s="199"/>
      <c r="BO17" s="199"/>
      <c r="BP17" s="199"/>
      <c r="BQ17" s="199"/>
      <c r="BR17" s="199"/>
      <c r="BS17" s="199"/>
      <c r="BT17" s="199"/>
      <c r="BU17" s="199"/>
      <c r="BV17" s="199"/>
      <c r="BW17" s="199"/>
      <c r="BX17" s="199"/>
      <c r="BY17" s="199"/>
      <c r="BZ17" s="199"/>
      <c r="CA17" s="199"/>
      <c r="CB17" s="199"/>
      <c r="CC17" s="199"/>
      <c r="CD17" s="199"/>
      <c r="CE17" s="199"/>
      <c r="CF17" s="199"/>
      <c r="CG17" s="199"/>
      <c r="CH17" s="199"/>
      <c r="CI17" s="199"/>
      <c r="CJ17" s="199"/>
      <c r="CK17" s="199"/>
      <c r="CL17" s="196"/>
      <c r="CM17" s="196"/>
      <c r="CN17" s="196"/>
      <c r="CO17" s="196"/>
      <c r="CP17" s="196"/>
      <c r="CQ17" s="196"/>
      <c r="CR17" s="197"/>
      <c r="CS17" s="200"/>
      <c r="CT17" s="196"/>
      <c r="CU17" s="196"/>
      <c r="CV17" s="196">
        <v>3254</v>
      </c>
      <c r="CW17" s="196"/>
      <c r="CX17" s="196"/>
      <c r="CY17" s="196"/>
      <c r="CZ17" s="196"/>
      <c r="DA17" s="196"/>
      <c r="DB17" s="196"/>
    </row>
    <row r="18" spans="1:106" s="201" customFormat="1" ht="11.25">
      <c r="A18" s="196"/>
      <c r="B18" s="196"/>
      <c r="C18" s="196"/>
      <c r="D18" s="227"/>
      <c r="E18" s="196"/>
      <c r="F18" s="197"/>
      <c r="G18" s="196"/>
      <c r="H18" s="196"/>
      <c r="I18" s="196"/>
      <c r="J18" s="196"/>
      <c r="K18" s="199"/>
      <c r="L18" s="196"/>
      <c r="M18" s="196"/>
      <c r="N18" s="196"/>
      <c r="O18" s="196"/>
      <c r="P18" s="196"/>
      <c r="Q18" s="196"/>
      <c r="R18" s="196"/>
      <c r="S18" s="196"/>
      <c r="T18" s="196"/>
      <c r="U18" s="196"/>
      <c r="V18" s="196"/>
      <c r="W18" s="196"/>
      <c r="X18" s="196"/>
      <c r="Y18" s="196"/>
      <c r="Z18" s="196"/>
      <c r="AA18" s="196"/>
      <c r="AB18" s="196"/>
      <c r="AC18" s="196"/>
      <c r="AD18" s="196"/>
      <c r="AE18" s="196">
        <v>64937</v>
      </c>
      <c r="AF18" s="196"/>
      <c r="AG18" s="196"/>
      <c r="AH18" s="196"/>
      <c r="AI18" s="196"/>
      <c r="AJ18" s="199"/>
      <c r="AK18" s="199"/>
      <c r="AL18" s="199" t="s">
        <v>1639</v>
      </c>
      <c r="AM18" s="199"/>
      <c r="AN18" s="199"/>
      <c r="AO18" s="199"/>
      <c r="AP18" s="199"/>
      <c r="AQ18" s="199"/>
      <c r="AR18" s="199"/>
      <c r="AS18" s="199"/>
      <c r="AT18" s="199"/>
      <c r="AU18" s="199"/>
      <c r="AV18" s="199"/>
      <c r="AW18" s="199"/>
      <c r="AX18" s="199"/>
      <c r="AY18" s="199"/>
      <c r="AZ18" s="199"/>
      <c r="BA18" s="199"/>
      <c r="BB18" s="199"/>
      <c r="BC18" s="199"/>
      <c r="BD18" s="199"/>
      <c r="BE18" s="199"/>
      <c r="BF18" s="199"/>
      <c r="BG18" s="199"/>
      <c r="BH18" s="199"/>
      <c r="BI18" s="199"/>
      <c r="BJ18" s="199"/>
      <c r="BK18" s="199"/>
      <c r="BL18" s="199"/>
      <c r="BM18" s="199"/>
      <c r="BN18" s="199"/>
      <c r="BO18" s="199"/>
      <c r="BP18" s="199"/>
      <c r="BQ18" s="199"/>
      <c r="BR18" s="199"/>
      <c r="BS18" s="199"/>
      <c r="BT18" s="199"/>
      <c r="BU18" s="199"/>
      <c r="BV18" s="199"/>
      <c r="BW18" s="199"/>
      <c r="BX18" s="199"/>
      <c r="BY18" s="199"/>
      <c r="BZ18" s="199"/>
      <c r="CA18" s="199"/>
      <c r="CB18" s="199"/>
      <c r="CC18" s="199"/>
      <c r="CD18" s="199"/>
      <c r="CE18" s="199"/>
      <c r="CF18" s="199"/>
      <c r="CG18" s="199"/>
      <c r="CH18" s="199"/>
      <c r="CI18" s="199"/>
      <c r="CJ18" s="199"/>
      <c r="CK18" s="199"/>
      <c r="CL18" s="196"/>
      <c r="CM18" s="196"/>
      <c r="CN18" s="196"/>
      <c r="CO18" s="196"/>
      <c r="CP18" s="196"/>
      <c r="CQ18" s="196"/>
      <c r="CR18" s="197"/>
      <c r="CS18" s="200"/>
      <c r="CT18" s="196"/>
      <c r="CU18" s="196"/>
      <c r="CV18" s="196">
        <v>3254</v>
      </c>
      <c r="CW18" s="196"/>
      <c r="CX18" s="196"/>
      <c r="CY18" s="196"/>
      <c r="CZ18" s="196"/>
      <c r="DA18" s="196"/>
      <c r="DB18" s="196"/>
    </row>
    <row r="19" spans="1:106" s="201" customFormat="1" ht="11.25">
      <c r="A19" s="196"/>
      <c r="B19" s="196"/>
      <c r="C19" s="196"/>
      <c r="D19" s="227"/>
      <c r="E19" s="196"/>
      <c r="F19" s="197"/>
      <c r="G19" s="196"/>
      <c r="H19" s="196"/>
      <c r="I19" s="196"/>
      <c r="J19" s="199"/>
      <c r="K19" s="196"/>
      <c r="L19" s="196"/>
      <c r="M19" s="196"/>
      <c r="N19" s="196"/>
      <c r="O19" s="196"/>
      <c r="P19" s="196"/>
      <c r="Q19" s="196"/>
      <c r="R19" s="196"/>
      <c r="S19" s="196"/>
      <c r="T19" s="196"/>
      <c r="U19" s="196"/>
      <c r="V19" s="196"/>
      <c r="W19" s="196"/>
      <c r="X19" s="196"/>
      <c r="Y19" s="196"/>
      <c r="Z19" s="196"/>
      <c r="AA19" s="196"/>
      <c r="AB19" s="196"/>
      <c r="AC19" s="196"/>
      <c r="AD19" s="196"/>
      <c r="AE19" s="196">
        <v>64937</v>
      </c>
      <c r="AF19" s="196"/>
      <c r="AG19" s="196"/>
      <c r="AH19" s="196"/>
      <c r="AI19" s="196"/>
      <c r="AJ19" s="199"/>
      <c r="AK19" s="199"/>
      <c r="AL19" s="199" t="s">
        <v>1639</v>
      </c>
      <c r="AM19" s="199"/>
      <c r="AN19" s="199"/>
      <c r="AO19" s="199"/>
      <c r="AP19" s="199"/>
      <c r="AQ19" s="199"/>
      <c r="AR19" s="199"/>
      <c r="AS19" s="199"/>
      <c r="AT19" s="199"/>
      <c r="AU19" s="199"/>
      <c r="AV19" s="199"/>
      <c r="AW19" s="199"/>
      <c r="AX19" s="199"/>
      <c r="AY19" s="199"/>
      <c r="AZ19" s="199"/>
      <c r="BA19" s="199"/>
      <c r="BB19" s="199"/>
      <c r="BC19" s="199"/>
      <c r="BD19" s="199"/>
      <c r="BE19" s="199"/>
      <c r="BF19" s="199"/>
      <c r="BG19" s="199"/>
      <c r="BH19" s="199"/>
      <c r="BI19" s="199"/>
      <c r="BJ19" s="199"/>
      <c r="BK19" s="199"/>
      <c r="BL19" s="199"/>
      <c r="BM19" s="199"/>
      <c r="BN19" s="199"/>
      <c r="BO19" s="199"/>
      <c r="BP19" s="199"/>
      <c r="BQ19" s="199"/>
      <c r="BR19" s="199"/>
      <c r="BS19" s="199"/>
      <c r="BT19" s="199"/>
      <c r="BU19" s="199"/>
      <c r="BV19" s="199"/>
      <c r="BW19" s="199"/>
      <c r="BX19" s="199"/>
      <c r="BY19" s="199"/>
      <c r="BZ19" s="199"/>
      <c r="CA19" s="199"/>
      <c r="CB19" s="199"/>
      <c r="CC19" s="199"/>
      <c r="CD19" s="199"/>
      <c r="CE19" s="199"/>
      <c r="CF19" s="199"/>
      <c r="CG19" s="199"/>
      <c r="CH19" s="199"/>
      <c r="CI19" s="199"/>
      <c r="CJ19" s="199"/>
      <c r="CK19" s="199"/>
      <c r="CL19" s="196"/>
      <c r="CM19" s="196"/>
      <c r="CN19" s="196"/>
      <c r="CO19" s="196"/>
      <c r="CP19" s="196"/>
      <c r="CQ19" s="196"/>
      <c r="CR19" s="197"/>
      <c r="CS19" s="200"/>
      <c r="CT19" s="196"/>
      <c r="CU19" s="196"/>
      <c r="CV19" s="196">
        <v>3254</v>
      </c>
      <c r="CW19" s="196"/>
      <c r="CX19" s="196"/>
      <c r="CY19" s="196"/>
      <c r="CZ19" s="196"/>
      <c r="DA19" s="196"/>
      <c r="DB19" s="196"/>
    </row>
    <row r="20" spans="1:106" s="201" customFormat="1" ht="11.25">
      <c r="A20" s="196"/>
      <c r="B20" s="196"/>
      <c r="C20" s="196"/>
      <c r="D20" s="227"/>
      <c r="E20" s="196"/>
      <c r="F20" s="197"/>
      <c r="G20" s="196"/>
      <c r="H20" s="199"/>
      <c r="I20" s="196"/>
      <c r="J20" s="196"/>
      <c r="K20" s="196"/>
      <c r="L20" s="196"/>
      <c r="M20" s="196"/>
      <c r="N20" s="196"/>
      <c r="O20" s="196"/>
      <c r="P20" s="196"/>
      <c r="Q20" s="196"/>
      <c r="R20" s="196"/>
      <c r="S20" s="196"/>
      <c r="T20" s="196"/>
      <c r="U20" s="196"/>
      <c r="V20" s="196"/>
      <c r="W20" s="196"/>
      <c r="X20" s="196"/>
      <c r="Y20" s="196"/>
      <c r="Z20" s="196"/>
      <c r="AA20" s="196"/>
      <c r="AB20" s="196"/>
      <c r="AC20" s="196"/>
      <c r="AD20" s="196"/>
      <c r="AE20" s="196">
        <v>64937</v>
      </c>
      <c r="AF20" s="196"/>
      <c r="AG20" s="196"/>
      <c r="AH20" s="196"/>
      <c r="AI20" s="196"/>
      <c r="AJ20" s="199"/>
      <c r="AK20" s="199"/>
      <c r="AL20" s="199" t="s">
        <v>1639</v>
      </c>
      <c r="AM20" s="199"/>
      <c r="AN20" s="199"/>
      <c r="AO20" s="199"/>
      <c r="AP20" s="199"/>
      <c r="AQ20" s="199"/>
      <c r="AR20" s="199"/>
      <c r="AS20" s="199"/>
      <c r="AT20" s="199"/>
      <c r="AU20" s="199"/>
      <c r="AV20" s="199"/>
      <c r="AW20" s="199"/>
      <c r="AX20" s="199"/>
      <c r="AY20" s="199"/>
      <c r="AZ20" s="199"/>
      <c r="BA20" s="199"/>
      <c r="BB20" s="199"/>
      <c r="BC20" s="199"/>
      <c r="BD20" s="199"/>
      <c r="BE20" s="199"/>
      <c r="BF20" s="199"/>
      <c r="BG20" s="199"/>
      <c r="BH20" s="199"/>
      <c r="BI20" s="199"/>
      <c r="BJ20" s="199"/>
      <c r="BK20" s="199"/>
      <c r="BL20" s="199"/>
      <c r="BM20" s="199"/>
      <c r="BN20" s="199"/>
      <c r="BO20" s="199"/>
      <c r="BP20" s="199"/>
      <c r="BQ20" s="199"/>
      <c r="BR20" s="199"/>
      <c r="BS20" s="199"/>
      <c r="BT20" s="199"/>
      <c r="BU20" s="199"/>
      <c r="BV20" s="199"/>
      <c r="BW20" s="199"/>
      <c r="BX20" s="199"/>
      <c r="BY20" s="199"/>
      <c r="BZ20" s="199"/>
      <c r="CA20" s="199"/>
      <c r="CB20" s="199"/>
      <c r="CC20" s="199"/>
      <c r="CD20" s="199"/>
      <c r="CE20" s="199"/>
      <c r="CF20" s="199"/>
      <c r="CG20" s="199"/>
      <c r="CH20" s="199"/>
      <c r="CI20" s="199"/>
      <c r="CJ20" s="199"/>
      <c r="CK20" s="199"/>
      <c r="CL20" s="196"/>
      <c r="CM20" s="196"/>
      <c r="CN20" s="196"/>
      <c r="CO20" s="196"/>
      <c r="CP20" s="196"/>
      <c r="CQ20" s="196"/>
      <c r="CR20" s="197"/>
      <c r="CS20" s="200"/>
      <c r="CT20" s="196"/>
      <c r="CU20" s="196"/>
      <c r="CV20" s="196">
        <v>3254</v>
      </c>
      <c r="CW20" s="196"/>
      <c r="CX20" s="196"/>
      <c r="CY20" s="196"/>
      <c r="CZ20" s="196"/>
      <c r="DA20" s="196"/>
      <c r="DB20" s="196"/>
    </row>
    <row r="21" spans="1:106" s="201" customFormat="1" ht="15">
      <c r="A21" s="196"/>
      <c r="B21" s="196"/>
      <c r="C21" s="196"/>
      <c r="D21" s="227"/>
      <c r="E21" s="196"/>
      <c r="F21" s="197"/>
      <c r="G21" s="199"/>
      <c r="H21" s="196"/>
      <c r="I21" s="196"/>
      <c r="J21" s="196"/>
      <c r="K21" s="196"/>
      <c r="L21" s="198"/>
      <c r="M21" s="196"/>
      <c r="N21" s="196"/>
      <c r="O21" s="196"/>
      <c r="P21" s="196"/>
      <c r="Q21" s="196"/>
      <c r="R21" s="196"/>
      <c r="S21" s="196"/>
      <c r="T21" s="196"/>
      <c r="U21" s="196"/>
      <c r="V21" s="196"/>
      <c r="W21" s="196"/>
      <c r="X21" s="196"/>
      <c r="Y21" s="196"/>
      <c r="Z21" s="196"/>
      <c r="AA21" s="196"/>
      <c r="AB21" s="196"/>
      <c r="AC21" s="196"/>
      <c r="AD21" s="196"/>
      <c r="AE21" s="196">
        <v>64937</v>
      </c>
      <c r="AF21" s="196"/>
      <c r="AG21" s="196"/>
      <c r="AH21" s="196"/>
      <c r="AI21" s="196"/>
      <c r="AJ21" s="199"/>
      <c r="AK21" s="199"/>
      <c r="AL21" s="199" t="s">
        <v>1639</v>
      </c>
      <c r="AM21" s="199"/>
      <c r="AN21" s="199"/>
      <c r="AO21" s="199"/>
      <c r="AP21" s="199"/>
      <c r="AQ21" s="199"/>
      <c r="AR21" s="199"/>
      <c r="AS21" s="199"/>
      <c r="AT21" s="199"/>
      <c r="AU21" s="199"/>
      <c r="AV21" s="199"/>
      <c r="AW21" s="199"/>
      <c r="AX21" s="199"/>
      <c r="AY21" s="199"/>
      <c r="AZ21" s="199"/>
      <c r="BA21" s="199"/>
      <c r="BB21" s="199"/>
      <c r="BC21" s="199"/>
      <c r="BD21" s="199"/>
      <c r="BE21" s="199"/>
      <c r="BF21" s="199"/>
      <c r="BG21" s="199"/>
      <c r="BH21" s="199"/>
      <c r="BI21" s="199"/>
      <c r="BJ21" s="199"/>
      <c r="BK21" s="199"/>
      <c r="BL21" s="199"/>
      <c r="BM21" s="199"/>
      <c r="BN21" s="199"/>
      <c r="BO21" s="199"/>
      <c r="BP21" s="199"/>
      <c r="BQ21" s="199"/>
      <c r="BR21" s="199"/>
      <c r="BS21" s="199"/>
      <c r="BT21" s="199"/>
      <c r="BU21" s="199"/>
      <c r="BV21" s="199"/>
      <c r="BW21" s="199"/>
      <c r="BX21" s="199"/>
      <c r="BY21" s="199"/>
      <c r="BZ21" s="199"/>
      <c r="CA21" s="199"/>
      <c r="CB21" s="199"/>
      <c r="CC21" s="199"/>
      <c r="CD21" s="199"/>
      <c r="CE21" s="199"/>
      <c r="CF21" s="199"/>
      <c r="CG21" s="199"/>
      <c r="CH21" s="199"/>
      <c r="CI21" s="199"/>
      <c r="CJ21" s="199"/>
      <c r="CK21" s="199"/>
      <c r="CL21" s="196"/>
      <c r="CM21" s="196"/>
      <c r="CN21" s="196"/>
      <c r="CO21" s="196"/>
      <c r="CP21" s="196"/>
      <c r="CQ21" s="196"/>
      <c r="CR21" s="197"/>
      <c r="CS21" s="200"/>
      <c r="CT21" s="196"/>
      <c r="CU21" s="196"/>
      <c r="CV21" s="196">
        <v>3254</v>
      </c>
      <c r="CW21" s="196"/>
      <c r="CX21" s="196"/>
      <c r="CY21" s="196"/>
      <c r="CZ21" s="196"/>
      <c r="DA21" s="196"/>
      <c r="DB21" s="196"/>
    </row>
    <row r="22" spans="1:106" s="201" customFormat="1" ht="11.25">
      <c r="A22" s="196"/>
      <c r="B22" s="196"/>
      <c r="C22" s="196"/>
      <c r="D22" s="227"/>
      <c r="E22" s="196"/>
      <c r="F22" s="230"/>
      <c r="G22" s="196"/>
      <c r="H22" s="196"/>
      <c r="I22" s="196"/>
      <c r="J22" s="196"/>
      <c r="K22" s="196"/>
      <c r="L22" s="196"/>
      <c r="M22" s="196"/>
      <c r="N22" s="196"/>
      <c r="O22" s="196"/>
      <c r="P22" s="196"/>
      <c r="Q22" s="196"/>
      <c r="R22" s="196"/>
      <c r="S22" s="196"/>
      <c r="T22" s="196"/>
      <c r="U22" s="196"/>
      <c r="V22" s="196"/>
      <c r="W22" s="196"/>
      <c r="X22" s="196"/>
      <c r="Y22" s="196"/>
      <c r="Z22" s="196"/>
      <c r="AA22" s="196"/>
      <c r="AB22" s="196"/>
      <c r="AC22" s="196"/>
      <c r="AD22" s="196"/>
      <c r="AE22" s="196">
        <v>64937</v>
      </c>
      <c r="AF22" s="196"/>
      <c r="AG22" s="196"/>
      <c r="AH22" s="196"/>
      <c r="AI22" s="196"/>
      <c r="AJ22" s="199"/>
      <c r="AK22" s="199"/>
      <c r="AL22" s="199" t="s">
        <v>1639</v>
      </c>
      <c r="AM22" s="199"/>
      <c r="AN22" s="199"/>
      <c r="AO22" s="199"/>
      <c r="AP22" s="199"/>
      <c r="AQ22" s="199"/>
      <c r="AR22" s="199"/>
      <c r="AS22" s="199"/>
      <c r="AT22" s="199"/>
      <c r="AU22" s="199"/>
      <c r="AV22" s="199"/>
      <c r="AW22" s="199"/>
      <c r="AX22" s="199"/>
      <c r="AY22" s="199"/>
      <c r="AZ22" s="199"/>
      <c r="BA22" s="199"/>
      <c r="BB22" s="199"/>
      <c r="BC22" s="199"/>
      <c r="BD22" s="199"/>
      <c r="BE22" s="199"/>
      <c r="BF22" s="199"/>
      <c r="BG22" s="199"/>
      <c r="BH22" s="199"/>
      <c r="BI22" s="199"/>
      <c r="BJ22" s="199"/>
      <c r="BK22" s="199"/>
      <c r="BL22" s="199"/>
      <c r="BM22" s="199"/>
      <c r="BN22" s="199"/>
      <c r="BO22" s="199"/>
      <c r="BP22" s="199"/>
      <c r="BQ22" s="199"/>
      <c r="BR22" s="199"/>
      <c r="BS22" s="199"/>
      <c r="BT22" s="199"/>
      <c r="BU22" s="199"/>
      <c r="BV22" s="199"/>
      <c r="BW22" s="199"/>
      <c r="BX22" s="199"/>
      <c r="BY22" s="199"/>
      <c r="BZ22" s="199"/>
      <c r="CA22" s="199"/>
      <c r="CB22" s="199"/>
      <c r="CC22" s="199"/>
      <c r="CD22" s="199"/>
      <c r="CE22" s="199"/>
      <c r="CF22" s="199"/>
      <c r="CG22" s="199"/>
      <c r="CH22" s="199"/>
      <c r="CI22" s="199"/>
      <c r="CJ22" s="199"/>
      <c r="CK22" s="199"/>
      <c r="CL22" s="196"/>
      <c r="CM22" s="196"/>
      <c r="CN22" s="196"/>
      <c r="CO22" s="196"/>
      <c r="CP22" s="196"/>
      <c r="CQ22" s="196"/>
      <c r="CR22" s="197"/>
      <c r="CS22" s="200"/>
      <c r="CT22" s="196"/>
      <c r="CU22" s="196"/>
      <c r="CV22" s="196">
        <v>3254</v>
      </c>
      <c r="CW22" s="196"/>
      <c r="CX22" s="196"/>
      <c r="CY22" s="196"/>
      <c r="CZ22" s="196"/>
      <c r="DA22" s="196"/>
      <c r="DB22" s="196"/>
    </row>
    <row r="23" spans="1:106" s="201" customFormat="1" ht="11.25">
      <c r="A23" s="196"/>
      <c r="B23" s="196"/>
      <c r="C23" s="196"/>
      <c r="D23" s="227"/>
      <c r="E23" s="199"/>
      <c r="F23" s="197"/>
      <c r="G23" s="196"/>
      <c r="H23" s="196"/>
      <c r="I23" s="196"/>
      <c r="J23" s="196"/>
      <c r="K23" s="196"/>
      <c r="L23" s="196"/>
      <c r="M23" s="196"/>
      <c r="N23" s="196"/>
      <c r="O23" s="196"/>
      <c r="P23" s="196"/>
      <c r="Q23" s="196"/>
      <c r="R23" s="196"/>
      <c r="S23" s="196"/>
      <c r="T23" s="196"/>
      <c r="U23" s="196"/>
      <c r="V23" s="196"/>
      <c r="W23" s="196"/>
      <c r="X23" s="196"/>
      <c r="Y23" s="196"/>
      <c r="Z23" s="196"/>
      <c r="AA23" s="196"/>
      <c r="AB23" s="196"/>
      <c r="AC23" s="196"/>
      <c r="AD23" s="196"/>
      <c r="AE23" s="196">
        <v>64937</v>
      </c>
      <c r="AF23" s="196"/>
      <c r="AG23" s="196"/>
      <c r="AH23" s="196"/>
      <c r="AI23" s="196"/>
      <c r="AJ23" s="199"/>
      <c r="AK23" s="199"/>
      <c r="AL23" s="199" t="s">
        <v>1639</v>
      </c>
      <c r="AM23" s="199"/>
      <c r="AN23" s="199"/>
      <c r="AO23" s="199"/>
      <c r="AP23" s="199"/>
      <c r="AQ23" s="199"/>
      <c r="AR23" s="199"/>
      <c r="AS23" s="199"/>
      <c r="AT23" s="199"/>
      <c r="AU23" s="199"/>
      <c r="AV23" s="199"/>
      <c r="AW23" s="199"/>
      <c r="AX23" s="199"/>
      <c r="AY23" s="199"/>
      <c r="AZ23" s="199"/>
      <c r="BA23" s="199"/>
      <c r="BB23" s="199"/>
      <c r="BC23" s="199"/>
      <c r="BD23" s="199"/>
      <c r="BE23" s="199"/>
      <c r="BF23" s="199"/>
      <c r="BG23" s="199"/>
      <c r="BH23" s="199"/>
      <c r="BI23" s="199"/>
      <c r="BJ23" s="199"/>
      <c r="BK23" s="199"/>
      <c r="BL23" s="199"/>
      <c r="BM23" s="199"/>
      <c r="BN23" s="199"/>
      <c r="BO23" s="199"/>
      <c r="BP23" s="199"/>
      <c r="BQ23" s="199"/>
      <c r="BR23" s="199"/>
      <c r="BS23" s="199"/>
      <c r="BT23" s="199"/>
      <c r="BU23" s="199"/>
      <c r="BV23" s="199"/>
      <c r="BW23" s="199"/>
      <c r="BX23" s="199"/>
      <c r="BY23" s="199"/>
      <c r="BZ23" s="199"/>
      <c r="CA23" s="199"/>
      <c r="CB23" s="199"/>
      <c r="CC23" s="199"/>
      <c r="CD23" s="199"/>
      <c r="CE23" s="199"/>
      <c r="CF23" s="199"/>
      <c r="CG23" s="199"/>
      <c r="CH23" s="199"/>
      <c r="CI23" s="199"/>
      <c r="CJ23" s="199"/>
      <c r="CK23" s="199"/>
      <c r="CL23" s="196"/>
      <c r="CM23" s="196"/>
      <c r="CN23" s="196"/>
      <c r="CO23" s="196"/>
      <c r="CP23" s="196"/>
      <c r="CQ23" s="196"/>
      <c r="CR23" s="197"/>
      <c r="CS23" s="200"/>
      <c r="CT23" s="196"/>
      <c r="CU23" s="196"/>
      <c r="CV23" s="196">
        <v>3254</v>
      </c>
      <c r="CW23" s="196"/>
      <c r="CX23" s="196"/>
      <c r="CY23" s="196"/>
      <c r="CZ23" s="196"/>
      <c r="DA23" s="196"/>
      <c r="DB23" s="196"/>
    </row>
    <row r="24" spans="1:106" s="201" customFormat="1" ht="15">
      <c r="A24" s="196"/>
      <c r="B24" s="196"/>
      <c r="C24" s="196"/>
      <c r="D24" s="228"/>
      <c r="E24" s="196"/>
      <c r="F24" s="197"/>
      <c r="G24" s="196"/>
      <c r="H24" s="196"/>
      <c r="I24" s="196"/>
      <c r="J24" s="196"/>
      <c r="K24" s="196"/>
      <c r="L24" s="198"/>
      <c r="M24" s="196"/>
      <c r="N24" s="196"/>
      <c r="O24" s="196"/>
      <c r="P24" s="196"/>
      <c r="Q24" s="196"/>
      <c r="R24" s="196"/>
      <c r="S24" s="196"/>
      <c r="T24" s="196"/>
      <c r="U24" s="196"/>
      <c r="V24" s="197"/>
      <c r="W24" s="196"/>
      <c r="X24" s="196"/>
      <c r="Y24" s="196"/>
      <c r="Z24" s="196"/>
      <c r="AA24" s="196"/>
      <c r="AB24" s="196"/>
      <c r="AC24" s="196"/>
      <c r="AD24" s="196"/>
      <c r="AE24" s="196">
        <v>64937</v>
      </c>
      <c r="AF24" s="196"/>
      <c r="AG24" s="196"/>
      <c r="AH24" s="196"/>
      <c r="AI24" s="196"/>
      <c r="AJ24" s="199"/>
      <c r="AK24" s="199"/>
      <c r="AL24" s="199" t="s">
        <v>1639</v>
      </c>
      <c r="AM24" s="199"/>
      <c r="AN24" s="199"/>
      <c r="AO24" s="199"/>
      <c r="AP24" s="199"/>
      <c r="AQ24" s="199"/>
      <c r="AR24" s="199"/>
      <c r="AS24" s="199"/>
      <c r="AT24" s="199"/>
      <c r="AU24" s="199"/>
      <c r="AV24" s="199"/>
      <c r="AW24" s="199"/>
      <c r="AX24" s="199"/>
      <c r="AY24" s="199"/>
      <c r="AZ24" s="199"/>
      <c r="BA24" s="199"/>
      <c r="BB24" s="199"/>
      <c r="BC24" s="199"/>
      <c r="BD24" s="199"/>
      <c r="BE24" s="199"/>
      <c r="BF24" s="199"/>
      <c r="BG24" s="199"/>
      <c r="BH24" s="199"/>
      <c r="BI24" s="199"/>
      <c r="BJ24" s="199"/>
      <c r="BK24" s="199"/>
      <c r="BL24" s="199"/>
      <c r="BM24" s="199"/>
      <c r="BN24" s="199"/>
      <c r="BO24" s="199"/>
      <c r="BP24" s="199"/>
      <c r="BQ24" s="199"/>
      <c r="BR24" s="199"/>
      <c r="BS24" s="199"/>
      <c r="BT24" s="199"/>
      <c r="BU24" s="199"/>
      <c r="BV24" s="199"/>
      <c r="BW24" s="199"/>
      <c r="BX24" s="199"/>
      <c r="BY24" s="199"/>
      <c r="BZ24" s="199"/>
      <c r="CA24" s="199"/>
      <c r="CB24" s="199"/>
      <c r="CC24" s="199"/>
      <c r="CD24" s="199"/>
      <c r="CE24" s="199"/>
      <c r="CF24" s="199"/>
      <c r="CG24" s="199"/>
      <c r="CH24" s="199"/>
      <c r="CI24" s="199"/>
      <c r="CJ24" s="199"/>
      <c r="CK24" s="199"/>
      <c r="CL24" s="196"/>
      <c r="CM24" s="196"/>
      <c r="CN24" s="196"/>
      <c r="CO24" s="196"/>
      <c r="CP24" s="196"/>
      <c r="CQ24" s="196"/>
      <c r="CR24" s="197"/>
      <c r="CS24" s="200"/>
      <c r="CT24" s="196"/>
      <c r="CU24" s="196"/>
      <c r="CV24" s="196">
        <v>3254</v>
      </c>
      <c r="CW24" s="196"/>
      <c r="CX24" s="196"/>
      <c r="CY24" s="196"/>
      <c r="CZ24" s="196"/>
      <c r="DA24" s="196"/>
      <c r="DB24" s="196"/>
    </row>
    <row r="25" spans="1:106" s="201" customFormat="1" ht="11.25">
      <c r="A25" s="196"/>
      <c r="B25" s="196"/>
      <c r="C25" s="199"/>
      <c r="D25" s="227"/>
      <c r="E25" s="196"/>
      <c r="F25" s="197"/>
      <c r="G25" s="196"/>
      <c r="H25" s="196"/>
      <c r="I25" s="196"/>
      <c r="J25" s="196"/>
      <c r="K25" s="196"/>
      <c r="L25" s="196"/>
      <c r="M25" s="196"/>
      <c r="N25" s="196"/>
      <c r="O25" s="196"/>
      <c r="P25" s="196"/>
      <c r="Q25" s="196"/>
      <c r="R25" s="196"/>
      <c r="S25" s="196"/>
      <c r="T25" s="196"/>
      <c r="U25" s="197"/>
      <c r="V25" s="196"/>
      <c r="W25" s="196"/>
      <c r="X25" s="196"/>
      <c r="Y25" s="196"/>
      <c r="Z25" s="196"/>
      <c r="AA25" s="196"/>
      <c r="AB25" s="196"/>
      <c r="AC25" s="196"/>
      <c r="AD25" s="196"/>
      <c r="AE25" s="196">
        <v>64937</v>
      </c>
      <c r="AF25" s="196"/>
      <c r="AG25" s="196"/>
      <c r="AH25" s="196"/>
      <c r="AI25" s="196"/>
      <c r="AJ25" s="199"/>
      <c r="AK25" s="199"/>
      <c r="AL25" s="199" t="s">
        <v>1639</v>
      </c>
      <c r="AM25" s="199"/>
      <c r="AN25" s="199"/>
      <c r="AO25" s="199"/>
      <c r="AP25" s="199"/>
      <c r="AQ25" s="199"/>
      <c r="AR25" s="199"/>
      <c r="AS25" s="199"/>
      <c r="AT25" s="199"/>
      <c r="AU25" s="199"/>
      <c r="AV25" s="199"/>
      <c r="AW25" s="199"/>
      <c r="AX25" s="199"/>
      <c r="AY25" s="199"/>
      <c r="AZ25" s="199"/>
      <c r="BA25" s="199"/>
      <c r="BB25" s="199"/>
      <c r="BC25" s="199"/>
      <c r="BD25" s="199"/>
      <c r="BE25" s="199"/>
      <c r="BF25" s="199"/>
      <c r="BG25" s="199"/>
      <c r="BH25" s="199"/>
      <c r="BI25" s="199"/>
      <c r="BJ25" s="199"/>
      <c r="BK25" s="199"/>
      <c r="BL25" s="199"/>
      <c r="BM25" s="199"/>
      <c r="BN25" s="199"/>
      <c r="BO25" s="199"/>
      <c r="BP25" s="199"/>
      <c r="BQ25" s="199"/>
      <c r="BR25" s="199"/>
      <c r="BS25" s="199"/>
      <c r="BT25" s="199"/>
      <c r="BU25" s="199"/>
      <c r="BV25" s="199"/>
      <c r="BW25" s="199"/>
      <c r="BX25" s="199"/>
      <c r="BY25" s="199"/>
      <c r="BZ25" s="199"/>
      <c r="CA25" s="199"/>
      <c r="CB25" s="199"/>
      <c r="CC25" s="199"/>
      <c r="CD25" s="199"/>
      <c r="CE25" s="199"/>
      <c r="CF25" s="199"/>
      <c r="CG25" s="199"/>
      <c r="CH25" s="199"/>
      <c r="CI25" s="199"/>
      <c r="CJ25" s="199"/>
      <c r="CK25" s="199"/>
      <c r="CL25" s="196"/>
      <c r="CM25" s="196"/>
      <c r="CN25" s="196"/>
      <c r="CO25" s="196"/>
      <c r="CP25" s="196"/>
      <c r="CQ25" s="196"/>
      <c r="CR25" s="197"/>
      <c r="CS25" s="200"/>
      <c r="CT25" s="196"/>
      <c r="CU25" s="196"/>
      <c r="CV25" s="196">
        <v>3254</v>
      </c>
      <c r="CW25" s="196"/>
      <c r="CX25" s="196"/>
      <c r="CY25" s="196"/>
      <c r="CZ25" s="196"/>
      <c r="DA25" s="196"/>
      <c r="DB25" s="196"/>
    </row>
    <row r="26" spans="1:106" s="201" customFormat="1" ht="11.25">
      <c r="A26" s="196"/>
      <c r="B26" s="199"/>
      <c r="C26" s="196"/>
      <c r="D26" s="227"/>
      <c r="E26" s="196"/>
      <c r="F26" s="197"/>
      <c r="G26" s="196"/>
      <c r="H26" s="196"/>
      <c r="I26" s="196"/>
      <c r="J26" s="196"/>
      <c r="K26" s="196"/>
      <c r="L26" s="196"/>
      <c r="M26" s="196"/>
      <c r="N26" s="196"/>
      <c r="O26" s="196"/>
      <c r="P26" s="196"/>
      <c r="Q26" s="196"/>
      <c r="R26" s="196"/>
      <c r="S26" s="196"/>
      <c r="T26" s="197"/>
      <c r="U26" s="196"/>
      <c r="V26" s="196"/>
      <c r="W26" s="196"/>
      <c r="X26" s="196"/>
      <c r="Y26" s="196"/>
      <c r="Z26" s="196"/>
      <c r="AA26" s="196"/>
      <c r="AB26" s="196"/>
      <c r="AC26" s="196"/>
      <c r="AD26" s="196"/>
      <c r="AE26" s="196">
        <v>64937</v>
      </c>
      <c r="AF26" s="196"/>
      <c r="AG26" s="196"/>
      <c r="AH26" s="196"/>
      <c r="AI26" s="196"/>
      <c r="AJ26" s="199"/>
      <c r="AK26" s="199"/>
      <c r="AL26" s="199" t="s">
        <v>1639</v>
      </c>
      <c r="AM26" s="199"/>
      <c r="AN26" s="199"/>
      <c r="AO26" s="199"/>
      <c r="AP26" s="199"/>
      <c r="AQ26" s="199"/>
      <c r="AR26" s="199"/>
      <c r="AS26" s="199"/>
      <c r="AT26" s="199"/>
      <c r="AU26" s="199"/>
      <c r="AV26" s="199"/>
      <c r="AW26" s="199"/>
      <c r="AX26" s="199"/>
      <c r="AY26" s="199"/>
      <c r="AZ26" s="199"/>
      <c r="BA26" s="199"/>
      <c r="BB26" s="199"/>
      <c r="BC26" s="199"/>
      <c r="BD26" s="199"/>
      <c r="BE26" s="199"/>
      <c r="BF26" s="199"/>
      <c r="BG26" s="199"/>
      <c r="BH26" s="199"/>
      <c r="BI26" s="199"/>
      <c r="BJ26" s="199"/>
      <c r="BK26" s="199"/>
      <c r="BL26" s="199"/>
      <c r="BM26" s="199"/>
      <c r="BN26" s="199"/>
      <c r="BO26" s="199"/>
      <c r="BP26" s="199"/>
      <c r="BQ26" s="199"/>
      <c r="BR26" s="199"/>
      <c r="BS26" s="199"/>
      <c r="BT26" s="199"/>
      <c r="BU26" s="199"/>
      <c r="BV26" s="199"/>
      <c r="BW26" s="199"/>
      <c r="BX26" s="199"/>
      <c r="BY26" s="199"/>
      <c r="BZ26" s="199"/>
      <c r="CA26" s="199"/>
      <c r="CB26" s="199"/>
      <c r="CC26" s="199"/>
      <c r="CD26" s="199"/>
      <c r="CE26" s="199"/>
      <c r="CF26" s="199"/>
      <c r="CG26" s="199"/>
      <c r="CH26" s="199"/>
      <c r="CI26" s="199"/>
      <c r="CJ26" s="199"/>
      <c r="CK26" s="199"/>
      <c r="CL26" s="196"/>
      <c r="CM26" s="196"/>
      <c r="CN26" s="196"/>
      <c r="CO26" s="196"/>
      <c r="CP26" s="196"/>
      <c r="CQ26" s="196"/>
      <c r="CR26" s="197"/>
      <c r="CS26" s="200"/>
      <c r="CT26" s="196"/>
      <c r="CU26" s="196"/>
      <c r="CV26" s="196">
        <v>3254</v>
      </c>
      <c r="CW26" s="196"/>
      <c r="CX26" s="196"/>
      <c r="CY26" s="196"/>
      <c r="CZ26" s="196"/>
      <c r="DA26" s="196"/>
      <c r="DB26" s="196"/>
    </row>
    <row r="27" spans="1:106" s="201" customFormat="1" ht="11.25">
      <c r="A27" s="196"/>
      <c r="B27" s="196"/>
      <c r="C27" s="196"/>
      <c r="D27" s="227"/>
      <c r="E27" s="196"/>
      <c r="F27" s="197"/>
      <c r="G27" s="196"/>
      <c r="H27" s="196"/>
      <c r="I27" s="196"/>
      <c r="J27" s="196"/>
      <c r="K27" s="196"/>
      <c r="L27" s="196"/>
      <c r="M27" s="196"/>
      <c r="N27" s="196"/>
      <c r="O27" s="196"/>
      <c r="P27" s="196"/>
      <c r="Q27" s="196"/>
      <c r="R27" s="196"/>
      <c r="S27" s="197"/>
      <c r="T27" s="196"/>
      <c r="U27" s="196"/>
      <c r="V27" s="196"/>
      <c r="W27" s="196"/>
      <c r="X27" s="196"/>
      <c r="Y27" s="196"/>
      <c r="Z27" s="196"/>
      <c r="AA27" s="196"/>
      <c r="AB27" s="196"/>
      <c r="AC27" s="196"/>
      <c r="AD27" s="196"/>
      <c r="AE27" s="196">
        <v>64937</v>
      </c>
      <c r="AF27" s="196"/>
      <c r="AG27" s="196"/>
      <c r="AH27" s="196"/>
      <c r="AI27" s="196"/>
      <c r="AJ27" s="199"/>
      <c r="AK27" s="199"/>
      <c r="AL27" s="199" t="s">
        <v>1639</v>
      </c>
      <c r="AM27" s="199"/>
      <c r="AN27" s="199"/>
      <c r="AO27" s="199"/>
      <c r="AP27" s="199"/>
      <c r="AQ27" s="199"/>
      <c r="AR27" s="199"/>
      <c r="AS27" s="199"/>
      <c r="AT27" s="199"/>
      <c r="AU27" s="199"/>
      <c r="AV27" s="199"/>
      <c r="AW27" s="199"/>
      <c r="AX27" s="199"/>
      <c r="AY27" s="199"/>
      <c r="AZ27" s="199"/>
      <c r="BA27" s="199"/>
      <c r="BB27" s="199"/>
      <c r="BC27" s="199"/>
      <c r="BD27" s="199"/>
      <c r="BE27" s="199"/>
      <c r="BF27" s="199"/>
      <c r="BG27" s="199"/>
      <c r="BH27" s="199"/>
      <c r="BI27" s="199"/>
      <c r="BJ27" s="199"/>
      <c r="BK27" s="199"/>
      <c r="BL27" s="199"/>
      <c r="BM27" s="199"/>
      <c r="BN27" s="199"/>
      <c r="BO27" s="199"/>
      <c r="BP27" s="199"/>
      <c r="BQ27" s="199"/>
      <c r="BR27" s="199"/>
      <c r="BS27" s="199"/>
      <c r="BT27" s="199"/>
      <c r="BU27" s="199"/>
      <c r="BV27" s="199"/>
      <c r="BW27" s="199"/>
      <c r="BX27" s="199"/>
      <c r="BY27" s="199"/>
      <c r="BZ27" s="199"/>
      <c r="CA27" s="199"/>
      <c r="CB27" s="199"/>
      <c r="CC27" s="199"/>
      <c r="CD27" s="199"/>
      <c r="CE27" s="199"/>
      <c r="CF27" s="199"/>
      <c r="CG27" s="199"/>
      <c r="CH27" s="199"/>
      <c r="CI27" s="199"/>
      <c r="CJ27" s="199"/>
      <c r="CK27" s="199"/>
      <c r="CL27" s="196"/>
      <c r="CM27" s="196"/>
      <c r="CN27" s="196"/>
      <c r="CO27" s="196"/>
      <c r="CP27" s="196"/>
      <c r="CQ27" s="196"/>
      <c r="CR27" s="197"/>
      <c r="CS27" s="200"/>
      <c r="CT27" s="196"/>
      <c r="CU27" s="196"/>
      <c r="CV27" s="196">
        <v>3254</v>
      </c>
      <c r="CW27" s="196"/>
      <c r="CX27" s="196"/>
      <c r="CY27" s="196"/>
      <c r="CZ27" s="196"/>
      <c r="DA27" s="196"/>
      <c r="DB27" s="196"/>
    </row>
    <row r="28" spans="1:106" s="201" customFormat="1" ht="11.25">
      <c r="A28" s="196"/>
      <c r="B28" s="196"/>
      <c r="C28" s="196"/>
      <c r="D28" s="227"/>
      <c r="E28" s="196"/>
      <c r="F28" s="197"/>
      <c r="G28" s="196"/>
      <c r="H28" s="196"/>
      <c r="I28" s="196"/>
      <c r="J28" s="196"/>
      <c r="K28" s="196"/>
      <c r="L28" s="196"/>
      <c r="M28" s="196"/>
      <c r="N28" s="196"/>
      <c r="O28" s="196"/>
      <c r="P28" s="196"/>
      <c r="Q28" s="196"/>
      <c r="R28" s="197"/>
      <c r="S28" s="196"/>
      <c r="T28" s="196"/>
      <c r="U28" s="196"/>
      <c r="V28" s="196"/>
      <c r="W28" s="196"/>
      <c r="X28" s="196"/>
      <c r="Y28" s="196"/>
      <c r="Z28" s="196"/>
      <c r="AA28" s="196"/>
      <c r="AB28" s="196"/>
      <c r="AC28" s="196"/>
      <c r="AD28" s="196"/>
      <c r="AE28" s="196">
        <v>64937</v>
      </c>
      <c r="AF28" s="196"/>
      <c r="AG28" s="196"/>
      <c r="AH28" s="196"/>
      <c r="AI28" s="196"/>
      <c r="AJ28" s="199"/>
      <c r="AK28" s="199"/>
      <c r="AL28" s="199" t="s">
        <v>1639</v>
      </c>
      <c r="AM28" s="199"/>
      <c r="AN28" s="199"/>
      <c r="AO28" s="199"/>
      <c r="AP28" s="199"/>
      <c r="AQ28" s="199"/>
      <c r="AR28" s="199"/>
      <c r="AS28" s="199"/>
      <c r="AT28" s="199"/>
      <c r="AU28" s="199"/>
      <c r="AV28" s="199"/>
      <c r="AW28" s="199"/>
      <c r="AX28" s="199"/>
      <c r="AY28" s="199"/>
      <c r="AZ28" s="199"/>
      <c r="BA28" s="199"/>
      <c r="BB28" s="199"/>
      <c r="BC28" s="199"/>
      <c r="BD28" s="199"/>
      <c r="BE28" s="199"/>
      <c r="BF28" s="199"/>
      <c r="BG28" s="199"/>
      <c r="BH28" s="199"/>
      <c r="BI28" s="199"/>
      <c r="BJ28" s="199"/>
      <c r="BK28" s="199"/>
      <c r="BL28" s="199"/>
      <c r="BM28" s="199"/>
      <c r="BN28" s="199"/>
      <c r="BO28" s="199"/>
      <c r="BP28" s="199"/>
      <c r="BQ28" s="199"/>
      <c r="BR28" s="199"/>
      <c r="BS28" s="199"/>
      <c r="BT28" s="199"/>
      <c r="BU28" s="199"/>
      <c r="BV28" s="199"/>
      <c r="BW28" s="199"/>
      <c r="BX28" s="199"/>
      <c r="BY28" s="199"/>
      <c r="BZ28" s="199"/>
      <c r="CA28" s="199"/>
      <c r="CB28" s="199"/>
      <c r="CC28" s="199"/>
      <c r="CD28" s="199"/>
      <c r="CE28" s="199"/>
      <c r="CF28" s="199"/>
      <c r="CG28" s="199"/>
      <c r="CH28" s="199"/>
      <c r="CI28" s="199"/>
      <c r="CJ28" s="199"/>
      <c r="CK28" s="199"/>
      <c r="CL28" s="196"/>
      <c r="CM28" s="196"/>
      <c r="CN28" s="196"/>
      <c r="CO28" s="196"/>
      <c r="CP28" s="196"/>
      <c r="CQ28" s="196"/>
      <c r="CR28" s="197"/>
      <c r="CS28" s="200"/>
      <c r="CT28" s="196"/>
      <c r="CU28" s="196"/>
      <c r="CV28" s="196">
        <v>3254</v>
      </c>
      <c r="CW28" s="196"/>
      <c r="CX28" s="196"/>
      <c r="CY28" s="196"/>
      <c r="CZ28" s="196"/>
      <c r="DA28" s="196"/>
      <c r="DB28" s="196"/>
    </row>
    <row r="29" spans="1:106" s="201" customFormat="1" ht="11.25">
      <c r="A29" s="196"/>
      <c r="B29" s="196"/>
      <c r="C29" s="196"/>
      <c r="D29" s="227"/>
      <c r="E29" s="196"/>
      <c r="F29" s="197"/>
      <c r="G29" s="196"/>
      <c r="H29" s="196"/>
      <c r="I29" s="196"/>
      <c r="J29" s="196"/>
      <c r="K29" s="196"/>
      <c r="L29" s="196"/>
      <c r="M29" s="196"/>
      <c r="N29" s="196"/>
      <c r="O29" s="196"/>
      <c r="P29" s="196"/>
      <c r="Q29" s="197"/>
      <c r="R29" s="196"/>
      <c r="S29" s="196"/>
      <c r="T29" s="196"/>
      <c r="U29" s="196"/>
      <c r="V29" s="196"/>
      <c r="W29" s="196"/>
      <c r="X29" s="196"/>
      <c r="Y29" s="196"/>
      <c r="Z29" s="196"/>
      <c r="AA29" s="196"/>
      <c r="AB29" s="196"/>
      <c r="AC29" s="196"/>
      <c r="AD29" s="196"/>
      <c r="AE29" s="196">
        <v>64937</v>
      </c>
      <c r="AF29" s="196"/>
      <c r="AG29" s="196"/>
      <c r="AH29" s="196"/>
      <c r="AI29" s="196"/>
      <c r="AJ29" s="199"/>
      <c r="AK29" s="199"/>
      <c r="AL29" s="199" t="s">
        <v>1639</v>
      </c>
      <c r="AM29" s="199"/>
      <c r="AN29" s="199"/>
      <c r="AO29" s="199"/>
      <c r="AP29" s="199"/>
      <c r="AQ29" s="199"/>
      <c r="AR29" s="199"/>
      <c r="AS29" s="199"/>
      <c r="AT29" s="199"/>
      <c r="AU29" s="199"/>
      <c r="AV29" s="199"/>
      <c r="AW29" s="199"/>
      <c r="AX29" s="199"/>
      <c r="AY29" s="199"/>
      <c r="AZ29" s="199"/>
      <c r="BA29" s="199"/>
      <c r="BB29" s="199"/>
      <c r="BC29" s="199"/>
      <c r="BD29" s="199"/>
      <c r="BE29" s="199"/>
      <c r="BF29" s="199"/>
      <c r="BG29" s="199"/>
      <c r="BH29" s="199"/>
      <c r="BI29" s="199"/>
      <c r="BJ29" s="199"/>
      <c r="BK29" s="199"/>
      <c r="BL29" s="199"/>
      <c r="BM29" s="199"/>
      <c r="BN29" s="199"/>
      <c r="BO29" s="199"/>
      <c r="BP29" s="199"/>
      <c r="BQ29" s="199"/>
      <c r="BR29" s="199"/>
      <c r="BS29" s="199"/>
      <c r="BT29" s="199"/>
      <c r="BU29" s="199"/>
      <c r="BV29" s="199"/>
      <c r="BW29" s="199"/>
      <c r="BX29" s="199"/>
      <c r="BY29" s="199"/>
      <c r="BZ29" s="199"/>
      <c r="CA29" s="199"/>
      <c r="CB29" s="199"/>
      <c r="CC29" s="199"/>
      <c r="CD29" s="199"/>
      <c r="CE29" s="199"/>
      <c r="CF29" s="199"/>
      <c r="CG29" s="199"/>
      <c r="CH29" s="199"/>
      <c r="CI29" s="199"/>
      <c r="CJ29" s="199"/>
      <c r="CK29" s="199"/>
      <c r="CL29" s="196"/>
      <c r="CM29" s="196"/>
      <c r="CN29" s="196"/>
      <c r="CO29" s="196"/>
      <c r="CP29" s="196"/>
      <c r="CQ29" s="196"/>
      <c r="CR29" s="197"/>
      <c r="CS29" s="202"/>
      <c r="CT29" s="196"/>
      <c r="CU29" s="196"/>
      <c r="CV29" s="196">
        <v>3254</v>
      </c>
      <c r="CW29" s="196"/>
      <c r="CX29" s="196"/>
      <c r="CY29" s="196"/>
      <c r="CZ29" s="196"/>
      <c r="DA29" s="196"/>
      <c r="DB29" s="196"/>
    </row>
    <row r="30" spans="1:106" s="201" customFormat="1" ht="11.25">
      <c r="A30" s="196"/>
      <c r="B30" s="196"/>
      <c r="C30" s="196"/>
      <c r="D30" s="227"/>
      <c r="E30" s="196"/>
      <c r="F30" s="197"/>
      <c r="G30" s="196"/>
      <c r="H30" s="196"/>
      <c r="I30" s="196"/>
      <c r="J30" s="196"/>
      <c r="K30" s="196"/>
      <c r="L30" s="196"/>
      <c r="M30" s="196"/>
      <c r="N30" s="196"/>
      <c r="O30" s="196"/>
      <c r="P30" s="197"/>
      <c r="Q30" s="196"/>
      <c r="R30" s="196"/>
      <c r="S30" s="196"/>
      <c r="T30" s="196"/>
      <c r="U30" s="196"/>
      <c r="V30" s="196"/>
      <c r="W30" s="196"/>
      <c r="X30" s="196"/>
      <c r="Y30" s="196"/>
      <c r="Z30" s="196"/>
      <c r="AA30" s="196"/>
      <c r="AB30" s="196"/>
      <c r="AC30" s="196"/>
      <c r="AD30" s="196"/>
      <c r="AE30" s="196">
        <v>64937</v>
      </c>
      <c r="AF30" s="196"/>
      <c r="AG30" s="196"/>
      <c r="AH30" s="196"/>
      <c r="AI30" s="196"/>
      <c r="AJ30" s="199"/>
      <c r="AK30" s="199"/>
      <c r="AL30" s="199" t="s">
        <v>1639</v>
      </c>
      <c r="AM30" s="199"/>
      <c r="AN30" s="199"/>
      <c r="AO30" s="199"/>
      <c r="AP30" s="199"/>
      <c r="AQ30" s="199"/>
      <c r="AR30" s="199"/>
      <c r="AS30" s="199"/>
      <c r="AT30" s="199"/>
      <c r="AU30" s="199"/>
      <c r="AV30" s="199"/>
      <c r="AW30" s="199"/>
      <c r="AX30" s="199"/>
      <c r="AY30" s="199"/>
      <c r="AZ30" s="199"/>
      <c r="BA30" s="199"/>
      <c r="BB30" s="199"/>
      <c r="BC30" s="199"/>
      <c r="BD30" s="199"/>
      <c r="BE30" s="199"/>
      <c r="BF30" s="199"/>
      <c r="BG30" s="199"/>
      <c r="BH30" s="199"/>
      <c r="BI30" s="199"/>
      <c r="BJ30" s="199"/>
      <c r="BK30" s="199"/>
      <c r="BL30" s="199"/>
      <c r="BM30" s="199"/>
      <c r="BN30" s="199"/>
      <c r="BO30" s="199"/>
      <c r="BP30" s="199"/>
      <c r="BQ30" s="199"/>
      <c r="BR30" s="199"/>
      <c r="BS30" s="199"/>
      <c r="BT30" s="199"/>
      <c r="BU30" s="199"/>
      <c r="BV30" s="199"/>
      <c r="BW30" s="199"/>
      <c r="BX30" s="199"/>
      <c r="BY30" s="199"/>
      <c r="BZ30" s="199"/>
      <c r="CA30" s="199"/>
      <c r="CB30" s="199"/>
      <c r="CC30" s="199"/>
      <c r="CD30" s="199"/>
      <c r="CE30" s="199"/>
      <c r="CF30" s="199"/>
      <c r="CG30" s="199"/>
      <c r="CH30" s="199"/>
      <c r="CI30" s="199"/>
      <c r="CJ30" s="199"/>
      <c r="CK30" s="199"/>
      <c r="CL30" s="196"/>
      <c r="CM30" s="196"/>
      <c r="CN30" s="196"/>
      <c r="CO30" s="196"/>
      <c r="CP30" s="196"/>
      <c r="CQ30" s="196"/>
      <c r="CR30" s="197"/>
      <c r="CS30" s="202"/>
      <c r="CT30" s="196"/>
      <c r="CU30" s="196"/>
      <c r="CV30" s="196">
        <v>3254</v>
      </c>
      <c r="CW30" s="196"/>
      <c r="CX30" s="196"/>
      <c r="CY30" s="196"/>
      <c r="CZ30" s="196"/>
      <c r="DA30" s="196"/>
      <c r="DB30" s="196"/>
    </row>
    <row r="31" spans="1:106" s="201" customFormat="1" ht="11.25">
      <c r="A31" s="196"/>
      <c r="B31" s="196"/>
      <c r="C31" s="196"/>
      <c r="D31" s="227"/>
      <c r="E31" s="196"/>
      <c r="F31" s="197"/>
      <c r="G31" s="196"/>
      <c r="H31" s="196"/>
      <c r="I31" s="196"/>
      <c r="J31" s="196"/>
      <c r="K31" s="196"/>
      <c r="L31" s="196"/>
      <c r="M31" s="196"/>
      <c r="N31" s="196"/>
      <c r="O31" s="197"/>
      <c r="P31" s="196"/>
      <c r="Q31" s="196"/>
      <c r="R31" s="196"/>
      <c r="S31" s="196"/>
      <c r="T31" s="196"/>
      <c r="U31" s="196"/>
      <c r="V31" s="196"/>
      <c r="W31" s="196"/>
      <c r="X31" s="196"/>
      <c r="Y31" s="196"/>
      <c r="Z31" s="196"/>
      <c r="AA31" s="196"/>
      <c r="AB31" s="196"/>
      <c r="AC31" s="196"/>
      <c r="AD31" s="196"/>
      <c r="AE31" s="196">
        <v>64937</v>
      </c>
      <c r="AF31" s="196"/>
      <c r="AG31" s="196"/>
      <c r="AH31" s="196"/>
      <c r="AI31" s="196"/>
      <c r="AJ31" s="199"/>
      <c r="AK31" s="199"/>
      <c r="AL31" s="199" t="s">
        <v>1639</v>
      </c>
      <c r="AM31" s="199"/>
      <c r="AN31" s="199"/>
      <c r="AO31" s="199"/>
      <c r="AP31" s="199"/>
      <c r="AQ31" s="199"/>
      <c r="AR31" s="199"/>
      <c r="AS31" s="199"/>
      <c r="AT31" s="199"/>
      <c r="AU31" s="199"/>
      <c r="AV31" s="199"/>
      <c r="AW31" s="199"/>
      <c r="AX31" s="199"/>
      <c r="AY31" s="199"/>
      <c r="AZ31" s="199"/>
      <c r="BA31" s="199"/>
      <c r="BB31" s="199"/>
      <c r="BC31" s="199"/>
      <c r="BD31" s="199"/>
      <c r="BE31" s="199"/>
      <c r="BF31" s="199"/>
      <c r="BG31" s="199"/>
      <c r="BH31" s="199"/>
      <c r="BI31" s="199"/>
      <c r="BJ31" s="199"/>
      <c r="BK31" s="199"/>
      <c r="BL31" s="199"/>
      <c r="BM31" s="199"/>
      <c r="BN31" s="199"/>
      <c r="BO31" s="199"/>
      <c r="BP31" s="199"/>
      <c r="BQ31" s="199"/>
      <c r="BR31" s="199"/>
      <c r="BS31" s="199"/>
      <c r="BT31" s="199"/>
      <c r="BU31" s="199"/>
      <c r="BV31" s="199"/>
      <c r="BW31" s="199"/>
      <c r="BX31" s="199"/>
      <c r="BY31" s="199"/>
      <c r="BZ31" s="199"/>
      <c r="CA31" s="199"/>
      <c r="CB31" s="199"/>
      <c r="CC31" s="199"/>
      <c r="CD31" s="199"/>
      <c r="CE31" s="199"/>
      <c r="CF31" s="199"/>
      <c r="CG31" s="199"/>
      <c r="CH31" s="199"/>
      <c r="CI31" s="199"/>
      <c r="CJ31" s="199"/>
      <c r="CK31" s="199"/>
      <c r="CL31" s="196"/>
      <c r="CM31" s="196"/>
      <c r="CN31" s="196"/>
      <c r="CO31" s="196"/>
      <c r="CP31" s="196"/>
      <c r="CQ31" s="196"/>
      <c r="CR31" s="197"/>
      <c r="CS31" s="202"/>
      <c r="CT31" s="196"/>
      <c r="CU31" s="196"/>
      <c r="CV31" s="196">
        <v>3254</v>
      </c>
      <c r="CW31" s="196"/>
      <c r="CX31" s="196"/>
      <c r="CY31" s="196"/>
      <c r="CZ31" s="196"/>
      <c r="DA31" s="196"/>
      <c r="DB31" s="196"/>
    </row>
    <row r="32" spans="1:106" s="201" customFormat="1" ht="11.25">
      <c r="A32" s="196"/>
      <c r="B32" s="196"/>
      <c r="C32" s="196"/>
      <c r="D32" s="227"/>
      <c r="E32" s="196"/>
      <c r="F32" s="197"/>
      <c r="G32" s="196"/>
      <c r="H32" s="196"/>
      <c r="I32" s="196"/>
      <c r="J32" s="196"/>
      <c r="K32" s="196"/>
      <c r="L32" s="196"/>
      <c r="M32" s="196"/>
      <c r="N32" s="197"/>
      <c r="O32" s="196"/>
      <c r="P32" s="196"/>
      <c r="Q32" s="196"/>
      <c r="R32" s="196"/>
      <c r="S32" s="196"/>
      <c r="T32" s="196"/>
      <c r="U32" s="196"/>
      <c r="V32" s="196"/>
      <c r="W32" s="196"/>
      <c r="X32" s="196"/>
      <c r="Y32" s="196"/>
      <c r="Z32" s="196"/>
      <c r="AA32" s="196"/>
      <c r="AB32" s="196"/>
      <c r="AC32" s="196"/>
      <c r="AD32" s="196"/>
      <c r="AE32" s="196">
        <v>64937</v>
      </c>
      <c r="AF32" s="196"/>
      <c r="AG32" s="196"/>
      <c r="AH32" s="196"/>
      <c r="AI32" s="196"/>
      <c r="AJ32" s="199"/>
      <c r="AK32" s="199"/>
      <c r="AL32" s="199" t="s">
        <v>1639</v>
      </c>
      <c r="AM32" s="199"/>
      <c r="AN32" s="199"/>
      <c r="AO32" s="199"/>
      <c r="AP32" s="199"/>
      <c r="AQ32" s="199"/>
      <c r="AR32" s="199"/>
      <c r="AS32" s="199"/>
      <c r="AT32" s="199"/>
      <c r="AU32" s="199"/>
      <c r="AV32" s="199"/>
      <c r="AW32" s="199"/>
      <c r="AX32" s="199"/>
      <c r="AY32" s="199"/>
      <c r="AZ32" s="199"/>
      <c r="BA32" s="199"/>
      <c r="BB32" s="199"/>
      <c r="BC32" s="199"/>
      <c r="BD32" s="199"/>
      <c r="BE32" s="199"/>
      <c r="BF32" s="199"/>
      <c r="BG32" s="199"/>
      <c r="BH32" s="199"/>
      <c r="BI32" s="199"/>
      <c r="BJ32" s="199"/>
      <c r="BK32" s="199"/>
      <c r="BL32" s="199"/>
      <c r="BM32" s="199"/>
      <c r="BN32" s="199"/>
      <c r="BO32" s="199"/>
      <c r="BP32" s="199"/>
      <c r="BQ32" s="199"/>
      <c r="BR32" s="199"/>
      <c r="BS32" s="199"/>
      <c r="BT32" s="199"/>
      <c r="BU32" s="199"/>
      <c r="BV32" s="199"/>
      <c r="BW32" s="199"/>
      <c r="BX32" s="199"/>
      <c r="BY32" s="199"/>
      <c r="BZ32" s="199"/>
      <c r="CA32" s="199"/>
      <c r="CB32" s="199"/>
      <c r="CC32" s="199"/>
      <c r="CD32" s="199"/>
      <c r="CE32" s="199"/>
      <c r="CF32" s="199"/>
      <c r="CG32" s="199"/>
      <c r="CH32" s="199"/>
      <c r="CI32" s="199"/>
      <c r="CJ32" s="199"/>
      <c r="CK32" s="199"/>
      <c r="CL32" s="196"/>
      <c r="CM32" s="196"/>
      <c r="CN32" s="196"/>
      <c r="CO32" s="196"/>
      <c r="CP32" s="196"/>
      <c r="CQ32" s="196"/>
      <c r="CR32" s="197"/>
      <c r="CS32" s="202"/>
      <c r="CT32" s="196"/>
      <c r="CU32" s="196"/>
      <c r="CV32" s="196">
        <v>3254</v>
      </c>
      <c r="CW32" s="196"/>
      <c r="CX32" s="196"/>
      <c r="CY32" s="196"/>
      <c r="CZ32" s="196"/>
      <c r="DA32" s="196"/>
      <c r="DB32" s="196"/>
    </row>
    <row r="33" spans="1:106" s="201" customFormat="1" ht="15">
      <c r="A33" s="196"/>
      <c r="B33" s="196"/>
      <c r="C33" s="196"/>
      <c r="D33" s="227"/>
      <c r="E33" s="196"/>
      <c r="F33" s="197"/>
      <c r="G33" s="196"/>
      <c r="H33" s="196"/>
      <c r="I33" s="196"/>
      <c r="J33" s="196"/>
      <c r="K33" s="196"/>
      <c r="L33" s="198"/>
      <c r="M33" s="197"/>
      <c r="N33" s="196"/>
      <c r="O33" s="196"/>
      <c r="P33" s="196"/>
      <c r="Q33" s="196"/>
      <c r="R33" s="196"/>
      <c r="S33" s="196"/>
      <c r="T33" s="196"/>
      <c r="U33" s="196"/>
      <c r="V33" s="196"/>
      <c r="W33" s="196"/>
      <c r="X33" s="196"/>
      <c r="Y33" s="196"/>
      <c r="Z33" s="196"/>
      <c r="AA33" s="196"/>
      <c r="AB33" s="196"/>
      <c r="AC33" s="196"/>
      <c r="AD33" s="196"/>
      <c r="AE33" s="196">
        <v>64937</v>
      </c>
      <c r="AF33" s="196"/>
      <c r="AG33" s="196"/>
      <c r="AH33" s="196"/>
      <c r="AI33" s="196"/>
      <c r="AJ33" s="199"/>
      <c r="AK33" s="199"/>
      <c r="AL33" s="199" t="s">
        <v>1639</v>
      </c>
      <c r="AM33" s="199"/>
      <c r="AN33" s="199"/>
      <c r="AO33" s="199"/>
      <c r="AP33" s="199"/>
      <c r="AQ33" s="199"/>
      <c r="AR33" s="199"/>
      <c r="AS33" s="199"/>
      <c r="AT33" s="199"/>
      <c r="AU33" s="199"/>
      <c r="AV33" s="199"/>
      <c r="AW33" s="199"/>
      <c r="AX33" s="199"/>
      <c r="AY33" s="199"/>
      <c r="AZ33" s="199"/>
      <c r="BA33" s="199"/>
      <c r="BB33" s="199"/>
      <c r="BC33" s="199"/>
      <c r="BD33" s="199"/>
      <c r="BE33" s="199"/>
      <c r="BF33" s="199"/>
      <c r="BG33" s="199"/>
      <c r="BH33" s="199"/>
      <c r="BI33" s="199"/>
      <c r="BJ33" s="199"/>
      <c r="BK33" s="199"/>
      <c r="BL33" s="199"/>
      <c r="BM33" s="199"/>
      <c r="BN33" s="199"/>
      <c r="BO33" s="199"/>
      <c r="BP33" s="199"/>
      <c r="BQ33" s="199"/>
      <c r="BR33" s="199"/>
      <c r="BS33" s="199"/>
      <c r="BT33" s="199"/>
      <c r="BU33" s="199"/>
      <c r="BV33" s="199"/>
      <c r="BW33" s="199"/>
      <c r="BX33" s="199"/>
      <c r="BY33" s="199"/>
      <c r="BZ33" s="199"/>
      <c r="CA33" s="199"/>
      <c r="CB33" s="199"/>
      <c r="CC33" s="199"/>
      <c r="CD33" s="199"/>
      <c r="CE33" s="199"/>
      <c r="CF33" s="199"/>
      <c r="CG33" s="199"/>
      <c r="CH33" s="199"/>
      <c r="CI33" s="199"/>
      <c r="CJ33" s="199"/>
      <c r="CK33" s="199"/>
      <c r="CL33" s="196"/>
      <c r="CM33" s="196"/>
      <c r="CN33" s="196"/>
      <c r="CO33" s="196"/>
      <c r="CP33" s="196"/>
      <c r="CQ33" s="196"/>
      <c r="CR33" s="197"/>
      <c r="CS33" s="202"/>
      <c r="CT33" s="196"/>
      <c r="CU33" s="196"/>
      <c r="CV33" s="196">
        <v>3254</v>
      </c>
      <c r="CW33" s="196"/>
      <c r="CX33" s="196"/>
      <c r="CY33" s="196"/>
      <c r="CZ33" s="196"/>
      <c r="DA33" s="196"/>
      <c r="DB33" s="196"/>
    </row>
    <row r="34" spans="1:106" s="201" customFormat="1" ht="11.25">
      <c r="A34" s="196"/>
      <c r="B34" s="196"/>
      <c r="C34" s="196"/>
      <c r="D34" s="227"/>
      <c r="E34" s="196"/>
      <c r="F34" s="197"/>
      <c r="G34" s="196"/>
      <c r="H34" s="196"/>
      <c r="I34" s="196"/>
      <c r="J34" s="196"/>
      <c r="K34" s="196"/>
      <c r="L34" s="197"/>
      <c r="M34" s="196"/>
      <c r="N34" s="196"/>
      <c r="O34" s="196"/>
      <c r="P34" s="196"/>
      <c r="Q34" s="196"/>
      <c r="R34" s="196"/>
      <c r="S34" s="196"/>
      <c r="T34" s="196"/>
      <c r="U34" s="196"/>
      <c r="V34" s="196"/>
      <c r="W34" s="196"/>
      <c r="X34" s="196"/>
      <c r="Y34" s="196"/>
      <c r="Z34" s="196"/>
      <c r="AA34" s="196"/>
      <c r="AB34" s="196"/>
      <c r="AC34" s="196"/>
      <c r="AD34" s="196"/>
      <c r="AE34" s="196">
        <v>64937</v>
      </c>
      <c r="AF34" s="196"/>
      <c r="AG34" s="196"/>
      <c r="AH34" s="196"/>
      <c r="AI34" s="196"/>
      <c r="AJ34" s="199"/>
      <c r="AK34" s="199"/>
      <c r="AL34" s="199" t="s">
        <v>1639</v>
      </c>
      <c r="AM34" s="199"/>
      <c r="AN34" s="199"/>
      <c r="AO34" s="199"/>
      <c r="AP34" s="199"/>
      <c r="AQ34" s="199"/>
      <c r="AR34" s="199"/>
      <c r="AS34" s="199"/>
      <c r="AT34" s="199"/>
      <c r="AU34" s="199"/>
      <c r="AV34" s="199"/>
      <c r="AW34" s="199"/>
      <c r="AX34" s="199"/>
      <c r="AY34" s="199"/>
      <c r="AZ34" s="199"/>
      <c r="BA34" s="199"/>
      <c r="BB34" s="199"/>
      <c r="BC34" s="199"/>
      <c r="BD34" s="199"/>
      <c r="BE34" s="199"/>
      <c r="BF34" s="199"/>
      <c r="BG34" s="199"/>
      <c r="BH34" s="199"/>
      <c r="BI34" s="199"/>
      <c r="BJ34" s="199"/>
      <c r="BK34" s="199"/>
      <c r="BL34" s="199"/>
      <c r="BM34" s="199"/>
      <c r="BN34" s="199"/>
      <c r="BO34" s="199"/>
      <c r="BP34" s="199"/>
      <c r="BQ34" s="199"/>
      <c r="BR34" s="199"/>
      <c r="BS34" s="199"/>
      <c r="BT34" s="199"/>
      <c r="BU34" s="199"/>
      <c r="BV34" s="199"/>
      <c r="BW34" s="199"/>
      <c r="BX34" s="199"/>
      <c r="BY34" s="199"/>
      <c r="BZ34" s="199"/>
      <c r="CA34" s="199"/>
      <c r="CB34" s="199"/>
      <c r="CC34" s="199"/>
      <c r="CD34" s="199"/>
      <c r="CE34" s="199"/>
      <c r="CF34" s="199"/>
      <c r="CG34" s="199"/>
      <c r="CH34" s="199"/>
      <c r="CI34" s="199"/>
      <c r="CJ34" s="199"/>
      <c r="CK34" s="199"/>
      <c r="CL34" s="196"/>
      <c r="CM34" s="196"/>
      <c r="CN34" s="196"/>
      <c r="CO34" s="196"/>
      <c r="CP34" s="196"/>
      <c r="CQ34" s="196"/>
      <c r="CR34" s="197"/>
      <c r="CS34" s="202"/>
      <c r="CT34" s="196"/>
      <c r="CU34" s="196"/>
      <c r="CV34" s="196">
        <v>3254</v>
      </c>
      <c r="CW34" s="196"/>
      <c r="CX34" s="196"/>
      <c r="CY34" s="196"/>
      <c r="CZ34" s="196"/>
      <c r="DA34" s="196"/>
      <c r="DB34" s="196"/>
    </row>
    <row r="35" spans="1:106" s="201" customFormat="1" ht="11.25">
      <c r="A35" s="196"/>
      <c r="B35" s="196"/>
      <c r="C35" s="196"/>
      <c r="D35" s="227"/>
      <c r="E35" s="196"/>
      <c r="F35" s="197"/>
      <c r="G35" s="196"/>
      <c r="H35" s="196"/>
      <c r="I35" s="196"/>
      <c r="J35" s="196"/>
      <c r="K35" s="197"/>
      <c r="L35" s="196"/>
      <c r="M35" s="196"/>
      <c r="N35" s="196"/>
      <c r="O35" s="196"/>
      <c r="P35" s="196"/>
      <c r="Q35" s="196"/>
      <c r="R35" s="196"/>
      <c r="S35" s="196"/>
      <c r="T35" s="196"/>
      <c r="U35" s="196"/>
      <c r="V35" s="196"/>
      <c r="W35" s="196"/>
      <c r="X35" s="196"/>
      <c r="Y35" s="196"/>
      <c r="Z35" s="196"/>
      <c r="AA35" s="196"/>
      <c r="AB35" s="196"/>
      <c r="AC35" s="196"/>
      <c r="AD35" s="196"/>
      <c r="AE35" s="196">
        <v>64937</v>
      </c>
      <c r="AF35" s="196"/>
      <c r="AG35" s="196"/>
      <c r="AH35" s="196"/>
      <c r="AI35" s="196"/>
      <c r="AJ35" s="199"/>
      <c r="AK35" s="199"/>
      <c r="AL35" s="199" t="s">
        <v>1639</v>
      </c>
      <c r="AM35" s="199"/>
      <c r="AN35" s="199"/>
      <c r="AO35" s="199"/>
      <c r="AP35" s="199"/>
      <c r="AQ35" s="199"/>
      <c r="AR35" s="199"/>
      <c r="AS35" s="199"/>
      <c r="AT35" s="199"/>
      <c r="AU35" s="199"/>
      <c r="AV35" s="199"/>
      <c r="AW35" s="199"/>
      <c r="AX35" s="199"/>
      <c r="AY35" s="199"/>
      <c r="AZ35" s="199"/>
      <c r="BA35" s="199"/>
      <c r="BB35" s="199"/>
      <c r="BC35" s="199"/>
      <c r="BD35" s="199"/>
      <c r="BE35" s="199"/>
      <c r="BF35" s="199"/>
      <c r="BG35" s="199"/>
      <c r="BH35" s="199"/>
      <c r="BI35" s="199"/>
      <c r="BJ35" s="199"/>
      <c r="BK35" s="199"/>
      <c r="BL35" s="199"/>
      <c r="BM35" s="199"/>
      <c r="BN35" s="199"/>
      <c r="BO35" s="199"/>
      <c r="BP35" s="199"/>
      <c r="BQ35" s="199"/>
      <c r="BR35" s="199"/>
      <c r="BS35" s="199"/>
      <c r="BT35" s="199"/>
      <c r="BU35" s="199"/>
      <c r="BV35" s="199"/>
      <c r="BW35" s="199"/>
      <c r="BX35" s="199"/>
      <c r="BY35" s="199"/>
      <c r="BZ35" s="199"/>
      <c r="CA35" s="199"/>
      <c r="CB35" s="199"/>
      <c r="CC35" s="199"/>
      <c r="CD35" s="199"/>
      <c r="CE35" s="199"/>
      <c r="CF35" s="199"/>
      <c r="CG35" s="199"/>
      <c r="CH35" s="199"/>
      <c r="CI35" s="199"/>
      <c r="CJ35" s="199"/>
      <c r="CK35" s="199"/>
      <c r="CL35" s="196"/>
      <c r="CM35" s="196"/>
      <c r="CN35" s="196"/>
      <c r="CO35" s="196"/>
      <c r="CP35" s="196"/>
      <c r="CQ35" s="196"/>
      <c r="CR35" s="197"/>
      <c r="CS35" s="202"/>
      <c r="CT35" s="196"/>
      <c r="CU35" s="196"/>
      <c r="CV35" s="196">
        <v>3254</v>
      </c>
      <c r="CW35" s="196"/>
      <c r="CX35" s="196"/>
      <c r="CY35" s="196"/>
      <c r="CZ35" s="196"/>
      <c r="DA35" s="196"/>
      <c r="DB35" s="196"/>
    </row>
    <row r="36" spans="1:106" s="201" customFormat="1" ht="11.25">
      <c r="A36" s="196"/>
      <c r="B36" s="196"/>
      <c r="C36" s="196"/>
      <c r="D36" s="227"/>
      <c r="E36" s="196"/>
      <c r="F36" s="197"/>
      <c r="G36" s="196"/>
      <c r="H36" s="196"/>
      <c r="I36" s="196"/>
      <c r="J36" s="197"/>
      <c r="K36" s="196"/>
      <c r="L36" s="196"/>
      <c r="M36" s="196"/>
      <c r="N36" s="196"/>
      <c r="O36" s="196"/>
      <c r="P36" s="196"/>
      <c r="Q36" s="196"/>
      <c r="R36" s="196"/>
      <c r="S36" s="196"/>
      <c r="T36" s="196"/>
      <c r="U36" s="196"/>
      <c r="V36" s="196"/>
      <c r="W36" s="196"/>
      <c r="X36" s="196"/>
      <c r="Y36" s="196"/>
      <c r="Z36" s="196"/>
      <c r="AA36" s="196"/>
      <c r="AB36" s="196"/>
      <c r="AC36" s="196"/>
      <c r="AD36" s="196"/>
      <c r="AE36" s="196">
        <v>64937</v>
      </c>
      <c r="AF36" s="196"/>
      <c r="AG36" s="196"/>
      <c r="AH36" s="196"/>
      <c r="AI36" s="196"/>
      <c r="AJ36" s="199"/>
      <c r="AK36" s="199"/>
      <c r="AL36" s="199" t="s">
        <v>1639</v>
      </c>
      <c r="AM36" s="199"/>
      <c r="AN36" s="199"/>
      <c r="AO36" s="199"/>
      <c r="AP36" s="199"/>
      <c r="AQ36" s="199"/>
      <c r="AR36" s="199"/>
      <c r="AS36" s="199"/>
      <c r="AT36" s="199"/>
      <c r="AU36" s="199"/>
      <c r="AV36" s="199"/>
      <c r="AW36" s="199"/>
      <c r="AX36" s="199"/>
      <c r="AY36" s="199"/>
      <c r="AZ36" s="199"/>
      <c r="BA36" s="199"/>
      <c r="BB36" s="199"/>
      <c r="BC36" s="199"/>
      <c r="BD36" s="199"/>
      <c r="BE36" s="199"/>
      <c r="BF36" s="199"/>
      <c r="BG36" s="199"/>
      <c r="BH36" s="199"/>
      <c r="BI36" s="199"/>
      <c r="BJ36" s="199"/>
      <c r="BK36" s="199"/>
      <c r="BL36" s="199"/>
      <c r="BM36" s="199"/>
      <c r="BN36" s="199"/>
      <c r="BO36" s="199"/>
      <c r="BP36" s="199"/>
      <c r="BQ36" s="199"/>
      <c r="BR36" s="199"/>
      <c r="BS36" s="199"/>
      <c r="BT36" s="199"/>
      <c r="BU36" s="199"/>
      <c r="BV36" s="199"/>
      <c r="BW36" s="199"/>
      <c r="BX36" s="199"/>
      <c r="BY36" s="199"/>
      <c r="BZ36" s="199"/>
      <c r="CA36" s="199"/>
      <c r="CB36" s="199"/>
      <c r="CC36" s="199"/>
      <c r="CD36" s="199"/>
      <c r="CE36" s="199"/>
      <c r="CF36" s="199"/>
      <c r="CG36" s="199"/>
      <c r="CH36" s="199"/>
      <c r="CI36" s="199"/>
      <c r="CJ36" s="199"/>
      <c r="CK36" s="199"/>
      <c r="CL36" s="196"/>
      <c r="CM36" s="196"/>
      <c r="CN36" s="196"/>
      <c r="CO36" s="196"/>
      <c r="CP36" s="196"/>
      <c r="CQ36" s="196"/>
      <c r="CR36" s="197"/>
      <c r="CS36" s="202"/>
      <c r="CT36" s="196"/>
      <c r="CU36" s="196"/>
      <c r="CV36" s="196">
        <v>3254</v>
      </c>
      <c r="CW36" s="196"/>
      <c r="CX36" s="196"/>
      <c r="CY36" s="196"/>
      <c r="CZ36" s="196"/>
      <c r="DA36" s="196"/>
      <c r="DB36" s="196"/>
    </row>
    <row r="37" spans="1:106" s="201" customFormat="1" ht="15">
      <c r="A37" s="196"/>
      <c r="B37" s="196"/>
      <c r="C37" s="196"/>
      <c r="D37" s="227"/>
      <c r="E37" s="196"/>
      <c r="F37" s="197"/>
      <c r="G37" s="196"/>
      <c r="H37" s="197"/>
      <c r="I37" s="196"/>
      <c r="J37" s="196"/>
      <c r="K37" s="196"/>
      <c r="L37" s="198"/>
      <c r="M37" s="196"/>
      <c r="N37" s="196"/>
      <c r="O37" s="196"/>
      <c r="P37" s="196"/>
      <c r="Q37" s="196"/>
      <c r="R37" s="196"/>
      <c r="S37" s="196"/>
      <c r="T37" s="196"/>
      <c r="U37" s="196"/>
      <c r="V37" s="199"/>
      <c r="W37" s="196"/>
      <c r="X37" s="196"/>
      <c r="Y37" s="196"/>
      <c r="Z37" s="196"/>
      <c r="AA37" s="196"/>
      <c r="AB37" s="196"/>
      <c r="AC37" s="196"/>
      <c r="AD37" s="196"/>
      <c r="AE37" s="196">
        <v>64937</v>
      </c>
      <c r="AF37" s="196"/>
      <c r="AG37" s="196"/>
      <c r="AH37" s="196"/>
      <c r="AI37" s="196"/>
      <c r="AJ37" s="199"/>
      <c r="AK37" s="199"/>
      <c r="AL37" s="199" t="s">
        <v>1639</v>
      </c>
      <c r="AM37" s="199"/>
      <c r="AN37" s="199"/>
      <c r="AO37" s="199"/>
      <c r="AP37" s="199"/>
      <c r="AQ37" s="199"/>
      <c r="AR37" s="199"/>
      <c r="AS37" s="199"/>
      <c r="AT37" s="199"/>
      <c r="AU37" s="199"/>
      <c r="AV37" s="199"/>
      <c r="AW37" s="199"/>
      <c r="AX37" s="199"/>
      <c r="AY37" s="199"/>
      <c r="AZ37" s="199"/>
      <c r="BA37" s="199"/>
      <c r="BB37" s="199"/>
      <c r="BC37" s="199"/>
      <c r="BD37" s="199"/>
      <c r="BE37" s="199"/>
      <c r="BF37" s="199"/>
      <c r="BG37" s="199"/>
      <c r="BH37" s="199"/>
      <c r="BI37" s="199"/>
      <c r="BJ37" s="199"/>
      <c r="BK37" s="199"/>
      <c r="BL37" s="199"/>
      <c r="BM37" s="199"/>
      <c r="BN37" s="199"/>
      <c r="BO37" s="199"/>
      <c r="BP37" s="199"/>
      <c r="BQ37" s="199"/>
      <c r="BR37" s="199"/>
      <c r="BS37" s="199"/>
      <c r="BT37" s="199"/>
      <c r="BU37" s="199"/>
      <c r="BV37" s="199"/>
      <c r="BW37" s="199"/>
      <c r="BX37" s="199"/>
      <c r="BY37" s="199"/>
      <c r="BZ37" s="199"/>
      <c r="CA37" s="199"/>
      <c r="CB37" s="199"/>
      <c r="CC37" s="199"/>
      <c r="CD37" s="199"/>
      <c r="CE37" s="199"/>
      <c r="CF37" s="199"/>
      <c r="CG37" s="199"/>
      <c r="CH37" s="199"/>
      <c r="CI37" s="199"/>
      <c r="CJ37" s="199"/>
      <c r="CK37" s="199"/>
      <c r="CL37" s="196"/>
      <c r="CM37" s="196"/>
      <c r="CN37" s="196"/>
      <c r="CO37" s="196"/>
      <c r="CP37" s="196"/>
      <c r="CQ37" s="196"/>
      <c r="CR37" s="197"/>
      <c r="CS37" s="202"/>
      <c r="CT37" s="196"/>
      <c r="CU37" s="196"/>
      <c r="CV37" s="196">
        <v>3254</v>
      </c>
      <c r="CW37" s="196"/>
      <c r="CX37" s="196"/>
      <c r="CY37" s="196"/>
      <c r="CZ37" s="196"/>
      <c r="DA37" s="196"/>
      <c r="DB37" s="196"/>
    </row>
    <row r="38" spans="1:106" s="201" customFormat="1" ht="11.25">
      <c r="A38" s="196"/>
      <c r="B38" s="196"/>
      <c r="C38" s="196"/>
      <c r="D38" s="227"/>
      <c r="E38" s="196"/>
      <c r="F38" s="197"/>
      <c r="G38" s="197"/>
      <c r="H38" s="196"/>
      <c r="I38" s="196"/>
      <c r="J38" s="196"/>
      <c r="K38" s="196"/>
      <c r="L38" s="196"/>
      <c r="M38" s="196"/>
      <c r="N38" s="196"/>
      <c r="O38" s="196"/>
      <c r="P38" s="196"/>
      <c r="Q38" s="196"/>
      <c r="R38" s="196"/>
      <c r="S38" s="196"/>
      <c r="T38" s="196"/>
      <c r="U38" s="199"/>
      <c r="V38" s="196"/>
      <c r="W38" s="196"/>
      <c r="X38" s="196"/>
      <c r="Y38" s="196"/>
      <c r="Z38" s="196"/>
      <c r="AA38" s="196"/>
      <c r="AB38" s="196"/>
      <c r="AC38" s="196"/>
      <c r="AD38" s="196"/>
      <c r="AE38" s="196">
        <v>64937</v>
      </c>
      <c r="AF38" s="196"/>
      <c r="AG38" s="196"/>
      <c r="AH38" s="196"/>
      <c r="AI38" s="196"/>
      <c r="AJ38" s="199"/>
      <c r="AK38" s="199"/>
      <c r="AL38" s="199" t="s">
        <v>1639</v>
      </c>
      <c r="AM38" s="199"/>
      <c r="AN38" s="199"/>
      <c r="AO38" s="199"/>
      <c r="AP38" s="199"/>
      <c r="AQ38" s="199"/>
      <c r="AR38" s="199"/>
      <c r="AS38" s="199"/>
      <c r="AT38" s="199"/>
      <c r="AU38" s="199"/>
      <c r="AV38" s="199"/>
      <c r="AW38" s="199"/>
      <c r="AX38" s="199"/>
      <c r="AY38" s="199"/>
      <c r="AZ38" s="199"/>
      <c r="BA38" s="199"/>
      <c r="BB38" s="199"/>
      <c r="BC38" s="199"/>
      <c r="BD38" s="199"/>
      <c r="BE38" s="199"/>
      <c r="BF38" s="199"/>
      <c r="BG38" s="199"/>
      <c r="BH38" s="199"/>
      <c r="BI38" s="199"/>
      <c r="BJ38" s="199"/>
      <c r="BK38" s="199"/>
      <c r="BL38" s="199"/>
      <c r="BM38" s="199"/>
      <c r="BN38" s="199"/>
      <c r="BO38" s="199"/>
      <c r="BP38" s="199"/>
      <c r="BQ38" s="199"/>
      <c r="BR38" s="199"/>
      <c r="BS38" s="199"/>
      <c r="BT38" s="199"/>
      <c r="BU38" s="199"/>
      <c r="BV38" s="199"/>
      <c r="BW38" s="199"/>
      <c r="BX38" s="199"/>
      <c r="BY38" s="199"/>
      <c r="BZ38" s="199"/>
      <c r="CA38" s="199"/>
      <c r="CB38" s="199"/>
      <c r="CC38" s="199"/>
      <c r="CD38" s="199"/>
      <c r="CE38" s="199"/>
      <c r="CF38" s="199"/>
      <c r="CG38" s="199"/>
      <c r="CH38" s="199"/>
      <c r="CI38" s="199"/>
      <c r="CJ38" s="199"/>
      <c r="CK38" s="199"/>
      <c r="CL38" s="196"/>
      <c r="CM38" s="196"/>
      <c r="CN38" s="196"/>
      <c r="CO38" s="196"/>
      <c r="CP38" s="196"/>
      <c r="CQ38" s="196"/>
      <c r="CR38" s="197"/>
      <c r="CS38" s="202"/>
      <c r="CT38" s="196"/>
      <c r="CU38" s="196"/>
      <c r="CV38" s="196">
        <v>3254</v>
      </c>
      <c r="CW38" s="196"/>
      <c r="CX38" s="196"/>
      <c r="CY38" s="196"/>
      <c r="CZ38" s="196"/>
      <c r="DA38" s="196"/>
      <c r="DB38" s="196"/>
    </row>
    <row r="39" spans="1:100" s="60" customFormat="1" ht="11.25">
      <c r="A39" s="196"/>
      <c r="B39" s="147"/>
      <c r="C39" s="147"/>
      <c r="D39" s="229"/>
      <c r="E39" s="147"/>
      <c r="F39" s="148"/>
      <c r="G39" s="147"/>
      <c r="H39" s="147"/>
      <c r="I39" s="147"/>
      <c r="J39" s="147"/>
      <c r="K39" s="147"/>
      <c r="L39" s="147"/>
      <c r="M39" s="147"/>
      <c r="N39" s="147"/>
      <c r="O39" s="147"/>
      <c r="P39" s="147"/>
      <c r="Q39" s="147"/>
      <c r="R39" s="147"/>
      <c r="S39" s="147"/>
      <c r="T39" s="147"/>
      <c r="U39" s="147"/>
      <c r="V39" s="147"/>
      <c r="W39" s="147"/>
      <c r="X39" s="147"/>
      <c r="Y39" s="147"/>
      <c r="Z39" s="147"/>
      <c r="AA39" s="147"/>
      <c r="AB39" s="147"/>
      <c r="AC39" s="147"/>
      <c r="AD39" s="147"/>
      <c r="AE39" s="196">
        <v>64937</v>
      </c>
      <c r="AF39" s="147"/>
      <c r="AG39" s="147"/>
      <c r="AH39" s="147"/>
      <c r="AI39" s="147"/>
      <c r="AJ39" s="149"/>
      <c r="AK39" s="149"/>
      <c r="AL39" s="199" t="s">
        <v>1639</v>
      </c>
      <c r="AM39" s="149"/>
      <c r="AN39" s="149"/>
      <c r="AO39" s="149"/>
      <c r="AP39" s="149"/>
      <c r="AQ39" s="149"/>
      <c r="AR39" s="149"/>
      <c r="AS39" s="199"/>
      <c r="AT39" s="149"/>
      <c r="AU39" s="149"/>
      <c r="AV39" s="149"/>
      <c r="AW39" s="149"/>
      <c r="AX39" s="149"/>
      <c r="AY39" s="149"/>
      <c r="AZ39" s="149"/>
      <c r="BA39" s="149"/>
      <c r="BB39" s="149"/>
      <c r="BC39" s="149"/>
      <c r="BD39" s="149"/>
      <c r="BE39" s="149"/>
      <c r="BF39" s="149"/>
      <c r="BG39" s="149"/>
      <c r="BH39" s="149"/>
      <c r="BI39" s="149"/>
      <c r="BJ39" s="149"/>
      <c r="BK39" s="149"/>
      <c r="BL39" s="149"/>
      <c r="BM39" s="149"/>
      <c r="BN39" s="149"/>
      <c r="BO39" s="149"/>
      <c r="BP39" s="149"/>
      <c r="BQ39" s="149"/>
      <c r="BR39" s="149"/>
      <c r="BS39" s="149"/>
      <c r="BT39" s="149"/>
      <c r="BU39" s="149"/>
      <c r="BV39" s="149"/>
      <c r="BW39" s="149"/>
      <c r="BX39" s="149"/>
      <c r="BY39" s="149"/>
      <c r="BZ39" s="149"/>
      <c r="CA39" s="149"/>
      <c r="CB39" s="149"/>
      <c r="CC39" s="149"/>
      <c r="CD39" s="149"/>
      <c r="CE39" s="149"/>
      <c r="CF39" s="149"/>
      <c r="CG39" s="149"/>
      <c r="CH39" s="149"/>
      <c r="CI39" s="149"/>
      <c r="CJ39" s="149"/>
      <c r="CK39" s="149"/>
      <c r="CL39" s="147"/>
      <c r="CM39" s="147"/>
      <c r="CN39" s="147"/>
      <c r="CO39" s="147"/>
      <c r="CP39" s="147"/>
      <c r="CQ39" s="147"/>
      <c r="CR39" s="148"/>
      <c r="CS39" s="151"/>
      <c r="CT39" s="147"/>
      <c r="CU39" s="147"/>
      <c r="CV39" s="196">
        <v>3254</v>
      </c>
    </row>
    <row r="40" spans="1:100" s="60" customFormat="1" ht="11.25">
      <c r="A40" s="196"/>
      <c r="B40" s="147"/>
      <c r="C40" s="147"/>
      <c r="D40" s="229"/>
      <c r="E40" s="147"/>
      <c r="F40" s="148"/>
      <c r="G40" s="147"/>
      <c r="H40" s="147"/>
      <c r="I40" s="147"/>
      <c r="J40" s="147"/>
      <c r="K40" s="147"/>
      <c r="L40" s="147"/>
      <c r="M40" s="147"/>
      <c r="N40" s="147"/>
      <c r="O40" s="147"/>
      <c r="P40" s="147"/>
      <c r="Q40" s="147"/>
      <c r="R40" s="147"/>
      <c r="S40" s="147"/>
      <c r="T40" s="147"/>
      <c r="U40" s="147"/>
      <c r="V40" s="147"/>
      <c r="W40" s="147"/>
      <c r="X40" s="147"/>
      <c r="Y40" s="147"/>
      <c r="Z40" s="147"/>
      <c r="AA40" s="147"/>
      <c r="AB40" s="147"/>
      <c r="AC40" s="147"/>
      <c r="AD40" s="147"/>
      <c r="AE40" s="196">
        <v>64937</v>
      </c>
      <c r="AF40" s="147"/>
      <c r="AG40" s="147"/>
      <c r="AH40" s="147"/>
      <c r="AI40" s="147"/>
      <c r="AJ40" s="149"/>
      <c r="AK40" s="149"/>
      <c r="AL40" s="199" t="s">
        <v>1639</v>
      </c>
      <c r="AM40" s="149"/>
      <c r="AN40" s="149"/>
      <c r="AO40" s="149"/>
      <c r="AP40" s="149"/>
      <c r="AQ40" s="149"/>
      <c r="AR40" s="149"/>
      <c r="AS40" s="199"/>
      <c r="AT40" s="149"/>
      <c r="AU40" s="149"/>
      <c r="AV40" s="149"/>
      <c r="AW40" s="149"/>
      <c r="AX40" s="149"/>
      <c r="AY40" s="149"/>
      <c r="AZ40" s="149"/>
      <c r="BA40" s="149"/>
      <c r="BB40" s="149"/>
      <c r="BC40" s="149"/>
      <c r="BD40" s="149"/>
      <c r="BE40" s="149"/>
      <c r="BF40" s="149"/>
      <c r="BG40" s="149"/>
      <c r="BH40" s="149"/>
      <c r="BI40" s="149"/>
      <c r="BJ40" s="149"/>
      <c r="BK40" s="149"/>
      <c r="BL40" s="149"/>
      <c r="BM40" s="149"/>
      <c r="BN40" s="149"/>
      <c r="BO40" s="149"/>
      <c r="BP40" s="149"/>
      <c r="BQ40" s="149"/>
      <c r="BR40" s="149"/>
      <c r="BS40" s="149"/>
      <c r="BT40" s="149"/>
      <c r="BU40" s="149"/>
      <c r="BV40" s="149"/>
      <c r="BW40" s="149"/>
      <c r="BX40" s="149"/>
      <c r="BY40" s="149"/>
      <c r="BZ40" s="149"/>
      <c r="CA40" s="149"/>
      <c r="CB40" s="149"/>
      <c r="CC40" s="149"/>
      <c r="CD40" s="149"/>
      <c r="CE40" s="149"/>
      <c r="CF40" s="149"/>
      <c r="CG40" s="149"/>
      <c r="CH40" s="149"/>
      <c r="CI40" s="149"/>
      <c r="CJ40" s="149"/>
      <c r="CK40" s="149"/>
      <c r="CL40" s="147"/>
      <c r="CM40" s="147"/>
      <c r="CN40" s="147"/>
      <c r="CO40" s="147"/>
      <c r="CP40" s="147"/>
      <c r="CQ40" s="147"/>
      <c r="CR40" s="148"/>
      <c r="CS40" s="151"/>
      <c r="CT40" s="147"/>
      <c r="CU40" s="147"/>
      <c r="CV40" s="196">
        <v>3254</v>
      </c>
    </row>
    <row r="41" spans="6:97" s="60" customFormat="1" ht="11.25">
      <c r="F41" s="63"/>
      <c r="O41" s="146"/>
      <c r="P41" s="146"/>
      <c r="AJ41" s="62"/>
      <c r="AK41" s="62"/>
      <c r="AL41" s="62"/>
      <c r="AM41" s="62"/>
      <c r="AN41" s="62"/>
      <c r="AO41" s="62"/>
      <c r="AP41" s="62"/>
      <c r="AQ41" s="62"/>
      <c r="AR41" s="62"/>
      <c r="AS41" s="62"/>
      <c r="AT41" s="62"/>
      <c r="AU41" s="62"/>
      <c r="AV41" s="62"/>
      <c r="AW41" s="62"/>
      <c r="AX41" s="62"/>
      <c r="AY41" s="62"/>
      <c r="AZ41" s="62"/>
      <c r="BA41" s="62"/>
      <c r="BB41" s="62"/>
      <c r="BC41" s="62"/>
      <c r="BD41" s="62"/>
      <c r="BE41" s="62"/>
      <c r="BF41" s="62"/>
      <c r="BG41" s="62"/>
      <c r="BH41" s="62"/>
      <c r="BI41" s="62"/>
      <c r="BJ41" s="62"/>
      <c r="BK41" s="62"/>
      <c r="BL41" s="62"/>
      <c r="BM41" s="62"/>
      <c r="BN41" s="62"/>
      <c r="BO41" s="62"/>
      <c r="BP41" s="62"/>
      <c r="BQ41" s="62"/>
      <c r="BR41" s="62"/>
      <c r="BS41" s="62"/>
      <c r="BT41" s="62"/>
      <c r="BU41" s="62"/>
      <c r="BV41" s="62"/>
      <c r="BW41" s="62"/>
      <c r="BX41" s="62"/>
      <c r="BY41" s="62"/>
      <c r="BZ41" s="62"/>
      <c r="CA41" s="62"/>
      <c r="CB41" s="62"/>
      <c r="CC41" s="62"/>
      <c r="CD41" s="62"/>
      <c r="CE41" s="62"/>
      <c r="CF41" s="62"/>
      <c r="CG41" s="62"/>
      <c r="CH41" s="62"/>
      <c r="CI41" s="62"/>
      <c r="CJ41" s="62"/>
      <c r="CK41" s="62"/>
      <c r="CR41" s="63"/>
      <c r="CS41" s="61"/>
    </row>
    <row r="42" spans="6:97" s="60" customFormat="1" ht="11.25">
      <c r="F42" s="63"/>
      <c r="O42" s="44"/>
      <c r="P42" s="44"/>
      <c r="AJ42" s="62"/>
      <c r="AK42" s="62"/>
      <c r="AL42" s="62"/>
      <c r="AM42" s="62"/>
      <c r="AN42" s="62"/>
      <c r="AO42" s="62"/>
      <c r="AP42" s="62"/>
      <c r="AQ42" s="62"/>
      <c r="AR42" s="62"/>
      <c r="AS42" s="62"/>
      <c r="AT42" s="62"/>
      <c r="AU42" s="62"/>
      <c r="AV42" s="62"/>
      <c r="AW42" s="62"/>
      <c r="AX42" s="62"/>
      <c r="AY42" s="62"/>
      <c r="AZ42" s="62"/>
      <c r="BA42" s="62"/>
      <c r="BB42" s="62"/>
      <c r="BC42" s="62"/>
      <c r="BD42" s="62"/>
      <c r="BE42" s="62"/>
      <c r="BF42" s="62"/>
      <c r="BG42" s="62"/>
      <c r="BH42" s="62"/>
      <c r="BI42" s="62"/>
      <c r="BJ42" s="62"/>
      <c r="BK42" s="62"/>
      <c r="BL42" s="62"/>
      <c r="BM42" s="62"/>
      <c r="BN42" s="62"/>
      <c r="BO42" s="62"/>
      <c r="BP42" s="62"/>
      <c r="BQ42" s="62"/>
      <c r="BR42" s="62"/>
      <c r="BS42" s="62"/>
      <c r="BT42" s="62"/>
      <c r="BU42" s="62"/>
      <c r="BV42" s="62"/>
      <c r="BW42" s="62"/>
      <c r="BX42" s="62"/>
      <c r="BY42" s="62"/>
      <c r="BZ42" s="62"/>
      <c r="CA42" s="62"/>
      <c r="CB42" s="62"/>
      <c r="CC42" s="62"/>
      <c r="CD42" s="62"/>
      <c r="CE42" s="62"/>
      <c r="CF42" s="62"/>
      <c r="CG42" s="62"/>
      <c r="CH42" s="62"/>
      <c r="CI42" s="62"/>
      <c r="CJ42" s="62"/>
      <c r="CK42" s="62"/>
      <c r="CR42" s="63"/>
      <c r="CS42" s="61"/>
    </row>
    <row r="43" spans="6:97" s="60" customFormat="1" ht="11.25">
      <c r="F43" s="63"/>
      <c r="O43" s="44"/>
      <c r="P43" s="44"/>
      <c r="AJ43" s="62"/>
      <c r="AK43" s="62"/>
      <c r="AL43" s="62"/>
      <c r="AM43" s="62"/>
      <c r="AN43" s="62"/>
      <c r="AO43" s="62"/>
      <c r="AP43" s="62"/>
      <c r="AQ43" s="62"/>
      <c r="AR43" s="62"/>
      <c r="AS43" s="62"/>
      <c r="AT43" s="62"/>
      <c r="AU43" s="62"/>
      <c r="AV43" s="62"/>
      <c r="AW43" s="62"/>
      <c r="AX43" s="62"/>
      <c r="AY43" s="62"/>
      <c r="AZ43" s="62"/>
      <c r="BA43" s="62"/>
      <c r="BB43" s="62"/>
      <c r="BC43" s="62"/>
      <c r="BD43" s="62"/>
      <c r="BE43" s="62"/>
      <c r="BF43" s="62"/>
      <c r="BG43" s="62"/>
      <c r="BH43" s="62"/>
      <c r="BI43" s="62"/>
      <c r="BJ43" s="62"/>
      <c r="BK43" s="62"/>
      <c r="BL43" s="62"/>
      <c r="BM43" s="62"/>
      <c r="BN43" s="62"/>
      <c r="BO43" s="62"/>
      <c r="BP43" s="62"/>
      <c r="BQ43" s="62"/>
      <c r="BR43" s="62"/>
      <c r="BS43" s="62"/>
      <c r="BT43" s="62"/>
      <c r="BU43" s="62"/>
      <c r="BV43" s="62"/>
      <c r="BW43" s="62"/>
      <c r="BX43" s="62"/>
      <c r="BY43" s="62"/>
      <c r="BZ43" s="62"/>
      <c r="CA43" s="62"/>
      <c r="CB43" s="62"/>
      <c r="CC43" s="62"/>
      <c r="CD43" s="62"/>
      <c r="CE43" s="62"/>
      <c r="CF43" s="62"/>
      <c r="CG43" s="62"/>
      <c r="CH43" s="62"/>
      <c r="CI43" s="62"/>
      <c r="CJ43" s="62"/>
      <c r="CK43" s="62"/>
      <c r="CR43" s="63"/>
      <c r="CS43" s="61"/>
    </row>
    <row r="44" spans="6:97" s="60" customFormat="1" ht="11.25">
      <c r="F44" s="63"/>
      <c r="O44" s="44"/>
      <c r="P44" s="44"/>
      <c r="AJ44" s="62"/>
      <c r="AK44" s="62"/>
      <c r="AL44" s="62"/>
      <c r="AM44" s="62"/>
      <c r="AN44" s="62"/>
      <c r="AO44" s="62"/>
      <c r="AP44" s="62"/>
      <c r="AQ44" s="62"/>
      <c r="AR44" s="62"/>
      <c r="AS44" s="62"/>
      <c r="AT44" s="62"/>
      <c r="AU44" s="62"/>
      <c r="AV44" s="62"/>
      <c r="AW44" s="62"/>
      <c r="AX44" s="62"/>
      <c r="AY44" s="62"/>
      <c r="AZ44" s="62"/>
      <c r="BA44" s="62"/>
      <c r="BB44" s="62"/>
      <c r="BC44" s="62"/>
      <c r="BD44" s="62"/>
      <c r="BE44" s="62"/>
      <c r="BF44" s="62"/>
      <c r="BG44" s="62"/>
      <c r="BH44" s="62"/>
      <c r="BI44" s="62"/>
      <c r="BJ44" s="62"/>
      <c r="BK44" s="62"/>
      <c r="BL44" s="62"/>
      <c r="BM44" s="62"/>
      <c r="BN44" s="62"/>
      <c r="BO44" s="62"/>
      <c r="BP44" s="62"/>
      <c r="BQ44" s="62"/>
      <c r="BR44" s="62"/>
      <c r="BS44" s="62"/>
      <c r="BT44" s="62"/>
      <c r="BU44" s="62"/>
      <c r="BV44" s="62"/>
      <c r="BW44" s="62"/>
      <c r="BX44" s="62"/>
      <c r="BY44" s="62"/>
      <c r="BZ44" s="62"/>
      <c r="CA44" s="62"/>
      <c r="CB44" s="62"/>
      <c r="CC44" s="62"/>
      <c r="CD44" s="62"/>
      <c r="CE44" s="62"/>
      <c r="CF44" s="62"/>
      <c r="CG44" s="62"/>
      <c r="CH44" s="62"/>
      <c r="CI44" s="62"/>
      <c r="CJ44" s="62"/>
      <c r="CK44" s="62"/>
      <c r="CR44" s="63"/>
      <c r="CS44" s="61"/>
    </row>
    <row r="45" spans="6:97" s="60" customFormat="1" ht="11.25">
      <c r="F45" s="63"/>
      <c r="O45" s="44"/>
      <c r="P45" s="44"/>
      <c r="AJ45" s="62"/>
      <c r="AK45" s="62"/>
      <c r="AL45" s="62"/>
      <c r="AM45" s="62"/>
      <c r="AN45" s="62"/>
      <c r="AO45" s="62"/>
      <c r="AP45" s="62"/>
      <c r="AQ45" s="62"/>
      <c r="AR45" s="62"/>
      <c r="AS45" s="62"/>
      <c r="AT45" s="62"/>
      <c r="AU45" s="62"/>
      <c r="AV45" s="62"/>
      <c r="AW45" s="62"/>
      <c r="AX45" s="62"/>
      <c r="AY45" s="62"/>
      <c r="AZ45" s="62"/>
      <c r="BA45" s="62"/>
      <c r="BB45" s="62"/>
      <c r="BC45" s="62"/>
      <c r="BD45" s="62"/>
      <c r="BE45" s="62"/>
      <c r="BF45" s="62"/>
      <c r="BG45" s="62"/>
      <c r="BH45" s="62"/>
      <c r="BI45" s="62"/>
      <c r="BJ45" s="62"/>
      <c r="BK45" s="62"/>
      <c r="BL45" s="62"/>
      <c r="BM45" s="62"/>
      <c r="BN45" s="62"/>
      <c r="BO45" s="62"/>
      <c r="BP45" s="62"/>
      <c r="BQ45" s="62"/>
      <c r="BR45" s="62"/>
      <c r="BS45" s="62"/>
      <c r="BT45" s="62"/>
      <c r="BU45" s="62"/>
      <c r="BV45" s="62"/>
      <c r="BW45" s="62"/>
      <c r="BX45" s="62"/>
      <c r="BY45" s="62"/>
      <c r="BZ45" s="62"/>
      <c r="CA45" s="62"/>
      <c r="CB45" s="62"/>
      <c r="CC45" s="62"/>
      <c r="CD45" s="62"/>
      <c r="CE45" s="62"/>
      <c r="CF45" s="62"/>
      <c r="CG45" s="62"/>
      <c r="CH45" s="62"/>
      <c r="CI45" s="62"/>
      <c r="CJ45" s="62"/>
      <c r="CK45" s="62"/>
      <c r="CS45" s="61"/>
    </row>
    <row r="46" spans="6:97" s="60" customFormat="1" ht="11.25">
      <c r="F46" s="63"/>
      <c r="O46" s="44"/>
      <c r="P46" s="44"/>
      <c r="AJ46" s="62"/>
      <c r="AK46" s="62"/>
      <c r="AL46" s="62"/>
      <c r="AM46" s="62"/>
      <c r="AN46" s="62"/>
      <c r="AO46" s="62"/>
      <c r="AP46" s="62"/>
      <c r="AQ46" s="62"/>
      <c r="AR46" s="62"/>
      <c r="AS46" s="62"/>
      <c r="AT46" s="62"/>
      <c r="AU46" s="62"/>
      <c r="AV46" s="62"/>
      <c r="AW46" s="62"/>
      <c r="AX46" s="62"/>
      <c r="AY46" s="62"/>
      <c r="AZ46" s="62"/>
      <c r="BA46" s="62"/>
      <c r="BB46" s="62"/>
      <c r="BC46" s="62"/>
      <c r="BD46" s="62"/>
      <c r="BE46" s="62"/>
      <c r="BF46" s="62"/>
      <c r="BG46" s="62"/>
      <c r="BH46" s="62"/>
      <c r="BI46" s="62"/>
      <c r="BJ46" s="62"/>
      <c r="BK46" s="62"/>
      <c r="BL46" s="62"/>
      <c r="BM46" s="62"/>
      <c r="BN46" s="62"/>
      <c r="BO46" s="62"/>
      <c r="BP46" s="62"/>
      <c r="BQ46" s="62"/>
      <c r="BR46" s="62"/>
      <c r="BS46" s="62"/>
      <c r="BT46" s="62"/>
      <c r="BU46" s="62"/>
      <c r="BV46" s="62"/>
      <c r="BW46" s="62"/>
      <c r="BX46" s="62"/>
      <c r="BY46" s="62"/>
      <c r="BZ46" s="62"/>
      <c r="CA46" s="62"/>
      <c r="CB46" s="62"/>
      <c r="CC46" s="62"/>
      <c r="CD46" s="62"/>
      <c r="CE46" s="62"/>
      <c r="CF46" s="62"/>
      <c r="CG46" s="62"/>
      <c r="CH46" s="62"/>
      <c r="CI46" s="62"/>
      <c r="CJ46" s="62"/>
      <c r="CK46" s="62"/>
      <c r="CS46" s="61"/>
    </row>
    <row r="47" spans="6:97" s="60" customFormat="1" ht="11.25">
      <c r="F47" s="63"/>
      <c r="O47" s="44"/>
      <c r="P47" s="44"/>
      <c r="AJ47" s="62"/>
      <c r="AK47" s="62"/>
      <c r="AL47" s="62"/>
      <c r="AM47" s="62"/>
      <c r="AN47" s="62"/>
      <c r="AO47" s="62"/>
      <c r="AP47" s="62"/>
      <c r="AQ47" s="62"/>
      <c r="AR47" s="62"/>
      <c r="AS47" s="62"/>
      <c r="AT47" s="62"/>
      <c r="AU47" s="62"/>
      <c r="AV47" s="62"/>
      <c r="AW47" s="62"/>
      <c r="AX47" s="62"/>
      <c r="AY47" s="62"/>
      <c r="AZ47" s="62"/>
      <c r="BA47" s="62"/>
      <c r="BB47" s="62"/>
      <c r="BC47" s="62"/>
      <c r="BD47" s="62"/>
      <c r="BE47" s="62"/>
      <c r="BF47" s="62"/>
      <c r="BG47" s="62"/>
      <c r="BH47" s="62"/>
      <c r="BI47" s="62"/>
      <c r="BJ47" s="62"/>
      <c r="BK47" s="62"/>
      <c r="BL47" s="62"/>
      <c r="BM47" s="62"/>
      <c r="BN47" s="62"/>
      <c r="BO47" s="62"/>
      <c r="BP47" s="62"/>
      <c r="BQ47" s="62"/>
      <c r="BR47" s="62"/>
      <c r="BS47" s="62"/>
      <c r="BT47" s="62"/>
      <c r="BU47" s="62"/>
      <c r="BV47" s="62"/>
      <c r="BW47" s="62"/>
      <c r="BX47" s="62"/>
      <c r="BY47" s="62"/>
      <c r="BZ47" s="62"/>
      <c r="CA47" s="62"/>
      <c r="CB47" s="62"/>
      <c r="CC47" s="62"/>
      <c r="CD47" s="62"/>
      <c r="CE47" s="62"/>
      <c r="CF47" s="62"/>
      <c r="CG47" s="62"/>
      <c r="CH47" s="62"/>
      <c r="CI47" s="62"/>
      <c r="CJ47" s="62"/>
      <c r="CK47" s="62"/>
      <c r="CS47" s="61"/>
    </row>
    <row r="48" spans="6:97" s="60" customFormat="1" ht="11.25">
      <c r="F48" s="63"/>
      <c r="O48" s="44"/>
      <c r="P48" s="44"/>
      <c r="AJ48" s="62"/>
      <c r="AK48" s="62"/>
      <c r="AL48" s="62"/>
      <c r="AM48" s="62"/>
      <c r="AN48" s="62"/>
      <c r="AO48" s="62"/>
      <c r="AP48" s="62"/>
      <c r="AQ48" s="62"/>
      <c r="AR48" s="62"/>
      <c r="AS48" s="62"/>
      <c r="AT48" s="62"/>
      <c r="AU48" s="62"/>
      <c r="AV48" s="62"/>
      <c r="AW48" s="62"/>
      <c r="AX48" s="62"/>
      <c r="AY48" s="62"/>
      <c r="AZ48" s="62"/>
      <c r="BA48" s="62"/>
      <c r="BB48" s="62"/>
      <c r="BC48" s="62"/>
      <c r="BD48" s="62"/>
      <c r="BE48" s="62"/>
      <c r="BF48" s="62"/>
      <c r="BG48" s="62"/>
      <c r="BH48" s="62"/>
      <c r="BI48" s="62"/>
      <c r="BJ48" s="62"/>
      <c r="BK48" s="62"/>
      <c r="BL48" s="62"/>
      <c r="BM48" s="62"/>
      <c r="BN48" s="62"/>
      <c r="BO48" s="62"/>
      <c r="BP48" s="62"/>
      <c r="BQ48" s="62"/>
      <c r="BR48" s="62"/>
      <c r="BS48" s="62"/>
      <c r="BT48" s="62"/>
      <c r="BU48" s="62"/>
      <c r="BV48" s="62"/>
      <c r="BW48" s="62"/>
      <c r="BX48" s="62"/>
      <c r="BY48" s="62"/>
      <c r="BZ48" s="62"/>
      <c r="CA48" s="62"/>
      <c r="CB48" s="62"/>
      <c r="CC48" s="62"/>
      <c r="CD48" s="62"/>
      <c r="CE48" s="62"/>
      <c r="CF48" s="62"/>
      <c r="CG48" s="62"/>
      <c r="CH48" s="62"/>
      <c r="CI48" s="62"/>
      <c r="CJ48" s="62"/>
      <c r="CK48" s="62"/>
      <c r="CS48" s="61"/>
    </row>
    <row r="49" spans="6:97" s="60" customFormat="1" ht="11.25">
      <c r="F49" s="63"/>
      <c r="O49" s="44"/>
      <c r="P49" s="44"/>
      <c r="AJ49" s="62"/>
      <c r="AK49" s="62"/>
      <c r="AL49" s="62"/>
      <c r="AM49" s="62"/>
      <c r="AN49" s="62"/>
      <c r="AO49" s="62"/>
      <c r="AP49" s="62"/>
      <c r="AQ49" s="62"/>
      <c r="AR49" s="62"/>
      <c r="AS49" s="62"/>
      <c r="AT49" s="62"/>
      <c r="AU49" s="62"/>
      <c r="AV49" s="62"/>
      <c r="AW49" s="62"/>
      <c r="AX49" s="62"/>
      <c r="AY49" s="62"/>
      <c r="AZ49" s="62"/>
      <c r="BA49" s="62"/>
      <c r="BB49" s="62"/>
      <c r="BC49" s="62"/>
      <c r="BD49" s="62"/>
      <c r="BE49" s="62"/>
      <c r="BF49" s="62"/>
      <c r="BG49" s="62"/>
      <c r="BH49" s="62"/>
      <c r="BI49" s="62"/>
      <c r="BJ49" s="62"/>
      <c r="BK49" s="62"/>
      <c r="BL49" s="62"/>
      <c r="BM49" s="62"/>
      <c r="BN49" s="62"/>
      <c r="BO49" s="62"/>
      <c r="BP49" s="62"/>
      <c r="BQ49" s="62"/>
      <c r="BR49" s="62"/>
      <c r="BS49" s="62"/>
      <c r="BT49" s="62"/>
      <c r="BU49" s="62"/>
      <c r="BV49" s="62"/>
      <c r="BW49" s="62"/>
      <c r="BX49" s="62"/>
      <c r="BY49" s="62"/>
      <c r="BZ49" s="62"/>
      <c r="CA49" s="62"/>
      <c r="CB49" s="62"/>
      <c r="CC49" s="62"/>
      <c r="CD49" s="62"/>
      <c r="CE49" s="62"/>
      <c r="CF49" s="62"/>
      <c r="CG49" s="62"/>
      <c r="CH49" s="62"/>
      <c r="CI49" s="62"/>
      <c r="CJ49" s="62"/>
      <c r="CK49" s="62"/>
      <c r="CS49" s="61"/>
    </row>
    <row r="50" spans="6:97" s="60" customFormat="1" ht="11.25">
      <c r="F50" s="63"/>
      <c r="O50" s="44"/>
      <c r="P50" s="44"/>
      <c r="AJ50" s="62"/>
      <c r="AK50" s="62"/>
      <c r="AL50" s="62"/>
      <c r="AM50" s="62"/>
      <c r="AN50" s="62"/>
      <c r="AO50" s="62"/>
      <c r="AP50" s="62"/>
      <c r="AQ50" s="62"/>
      <c r="AR50" s="62"/>
      <c r="AS50" s="62"/>
      <c r="AT50" s="62"/>
      <c r="AU50" s="62"/>
      <c r="AV50" s="62"/>
      <c r="AW50" s="62"/>
      <c r="AX50" s="62"/>
      <c r="AY50" s="62"/>
      <c r="AZ50" s="62"/>
      <c r="BA50" s="62"/>
      <c r="BB50" s="62"/>
      <c r="BC50" s="62"/>
      <c r="BD50" s="62"/>
      <c r="BE50" s="62"/>
      <c r="BF50" s="62"/>
      <c r="BG50" s="62"/>
      <c r="BH50" s="62"/>
      <c r="BI50" s="62"/>
      <c r="BJ50" s="62"/>
      <c r="BK50" s="62"/>
      <c r="BL50" s="62"/>
      <c r="BM50" s="62"/>
      <c r="BN50" s="62"/>
      <c r="BO50" s="62"/>
      <c r="BP50" s="62"/>
      <c r="BQ50" s="62"/>
      <c r="BR50" s="62"/>
      <c r="BS50" s="62"/>
      <c r="BT50" s="62"/>
      <c r="BU50" s="62"/>
      <c r="BV50" s="62"/>
      <c r="BW50" s="62"/>
      <c r="BX50" s="62"/>
      <c r="BY50" s="62"/>
      <c r="BZ50" s="62"/>
      <c r="CA50" s="62"/>
      <c r="CB50" s="62"/>
      <c r="CC50" s="62"/>
      <c r="CD50" s="62"/>
      <c r="CE50" s="62"/>
      <c r="CF50" s="62"/>
      <c r="CG50" s="62"/>
      <c r="CH50" s="62"/>
      <c r="CI50" s="62"/>
      <c r="CJ50" s="62"/>
      <c r="CK50" s="62"/>
      <c r="CS50" s="61"/>
    </row>
    <row r="51" spans="6:97" s="60" customFormat="1" ht="11.25">
      <c r="F51" s="63"/>
      <c r="O51" s="44"/>
      <c r="P51" s="44"/>
      <c r="AJ51" s="62"/>
      <c r="AK51" s="62"/>
      <c r="AL51" s="62"/>
      <c r="AM51" s="62"/>
      <c r="AN51" s="62"/>
      <c r="AO51" s="62"/>
      <c r="AP51" s="62"/>
      <c r="AQ51" s="62"/>
      <c r="AR51" s="62"/>
      <c r="AS51" s="62"/>
      <c r="AT51" s="62"/>
      <c r="AU51" s="62"/>
      <c r="AV51" s="62"/>
      <c r="AW51" s="62"/>
      <c r="AX51" s="62"/>
      <c r="AY51" s="62"/>
      <c r="AZ51" s="62"/>
      <c r="BA51" s="62"/>
      <c r="BB51" s="62"/>
      <c r="BC51" s="62"/>
      <c r="BD51" s="62"/>
      <c r="BE51" s="62"/>
      <c r="BF51" s="62"/>
      <c r="BG51" s="62"/>
      <c r="BH51" s="62"/>
      <c r="BI51" s="62"/>
      <c r="BJ51" s="62"/>
      <c r="BK51" s="62"/>
      <c r="BL51" s="62"/>
      <c r="BM51" s="62"/>
      <c r="BN51" s="62"/>
      <c r="BO51" s="62"/>
      <c r="BP51" s="62"/>
      <c r="BQ51" s="62"/>
      <c r="BR51" s="62"/>
      <c r="BS51" s="62"/>
      <c r="BT51" s="62"/>
      <c r="BU51" s="62"/>
      <c r="BV51" s="62"/>
      <c r="BW51" s="62"/>
      <c r="BX51" s="62"/>
      <c r="BY51" s="62"/>
      <c r="BZ51" s="62"/>
      <c r="CA51" s="62"/>
      <c r="CB51" s="62"/>
      <c r="CC51" s="62"/>
      <c r="CD51" s="62"/>
      <c r="CE51" s="62"/>
      <c r="CF51" s="62"/>
      <c r="CG51" s="62"/>
      <c r="CH51" s="62"/>
      <c r="CI51" s="62"/>
      <c r="CJ51" s="62"/>
      <c r="CK51" s="62"/>
      <c r="CS51" s="61"/>
    </row>
    <row r="52" spans="6:97" s="60" customFormat="1" ht="11.25">
      <c r="F52" s="63"/>
      <c r="O52" s="44"/>
      <c r="P52" s="44"/>
      <c r="AJ52" s="62"/>
      <c r="AK52" s="62"/>
      <c r="AL52" s="62"/>
      <c r="AM52" s="62"/>
      <c r="AN52" s="62"/>
      <c r="AO52" s="62"/>
      <c r="AP52" s="62"/>
      <c r="AQ52" s="62"/>
      <c r="AR52" s="62"/>
      <c r="AS52" s="62"/>
      <c r="AT52" s="62"/>
      <c r="AU52" s="62"/>
      <c r="AV52" s="62"/>
      <c r="AW52" s="62"/>
      <c r="AX52" s="62"/>
      <c r="AY52" s="62"/>
      <c r="AZ52" s="62"/>
      <c r="BA52" s="62"/>
      <c r="BB52" s="62"/>
      <c r="BC52" s="62"/>
      <c r="BD52" s="62"/>
      <c r="BE52" s="62"/>
      <c r="BF52" s="62"/>
      <c r="BG52" s="62"/>
      <c r="BH52" s="62"/>
      <c r="BI52" s="62"/>
      <c r="BJ52" s="62"/>
      <c r="BK52" s="62"/>
      <c r="BL52" s="62"/>
      <c r="BM52" s="62"/>
      <c r="BN52" s="62"/>
      <c r="BO52" s="62"/>
      <c r="BP52" s="62"/>
      <c r="BQ52" s="62"/>
      <c r="BR52" s="62"/>
      <c r="BS52" s="62"/>
      <c r="BT52" s="62"/>
      <c r="BU52" s="62"/>
      <c r="BV52" s="62"/>
      <c r="BW52" s="62"/>
      <c r="BX52" s="62"/>
      <c r="BY52" s="62"/>
      <c r="BZ52" s="62"/>
      <c r="CA52" s="62"/>
      <c r="CB52" s="62"/>
      <c r="CC52" s="62"/>
      <c r="CD52" s="62"/>
      <c r="CE52" s="62"/>
      <c r="CF52" s="62"/>
      <c r="CG52" s="62"/>
      <c r="CH52" s="62"/>
      <c r="CI52" s="62"/>
      <c r="CJ52" s="62"/>
      <c r="CK52" s="62"/>
      <c r="CS52" s="61"/>
    </row>
    <row r="53" spans="6:97" s="60" customFormat="1" ht="11.25">
      <c r="F53" s="63"/>
      <c r="O53" s="44"/>
      <c r="P53" s="44"/>
      <c r="AJ53" s="62"/>
      <c r="AK53" s="62"/>
      <c r="AL53" s="62"/>
      <c r="AM53" s="62"/>
      <c r="AN53" s="62"/>
      <c r="AO53" s="62"/>
      <c r="AP53" s="62"/>
      <c r="AQ53" s="62"/>
      <c r="AR53" s="62"/>
      <c r="AS53" s="62"/>
      <c r="AT53" s="62"/>
      <c r="AU53" s="62"/>
      <c r="AV53" s="62"/>
      <c r="AW53" s="62"/>
      <c r="AX53" s="62"/>
      <c r="AY53" s="62"/>
      <c r="AZ53" s="62"/>
      <c r="BA53" s="62"/>
      <c r="BB53" s="62"/>
      <c r="BC53" s="62"/>
      <c r="BD53" s="62"/>
      <c r="BE53" s="62"/>
      <c r="BF53" s="62"/>
      <c r="BG53" s="62"/>
      <c r="BH53" s="62"/>
      <c r="BI53" s="62"/>
      <c r="BJ53" s="62"/>
      <c r="BK53" s="62"/>
      <c r="BL53" s="62"/>
      <c r="BM53" s="62"/>
      <c r="BN53" s="62"/>
      <c r="BO53" s="62"/>
      <c r="BP53" s="62"/>
      <c r="BQ53" s="62"/>
      <c r="BR53" s="62"/>
      <c r="BS53" s="62"/>
      <c r="BT53" s="62"/>
      <c r="BU53" s="62"/>
      <c r="BV53" s="62"/>
      <c r="BW53" s="62"/>
      <c r="BX53" s="62"/>
      <c r="BY53" s="62"/>
      <c r="BZ53" s="62"/>
      <c r="CA53" s="62"/>
      <c r="CB53" s="62"/>
      <c r="CC53" s="62"/>
      <c r="CD53" s="62"/>
      <c r="CE53" s="62"/>
      <c r="CF53" s="62"/>
      <c r="CG53" s="62"/>
      <c r="CH53" s="62"/>
      <c r="CI53" s="62"/>
      <c r="CJ53" s="62"/>
      <c r="CK53" s="62"/>
      <c r="CS53" s="61"/>
    </row>
    <row r="54" spans="6:97" s="60" customFormat="1" ht="11.25">
      <c r="F54" s="63"/>
      <c r="O54" s="44"/>
      <c r="P54" s="44"/>
      <c r="AJ54" s="62"/>
      <c r="AK54" s="62"/>
      <c r="AL54" s="62"/>
      <c r="AM54" s="62"/>
      <c r="AN54" s="62"/>
      <c r="AO54" s="62"/>
      <c r="AP54" s="62"/>
      <c r="AQ54" s="62"/>
      <c r="AR54" s="62"/>
      <c r="AS54" s="62"/>
      <c r="AT54" s="62"/>
      <c r="AU54" s="62"/>
      <c r="AV54" s="62"/>
      <c r="AW54" s="62"/>
      <c r="AX54" s="62"/>
      <c r="AY54" s="62"/>
      <c r="AZ54" s="62"/>
      <c r="BA54" s="62"/>
      <c r="BB54" s="62"/>
      <c r="BC54" s="62"/>
      <c r="BD54" s="62"/>
      <c r="BE54" s="62"/>
      <c r="BF54" s="62"/>
      <c r="BG54" s="62"/>
      <c r="BH54" s="62"/>
      <c r="BI54" s="62"/>
      <c r="BJ54" s="62"/>
      <c r="BK54" s="62"/>
      <c r="BL54" s="62"/>
      <c r="BM54" s="62"/>
      <c r="BN54" s="62"/>
      <c r="BO54" s="62"/>
      <c r="BP54" s="62"/>
      <c r="BQ54" s="62"/>
      <c r="BR54" s="62"/>
      <c r="BS54" s="62"/>
      <c r="BT54" s="62"/>
      <c r="BU54" s="62"/>
      <c r="BV54" s="62"/>
      <c r="BW54" s="62"/>
      <c r="BX54" s="62"/>
      <c r="BY54" s="62"/>
      <c r="BZ54" s="62"/>
      <c r="CA54" s="62"/>
      <c r="CB54" s="62"/>
      <c r="CC54" s="62"/>
      <c r="CD54" s="62"/>
      <c r="CE54" s="62"/>
      <c r="CF54" s="62"/>
      <c r="CG54" s="62"/>
      <c r="CH54" s="62"/>
      <c r="CI54" s="62"/>
      <c r="CJ54" s="62"/>
      <c r="CK54" s="62"/>
      <c r="CS54" s="61"/>
    </row>
    <row r="55" spans="6:97" s="60" customFormat="1" ht="11.25">
      <c r="F55" s="63"/>
      <c r="O55" s="44"/>
      <c r="P55" s="44"/>
      <c r="AJ55" s="62"/>
      <c r="AK55" s="62"/>
      <c r="AL55" s="62"/>
      <c r="AM55" s="62"/>
      <c r="AN55" s="62"/>
      <c r="AO55" s="62"/>
      <c r="AP55" s="62"/>
      <c r="AQ55" s="62"/>
      <c r="AR55" s="62"/>
      <c r="AS55" s="62"/>
      <c r="AT55" s="62"/>
      <c r="AU55" s="62"/>
      <c r="AV55" s="62"/>
      <c r="AW55" s="62"/>
      <c r="AX55" s="62"/>
      <c r="AY55" s="62"/>
      <c r="AZ55" s="62"/>
      <c r="BA55" s="62"/>
      <c r="BB55" s="62"/>
      <c r="BC55" s="62"/>
      <c r="BD55" s="62"/>
      <c r="BE55" s="62"/>
      <c r="BF55" s="62"/>
      <c r="BG55" s="62"/>
      <c r="BH55" s="62"/>
      <c r="BI55" s="62"/>
      <c r="BJ55" s="62"/>
      <c r="BK55" s="62"/>
      <c r="BL55" s="62"/>
      <c r="BM55" s="62"/>
      <c r="BN55" s="62"/>
      <c r="BO55" s="62"/>
      <c r="BP55" s="62"/>
      <c r="BQ55" s="62"/>
      <c r="BR55" s="62"/>
      <c r="BS55" s="62"/>
      <c r="BT55" s="62"/>
      <c r="BU55" s="62"/>
      <c r="BV55" s="62"/>
      <c r="BW55" s="62"/>
      <c r="BX55" s="62"/>
      <c r="BY55" s="62"/>
      <c r="BZ55" s="62"/>
      <c r="CA55" s="62"/>
      <c r="CB55" s="62"/>
      <c r="CC55" s="62"/>
      <c r="CD55" s="62"/>
      <c r="CE55" s="62"/>
      <c r="CF55" s="62"/>
      <c r="CG55" s="62"/>
      <c r="CH55" s="62"/>
      <c r="CI55" s="62"/>
      <c r="CJ55" s="62"/>
      <c r="CK55" s="62"/>
      <c r="CS55" s="61"/>
    </row>
    <row r="56" spans="6:97" s="60" customFormat="1" ht="11.25">
      <c r="F56" s="63"/>
      <c r="O56" s="44"/>
      <c r="P56" s="44"/>
      <c r="AJ56" s="62"/>
      <c r="AK56" s="62"/>
      <c r="AL56" s="62"/>
      <c r="AM56" s="62"/>
      <c r="AN56" s="62"/>
      <c r="AO56" s="62"/>
      <c r="AP56" s="62"/>
      <c r="AQ56" s="62"/>
      <c r="AR56" s="62"/>
      <c r="AS56" s="62"/>
      <c r="AT56" s="62"/>
      <c r="AU56" s="62"/>
      <c r="AV56" s="62"/>
      <c r="AW56" s="62"/>
      <c r="AX56" s="62"/>
      <c r="AY56" s="62"/>
      <c r="AZ56" s="62"/>
      <c r="BA56" s="62"/>
      <c r="BB56" s="62"/>
      <c r="BC56" s="62"/>
      <c r="BD56" s="62"/>
      <c r="BE56" s="62"/>
      <c r="BF56" s="62"/>
      <c r="BG56" s="62"/>
      <c r="BH56" s="62"/>
      <c r="BI56" s="62"/>
      <c r="BJ56" s="62"/>
      <c r="BK56" s="62"/>
      <c r="BL56" s="62"/>
      <c r="BM56" s="62"/>
      <c r="BN56" s="62"/>
      <c r="BO56" s="62"/>
      <c r="BP56" s="62"/>
      <c r="BQ56" s="62"/>
      <c r="BR56" s="62"/>
      <c r="BS56" s="62"/>
      <c r="BT56" s="62"/>
      <c r="BU56" s="62"/>
      <c r="BV56" s="62"/>
      <c r="BW56" s="62"/>
      <c r="BX56" s="62"/>
      <c r="BY56" s="62"/>
      <c r="BZ56" s="62"/>
      <c r="CA56" s="62"/>
      <c r="CB56" s="62"/>
      <c r="CC56" s="62"/>
      <c r="CD56" s="62"/>
      <c r="CE56" s="62"/>
      <c r="CF56" s="62"/>
      <c r="CG56" s="62"/>
      <c r="CH56" s="62"/>
      <c r="CI56" s="62"/>
      <c r="CJ56" s="62"/>
      <c r="CK56" s="62"/>
      <c r="CS56" s="61"/>
    </row>
    <row r="57" spans="6:97" s="60" customFormat="1" ht="11.25">
      <c r="F57" s="63"/>
      <c r="O57" s="44"/>
      <c r="P57" s="44"/>
      <c r="AJ57" s="62"/>
      <c r="AK57" s="62"/>
      <c r="AL57" s="62"/>
      <c r="AM57" s="62"/>
      <c r="AN57" s="62"/>
      <c r="AO57" s="62"/>
      <c r="AP57" s="62"/>
      <c r="AQ57" s="62"/>
      <c r="AR57" s="62"/>
      <c r="AS57" s="62"/>
      <c r="AT57" s="62"/>
      <c r="AU57" s="62"/>
      <c r="AV57" s="62"/>
      <c r="AW57" s="62"/>
      <c r="AX57" s="62"/>
      <c r="AY57" s="62"/>
      <c r="AZ57" s="62"/>
      <c r="BA57" s="62"/>
      <c r="BB57" s="62"/>
      <c r="BC57" s="62"/>
      <c r="BD57" s="62"/>
      <c r="BE57" s="62"/>
      <c r="BF57" s="62"/>
      <c r="BG57" s="62"/>
      <c r="BH57" s="62"/>
      <c r="BI57" s="62"/>
      <c r="BJ57" s="62"/>
      <c r="BK57" s="62"/>
      <c r="BL57" s="62"/>
      <c r="BM57" s="62"/>
      <c r="BN57" s="62"/>
      <c r="BO57" s="62"/>
      <c r="BP57" s="62"/>
      <c r="BQ57" s="62"/>
      <c r="BR57" s="62"/>
      <c r="BS57" s="62"/>
      <c r="BT57" s="62"/>
      <c r="BU57" s="62"/>
      <c r="BV57" s="62"/>
      <c r="BW57" s="62"/>
      <c r="BX57" s="62"/>
      <c r="BY57" s="62"/>
      <c r="BZ57" s="62"/>
      <c r="CA57" s="62"/>
      <c r="CB57" s="62"/>
      <c r="CC57" s="62"/>
      <c r="CD57" s="62"/>
      <c r="CE57" s="62"/>
      <c r="CF57" s="62"/>
      <c r="CG57" s="62"/>
      <c r="CH57" s="62"/>
      <c r="CI57" s="62"/>
      <c r="CJ57" s="62"/>
      <c r="CK57" s="62"/>
      <c r="CS57" s="61"/>
    </row>
    <row r="58" spans="6:97" s="60" customFormat="1" ht="11.25">
      <c r="F58" s="63"/>
      <c r="O58" s="44"/>
      <c r="P58" s="44"/>
      <c r="AJ58" s="62"/>
      <c r="AK58" s="62"/>
      <c r="AL58" s="62"/>
      <c r="AM58" s="62"/>
      <c r="AN58" s="62"/>
      <c r="AO58" s="62"/>
      <c r="AP58" s="62"/>
      <c r="AQ58" s="62"/>
      <c r="AR58" s="62"/>
      <c r="AS58" s="62"/>
      <c r="AT58" s="62"/>
      <c r="AU58" s="62"/>
      <c r="AV58" s="62"/>
      <c r="AW58" s="62"/>
      <c r="AX58" s="62"/>
      <c r="AY58" s="62"/>
      <c r="AZ58" s="62"/>
      <c r="BA58" s="62"/>
      <c r="BB58" s="62"/>
      <c r="BC58" s="62"/>
      <c r="BD58" s="62"/>
      <c r="BE58" s="62"/>
      <c r="BF58" s="62"/>
      <c r="BG58" s="62"/>
      <c r="BH58" s="62"/>
      <c r="BI58" s="62"/>
      <c r="BJ58" s="62"/>
      <c r="BK58" s="62"/>
      <c r="BL58" s="62"/>
      <c r="BM58" s="62"/>
      <c r="BN58" s="62"/>
      <c r="BO58" s="62"/>
      <c r="BP58" s="62"/>
      <c r="BQ58" s="62"/>
      <c r="BR58" s="62"/>
      <c r="BS58" s="62"/>
      <c r="BT58" s="62"/>
      <c r="BU58" s="62"/>
      <c r="BV58" s="62"/>
      <c r="BW58" s="62"/>
      <c r="BX58" s="62"/>
      <c r="BY58" s="62"/>
      <c r="BZ58" s="62"/>
      <c r="CA58" s="62"/>
      <c r="CB58" s="62"/>
      <c r="CC58" s="62"/>
      <c r="CD58" s="62"/>
      <c r="CE58" s="62"/>
      <c r="CF58" s="62"/>
      <c r="CG58" s="62"/>
      <c r="CH58" s="62"/>
      <c r="CI58" s="62"/>
      <c r="CJ58" s="62"/>
      <c r="CK58" s="62"/>
      <c r="CS58" s="61"/>
    </row>
    <row r="59" spans="6:97" s="60" customFormat="1" ht="11.25">
      <c r="F59" s="63"/>
      <c r="O59" s="44"/>
      <c r="P59" s="44"/>
      <c r="AJ59" s="62"/>
      <c r="AK59" s="62"/>
      <c r="AL59" s="62"/>
      <c r="AM59" s="62"/>
      <c r="AN59" s="62"/>
      <c r="AO59" s="62"/>
      <c r="AP59" s="62"/>
      <c r="AQ59" s="62"/>
      <c r="AR59" s="62"/>
      <c r="AS59" s="62"/>
      <c r="AT59" s="62"/>
      <c r="AU59" s="62"/>
      <c r="AV59" s="62"/>
      <c r="AW59" s="62"/>
      <c r="AX59" s="62"/>
      <c r="AY59" s="62"/>
      <c r="AZ59" s="62"/>
      <c r="BA59" s="62"/>
      <c r="BB59" s="62"/>
      <c r="BC59" s="62"/>
      <c r="BD59" s="62"/>
      <c r="BE59" s="62"/>
      <c r="BF59" s="62"/>
      <c r="BG59" s="62"/>
      <c r="BH59" s="62"/>
      <c r="BI59" s="62"/>
      <c r="BJ59" s="62"/>
      <c r="BK59" s="62"/>
      <c r="BL59" s="62"/>
      <c r="BM59" s="62"/>
      <c r="BN59" s="62"/>
      <c r="BO59" s="62"/>
      <c r="BP59" s="62"/>
      <c r="BQ59" s="62"/>
      <c r="BR59" s="62"/>
      <c r="BS59" s="62"/>
      <c r="BT59" s="62"/>
      <c r="BU59" s="62"/>
      <c r="BV59" s="62"/>
      <c r="BW59" s="62"/>
      <c r="BX59" s="62"/>
      <c r="BY59" s="62"/>
      <c r="BZ59" s="62"/>
      <c r="CA59" s="62"/>
      <c r="CB59" s="62"/>
      <c r="CC59" s="62"/>
      <c r="CD59" s="62"/>
      <c r="CE59" s="62"/>
      <c r="CF59" s="62"/>
      <c r="CG59" s="62"/>
      <c r="CH59" s="62"/>
      <c r="CI59" s="62"/>
      <c r="CJ59" s="62"/>
      <c r="CK59" s="62"/>
      <c r="CS59" s="61"/>
    </row>
    <row r="60" spans="6:97" s="60" customFormat="1" ht="11.25">
      <c r="F60" s="63"/>
      <c r="O60" s="44"/>
      <c r="P60" s="44"/>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2"/>
      <c r="BK60" s="62"/>
      <c r="BL60" s="62"/>
      <c r="BM60" s="62"/>
      <c r="BN60" s="62"/>
      <c r="BO60" s="62"/>
      <c r="BP60" s="62"/>
      <c r="BQ60" s="62"/>
      <c r="BR60" s="62"/>
      <c r="BS60" s="62"/>
      <c r="BT60" s="62"/>
      <c r="BU60" s="62"/>
      <c r="BV60" s="62"/>
      <c r="BW60" s="62"/>
      <c r="BX60" s="62"/>
      <c r="BY60" s="62"/>
      <c r="BZ60" s="62"/>
      <c r="CA60" s="62"/>
      <c r="CB60" s="62"/>
      <c r="CC60" s="62"/>
      <c r="CD60" s="62"/>
      <c r="CE60" s="62"/>
      <c r="CF60" s="62"/>
      <c r="CG60" s="62"/>
      <c r="CH60" s="62"/>
      <c r="CI60" s="62"/>
      <c r="CJ60" s="62"/>
      <c r="CK60" s="62"/>
      <c r="CS60" s="61"/>
    </row>
    <row r="61" spans="6:97" s="60" customFormat="1" ht="11.25">
      <c r="F61" s="63"/>
      <c r="O61" s="44"/>
      <c r="P61" s="44"/>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2"/>
      <c r="BK61" s="62"/>
      <c r="BL61" s="62"/>
      <c r="BM61" s="62"/>
      <c r="BN61" s="62"/>
      <c r="BO61" s="62"/>
      <c r="BP61" s="62"/>
      <c r="BQ61" s="62"/>
      <c r="BR61" s="62"/>
      <c r="BS61" s="62"/>
      <c r="BT61" s="62"/>
      <c r="BU61" s="62"/>
      <c r="BV61" s="62"/>
      <c r="BW61" s="62"/>
      <c r="BX61" s="62"/>
      <c r="BY61" s="62"/>
      <c r="BZ61" s="62"/>
      <c r="CA61" s="62"/>
      <c r="CB61" s="62"/>
      <c r="CC61" s="62"/>
      <c r="CD61" s="62"/>
      <c r="CE61" s="62"/>
      <c r="CF61" s="62"/>
      <c r="CG61" s="62"/>
      <c r="CH61" s="62"/>
      <c r="CI61" s="62"/>
      <c r="CJ61" s="62"/>
      <c r="CK61" s="62"/>
      <c r="CS61" s="61"/>
    </row>
    <row r="62" spans="6:97" s="60" customFormat="1" ht="11.25">
      <c r="F62" s="63"/>
      <c r="O62" s="44"/>
      <c r="P62" s="44"/>
      <c r="AJ62" s="62"/>
      <c r="AK62" s="62"/>
      <c r="AL62" s="62"/>
      <c r="AM62" s="62"/>
      <c r="AN62" s="62"/>
      <c r="AO62" s="62"/>
      <c r="AP62" s="62"/>
      <c r="AQ62" s="62"/>
      <c r="AR62" s="62"/>
      <c r="AS62" s="62"/>
      <c r="AT62" s="62"/>
      <c r="AU62" s="62"/>
      <c r="AV62" s="62"/>
      <c r="AW62" s="62"/>
      <c r="AX62" s="62"/>
      <c r="AY62" s="62"/>
      <c r="AZ62" s="62"/>
      <c r="BA62" s="62"/>
      <c r="BB62" s="62"/>
      <c r="BC62" s="62"/>
      <c r="BD62" s="62"/>
      <c r="BE62" s="62"/>
      <c r="BF62" s="62"/>
      <c r="BG62" s="62"/>
      <c r="BH62" s="62"/>
      <c r="BI62" s="62"/>
      <c r="BJ62" s="62"/>
      <c r="BK62" s="62"/>
      <c r="BL62" s="62"/>
      <c r="BM62" s="62"/>
      <c r="BN62" s="62"/>
      <c r="BO62" s="62"/>
      <c r="BP62" s="62"/>
      <c r="BQ62" s="62"/>
      <c r="BR62" s="62"/>
      <c r="BS62" s="62"/>
      <c r="BT62" s="62"/>
      <c r="BU62" s="62"/>
      <c r="BV62" s="62"/>
      <c r="BW62" s="62"/>
      <c r="BX62" s="62"/>
      <c r="BY62" s="62"/>
      <c r="BZ62" s="62"/>
      <c r="CA62" s="62"/>
      <c r="CB62" s="62"/>
      <c r="CC62" s="62"/>
      <c r="CD62" s="62"/>
      <c r="CE62" s="62"/>
      <c r="CF62" s="62"/>
      <c r="CG62" s="62"/>
      <c r="CH62" s="62"/>
      <c r="CI62" s="62"/>
      <c r="CJ62" s="62"/>
      <c r="CK62" s="62"/>
      <c r="CS62" s="61"/>
    </row>
    <row r="63" spans="6:97" s="60" customFormat="1" ht="11.25">
      <c r="F63" s="63"/>
      <c r="O63" s="44"/>
      <c r="P63" s="44"/>
      <c r="AJ63" s="62"/>
      <c r="AK63" s="62"/>
      <c r="AL63" s="62"/>
      <c r="AM63" s="62"/>
      <c r="AN63" s="62"/>
      <c r="AO63" s="62"/>
      <c r="AP63" s="62"/>
      <c r="AQ63" s="62"/>
      <c r="AR63" s="62"/>
      <c r="AS63" s="62"/>
      <c r="AT63" s="62"/>
      <c r="AU63" s="62"/>
      <c r="AV63" s="62"/>
      <c r="AW63" s="62"/>
      <c r="AX63" s="62"/>
      <c r="AY63" s="62"/>
      <c r="AZ63" s="62"/>
      <c r="BA63" s="62"/>
      <c r="BB63" s="62"/>
      <c r="BC63" s="62"/>
      <c r="BD63" s="62"/>
      <c r="BE63" s="62"/>
      <c r="BF63" s="62"/>
      <c r="BG63" s="62"/>
      <c r="BH63" s="62"/>
      <c r="BI63" s="62"/>
      <c r="BJ63" s="62"/>
      <c r="BK63" s="62"/>
      <c r="BL63" s="62"/>
      <c r="BM63" s="62"/>
      <c r="BN63" s="62"/>
      <c r="BO63" s="62"/>
      <c r="BP63" s="62"/>
      <c r="BQ63" s="62"/>
      <c r="BR63" s="62"/>
      <c r="BS63" s="62"/>
      <c r="BT63" s="62"/>
      <c r="BU63" s="62"/>
      <c r="BV63" s="62"/>
      <c r="BW63" s="62"/>
      <c r="BX63" s="62"/>
      <c r="BY63" s="62"/>
      <c r="BZ63" s="62"/>
      <c r="CA63" s="62"/>
      <c r="CB63" s="62"/>
      <c r="CC63" s="62"/>
      <c r="CD63" s="62"/>
      <c r="CE63" s="62"/>
      <c r="CF63" s="62"/>
      <c r="CG63" s="62"/>
      <c r="CH63" s="62"/>
      <c r="CI63" s="62"/>
      <c r="CJ63" s="62"/>
      <c r="CK63" s="62"/>
      <c r="CS63" s="61"/>
    </row>
    <row r="64" spans="6:97" s="60" customFormat="1" ht="11.25">
      <c r="F64" s="63"/>
      <c r="O64" s="44"/>
      <c r="P64" s="44"/>
      <c r="AJ64" s="62"/>
      <c r="AK64" s="62"/>
      <c r="AL64" s="62"/>
      <c r="AM64" s="62"/>
      <c r="AN64" s="62"/>
      <c r="AO64" s="62"/>
      <c r="AP64" s="62"/>
      <c r="AQ64" s="62"/>
      <c r="AR64" s="62"/>
      <c r="AS64" s="62"/>
      <c r="AT64" s="62"/>
      <c r="AU64" s="62"/>
      <c r="AV64" s="62"/>
      <c r="AW64" s="62"/>
      <c r="AX64" s="62"/>
      <c r="AY64" s="62"/>
      <c r="AZ64" s="62"/>
      <c r="BA64" s="62"/>
      <c r="BB64" s="62"/>
      <c r="BC64" s="62"/>
      <c r="BD64" s="62"/>
      <c r="BE64" s="62"/>
      <c r="BF64" s="62"/>
      <c r="BG64" s="62"/>
      <c r="BH64" s="62"/>
      <c r="BI64" s="62"/>
      <c r="BJ64" s="62"/>
      <c r="BK64" s="62"/>
      <c r="BL64" s="62"/>
      <c r="BM64" s="62"/>
      <c r="BN64" s="62"/>
      <c r="BO64" s="62"/>
      <c r="BP64" s="62"/>
      <c r="BQ64" s="62"/>
      <c r="BR64" s="62"/>
      <c r="BS64" s="62"/>
      <c r="BT64" s="62"/>
      <c r="BU64" s="62"/>
      <c r="BV64" s="62"/>
      <c r="BW64" s="62"/>
      <c r="BX64" s="62"/>
      <c r="BY64" s="62"/>
      <c r="BZ64" s="62"/>
      <c r="CA64" s="62"/>
      <c r="CB64" s="62"/>
      <c r="CC64" s="62"/>
      <c r="CD64" s="62"/>
      <c r="CE64" s="62"/>
      <c r="CF64" s="62"/>
      <c r="CG64" s="62"/>
      <c r="CH64" s="62"/>
      <c r="CI64" s="62"/>
      <c r="CJ64" s="62"/>
      <c r="CK64" s="62"/>
      <c r="CS64" s="61"/>
    </row>
    <row r="65" spans="6:97" s="60" customFormat="1" ht="11.25">
      <c r="F65" s="63"/>
      <c r="O65" s="44"/>
      <c r="P65" s="44"/>
      <c r="AJ65" s="62"/>
      <c r="AK65" s="62"/>
      <c r="AL65" s="62"/>
      <c r="AM65" s="62"/>
      <c r="AN65" s="62"/>
      <c r="AO65" s="62"/>
      <c r="AP65" s="62"/>
      <c r="AQ65" s="62"/>
      <c r="AR65" s="62"/>
      <c r="AS65" s="62"/>
      <c r="AT65" s="62"/>
      <c r="AU65" s="62"/>
      <c r="AV65" s="62"/>
      <c r="AW65" s="62"/>
      <c r="AX65" s="62"/>
      <c r="AY65" s="62"/>
      <c r="AZ65" s="62"/>
      <c r="BA65" s="62"/>
      <c r="BB65" s="62"/>
      <c r="BC65" s="62"/>
      <c r="BD65" s="62"/>
      <c r="BE65" s="62"/>
      <c r="BF65" s="62"/>
      <c r="BG65" s="62"/>
      <c r="BH65" s="62"/>
      <c r="BI65" s="62"/>
      <c r="BJ65" s="62"/>
      <c r="BK65" s="62"/>
      <c r="BL65" s="62"/>
      <c r="BM65" s="62"/>
      <c r="BN65" s="62"/>
      <c r="BO65" s="62"/>
      <c r="BP65" s="62"/>
      <c r="BQ65" s="62"/>
      <c r="BR65" s="62"/>
      <c r="BS65" s="62"/>
      <c r="BT65" s="62"/>
      <c r="BU65" s="62"/>
      <c r="BV65" s="62"/>
      <c r="BW65" s="62"/>
      <c r="BX65" s="62"/>
      <c r="BY65" s="62"/>
      <c r="BZ65" s="62"/>
      <c r="CA65" s="62"/>
      <c r="CB65" s="62"/>
      <c r="CC65" s="62"/>
      <c r="CD65" s="62"/>
      <c r="CE65" s="62"/>
      <c r="CF65" s="62"/>
      <c r="CG65" s="62"/>
      <c r="CH65" s="62"/>
      <c r="CI65" s="62"/>
      <c r="CJ65" s="62"/>
      <c r="CK65" s="62"/>
      <c r="CS65" s="61"/>
    </row>
    <row r="66" spans="6:97" s="60" customFormat="1" ht="11.25">
      <c r="F66" s="63"/>
      <c r="O66" s="44"/>
      <c r="P66" s="44"/>
      <c r="AJ66" s="62"/>
      <c r="AK66" s="62"/>
      <c r="AL66" s="62"/>
      <c r="AM66" s="62"/>
      <c r="AN66" s="62"/>
      <c r="AO66" s="62"/>
      <c r="AP66" s="62"/>
      <c r="AQ66" s="62"/>
      <c r="AR66" s="62"/>
      <c r="AS66" s="62"/>
      <c r="AT66" s="62"/>
      <c r="AU66" s="62"/>
      <c r="AV66" s="62"/>
      <c r="AW66" s="62"/>
      <c r="AX66" s="62"/>
      <c r="AY66" s="62"/>
      <c r="AZ66" s="62"/>
      <c r="BA66" s="62"/>
      <c r="BB66" s="62"/>
      <c r="BC66" s="62"/>
      <c r="BD66" s="62"/>
      <c r="BE66" s="62"/>
      <c r="BF66" s="62"/>
      <c r="BG66" s="62"/>
      <c r="BH66" s="62"/>
      <c r="BI66" s="62"/>
      <c r="BJ66" s="62"/>
      <c r="BK66" s="62"/>
      <c r="BL66" s="62"/>
      <c r="BM66" s="62"/>
      <c r="BN66" s="62"/>
      <c r="BO66" s="62"/>
      <c r="BP66" s="62"/>
      <c r="BQ66" s="62"/>
      <c r="BR66" s="62"/>
      <c r="BS66" s="62"/>
      <c r="BT66" s="62"/>
      <c r="BU66" s="62"/>
      <c r="BV66" s="62"/>
      <c r="BW66" s="62"/>
      <c r="BX66" s="62"/>
      <c r="BY66" s="62"/>
      <c r="BZ66" s="62"/>
      <c r="CA66" s="62"/>
      <c r="CB66" s="62"/>
      <c r="CC66" s="62"/>
      <c r="CD66" s="62"/>
      <c r="CE66" s="62"/>
      <c r="CF66" s="62"/>
      <c r="CG66" s="62"/>
      <c r="CH66" s="62"/>
      <c r="CI66" s="62"/>
      <c r="CJ66" s="62"/>
      <c r="CK66" s="62"/>
      <c r="CS66" s="61"/>
    </row>
    <row r="67" spans="6:97" s="60" customFormat="1" ht="11.25">
      <c r="F67" s="63"/>
      <c r="O67" s="44"/>
      <c r="P67" s="44"/>
      <c r="AJ67" s="62"/>
      <c r="AK67" s="62"/>
      <c r="AL67" s="62"/>
      <c r="AM67" s="62"/>
      <c r="AN67" s="62"/>
      <c r="AO67" s="62"/>
      <c r="AP67" s="62"/>
      <c r="AQ67" s="62"/>
      <c r="AR67" s="62"/>
      <c r="AS67" s="62"/>
      <c r="AT67" s="62"/>
      <c r="AU67" s="62"/>
      <c r="AV67" s="62"/>
      <c r="AW67" s="62"/>
      <c r="AX67" s="62"/>
      <c r="AY67" s="62"/>
      <c r="AZ67" s="62"/>
      <c r="BA67" s="62"/>
      <c r="BB67" s="62"/>
      <c r="BC67" s="62"/>
      <c r="BD67" s="62"/>
      <c r="BE67" s="62"/>
      <c r="BF67" s="62"/>
      <c r="BG67" s="62"/>
      <c r="BH67" s="62"/>
      <c r="BI67" s="62"/>
      <c r="BJ67" s="62"/>
      <c r="BK67" s="62"/>
      <c r="BL67" s="62"/>
      <c r="BM67" s="62"/>
      <c r="BN67" s="62"/>
      <c r="BO67" s="62"/>
      <c r="BP67" s="62"/>
      <c r="BQ67" s="62"/>
      <c r="BR67" s="62"/>
      <c r="BS67" s="62"/>
      <c r="BT67" s="62"/>
      <c r="BU67" s="62"/>
      <c r="BV67" s="62"/>
      <c r="BW67" s="62"/>
      <c r="BX67" s="62"/>
      <c r="BY67" s="62"/>
      <c r="BZ67" s="62"/>
      <c r="CA67" s="62"/>
      <c r="CB67" s="62"/>
      <c r="CC67" s="62"/>
      <c r="CD67" s="62"/>
      <c r="CE67" s="62"/>
      <c r="CF67" s="62"/>
      <c r="CG67" s="62"/>
      <c r="CH67" s="62"/>
      <c r="CI67" s="62"/>
      <c r="CJ67" s="62"/>
      <c r="CK67" s="62"/>
      <c r="CS67" s="61"/>
    </row>
    <row r="68" spans="6:97" s="60" customFormat="1" ht="11.25">
      <c r="F68" s="63"/>
      <c r="O68" s="44"/>
      <c r="P68" s="44"/>
      <c r="AJ68" s="62"/>
      <c r="AK68" s="62"/>
      <c r="AL68" s="62"/>
      <c r="AM68" s="62"/>
      <c r="AN68" s="62"/>
      <c r="AO68" s="62"/>
      <c r="AP68" s="62"/>
      <c r="AQ68" s="62"/>
      <c r="AR68" s="62"/>
      <c r="AS68" s="62"/>
      <c r="AT68" s="62"/>
      <c r="AU68" s="62"/>
      <c r="AV68" s="62"/>
      <c r="AW68" s="62"/>
      <c r="AX68" s="62"/>
      <c r="AY68" s="62"/>
      <c r="AZ68" s="62"/>
      <c r="BA68" s="62"/>
      <c r="BB68" s="62"/>
      <c r="BC68" s="62"/>
      <c r="BD68" s="62"/>
      <c r="BE68" s="62"/>
      <c r="BF68" s="62"/>
      <c r="BG68" s="62"/>
      <c r="BH68" s="62"/>
      <c r="BI68" s="62"/>
      <c r="BJ68" s="62"/>
      <c r="BK68" s="62"/>
      <c r="BL68" s="62"/>
      <c r="BM68" s="62"/>
      <c r="BN68" s="62"/>
      <c r="BO68" s="62"/>
      <c r="BP68" s="62"/>
      <c r="BQ68" s="62"/>
      <c r="BR68" s="62"/>
      <c r="BS68" s="62"/>
      <c r="BT68" s="62"/>
      <c r="BU68" s="62"/>
      <c r="BV68" s="62"/>
      <c r="BW68" s="62"/>
      <c r="BX68" s="62"/>
      <c r="BY68" s="62"/>
      <c r="BZ68" s="62"/>
      <c r="CA68" s="62"/>
      <c r="CB68" s="62"/>
      <c r="CC68" s="62"/>
      <c r="CD68" s="62"/>
      <c r="CE68" s="62"/>
      <c r="CF68" s="62"/>
      <c r="CG68" s="62"/>
      <c r="CH68" s="62"/>
      <c r="CI68" s="62"/>
      <c r="CJ68" s="62"/>
      <c r="CK68" s="62"/>
      <c r="CS68" s="61"/>
    </row>
    <row r="69" spans="6:97" s="60" customFormat="1" ht="11.25">
      <c r="F69" s="63"/>
      <c r="O69" s="44"/>
      <c r="P69" s="44"/>
      <c r="AJ69" s="62"/>
      <c r="AK69" s="62"/>
      <c r="AL69" s="62"/>
      <c r="AM69" s="62"/>
      <c r="AN69" s="62"/>
      <c r="AO69" s="62"/>
      <c r="AP69" s="62"/>
      <c r="AQ69" s="62"/>
      <c r="AR69" s="62"/>
      <c r="AS69" s="62"/>
      <c r="AT69" s="62"/>
      <c r="AU69" s="62"/>
      <c r="AV69" s="62"/>
      <c r="AW69" s="62"/>
      <c r="AX69" s="62"/>
      <c r="AY69" s="62"/>
      <c r="AZ69" s="62"/>
      <c r="BA69" s="62"/>
      <c r="BB69" s="62"/>
      <c r="BC69" s="62"/>
      <c r="BD69" s="62"/>
      <c r="BE69" s="62"/>
      <c r="BF69" s="62"/>
      <c r="BG69" s="62"/>
      <c r="BH69" s="62"/>
      <c r="BI69" s="62"/>
      <c r="BJ69" s="62"/>
      <c r="BK69" s="62"/>
      <c r="BL69" s="62"/>
      <c r="BM69" s="62"/>
      <c r="BN69" s="62"/>
      <c r="BO69" s="62"/>
      <c r="BP69" s="62"/>
      <c r="BQ69" s="62"/>
      <c r="BR69" s="62"/>
      <c r="BS69" s="62"/>
      <c r="BT69" s="62"/>
      <c r="BU69" s="62"/>
      <c r="BV69" s="62"/>
      <c r="BW69" s="62"/>
      <c r="BX69" s="62"/>
      <c r="BY69" s="62"/>
      <c r="BZ69" s="62"/>
      <c r="CA69" s="62"/>
      <c r="CB69" s="62"/>
      <c r="CC69" s="62"/>
      <c r="CD69" s="62"/>
      <c r="CE69" s="62"/>
      <c r="CF69" s="62"/>
      <c r="CG69" s="62"/>
      <c r="CH69" s="62"/>
      <c r="CI69" s="62"/>
      <c r="CJ69" s="62"/>
      <c r="CK69" s="62"/>
      <c r="CS69" s="61"/>
    </row>
    <row r="70" spans="6:97" s="60" customFormat="1" ht="11.25">
      <c r="F70" s="63"/>
      <c r="O70" s="44"/>
      <c r="P70" s="44"/>
      <c r="AJ70" s="62"/>
      <c r="AK70" s="62"/>
      <c r="AL70" s="62"/>
      <c r="AM70" s="62"/>
      <c r="AN70" s="62"/>
      <c r="AO70" s="62"/>
      <c r="AP70" s="62"/>
      <c r="AQ70" s="62"/>
      <c r="AR70" s="62"/>
      <c r="AS70" s="62"/>
      <c r="AT70" s="62"/>
      <c r="AU70" s="62"/>
      <c r="AV70" s="62"/>
      <c r="AW70" s="62"/>
      <c r="AX70" s="62"/>
      <c r="AY70" s="62"/>
      <c r="AZ70" s="62"/>
      <c r="BA70" s="62"/>
      <c r="BB70" s="62"/>
      <c r="BC70" s="62"/>
      <c r="BD70" s="62"/>
      <c r="BE70" s="62"/>
      <c r="BF70" s="62"/>
      <c r="BG70" s="62"/>
      <c r="BH70" s="62"/>
      <c r="BI70" s="62"/>
      <c r="BJ70" s="62"/>
      <c r="BK70" s="62"/>
      <c r="BL70" s="62"/>
      <c r="BM70" s="62"/>
      <c r="BN70" s="62"/>
      <c r="BO70" s="62"/>
      <c r="BP70" s="62"/>
      <c r="BQ70" s="62"/>
      <c r="BR70" s="62"/>
      <c r="BS70" s="62"/>
      <c r="BT70" s="62"/>
      <c r="BU70" s="62"/>
      <c r="BV70" s="62"/>
      <c r="BW70" s="62"/>
      <c r="BX70" s="62"/>
      <c r="BY70" s="62"/>
      <c r="BZ70" s="62"/>
      <c r="CA70" s="62"/>
      <c r="CB70" s="62"/>
      <c r="CC70" s="62"/>
      <c r="CD70" s="62"/>
      <c r="CE70" s="62"/>
      <c r="CF70" s="62"/>
      <c r="CG70" s="62"/>
      <c r="CH70" s="62"/>
      <c r="CI70" s="62"/>
      <c r="CJ70" s="62"/>
      <c r="CK70" s="62"/>
      <c r="CS70" s="61"/>
    </row>
    <row r="71" spans="6:97" s="60" customFormat="1" ht="11.25">
      <c r="F71" s="63"/>
      <c r="O71" s="44"/>
      <c r="P71" s="44"/>
      <c r="AJ71" s="62"/>
      <c r="AK71" s="62"/>
      <c r="AL71" s="62"/>
      <c r="AM71" s="62"/>
      <c r="AN71" s="62"/>
      <c r="AO71" s="62"/>
      <c r="AP71" s="62"/>
      <c r="AQ71" s="62"/>
      <c r="AR71" s="62"/>
      <c r="AS71" s="62"/>
      <c r="AT71" s="62"/>
      <c r="AU71" s="62"/>
      <c r="AV71" s="62"/>
      <c r="AW71" s="62"/>
      <c r="AX71" s="62"/>
      <c r="AY71" s="62"/>
      <c r="AZ71" s="62"/>
      <c r="BA71" s="62"/>
      <c r="BB71" s="62"/>
      <c r="BC71" s="62"/>
      <c r="BD71" s="62"/>
      <c r="BE71" s="62"/>
      <c r="BF71" s="62"/>
      <c r="BG71" s="62"/>
      <c r="BH71" s="62"/>
      <c r="BI71" s="62"/>
      <c r="BJ71" s="62"/>
      <c r="BK71" s="62"/>
      <c r="BL71" s="62"/>
      <c r="BM71" s="62"/>
      <c r="BN71" s="62"/>
      <c r="BO71" s="62"/>
      <c r="BP71" s="62"/>
      <c r="BQ71" s="62"/>
      <c r="BR71" s="62"/>
      <c r="BS71" s="62"/>
      <c r="BT71" s="62"/>
      <c r="BU71" s="62"/>
      <c r="BV71" s="62"/>
      <c r="BW71" s="62"/>
      <c r="BX71" s="62"/>
      <c r="BY71" s="62"/>
      <c r="BZ71" s="62"/>
      <c r="CA71" s="62"/>
      <c r="CB71" s="62"/>
      <c r="CC71" s="62"/>
      <c r="CD71" s="62"/>
      <c r="CE71" s="62"/>
      <c r="CF71" s="62"/>
      <c r="CG71" s="62"/>
      <c r="CH71" s="62"/>
      <c r="CI71" s="62"/>
      <c r="CJ71" s="62"/>
      <c r="CK71" s="62"/>
      <c r="CS71" s="61"/>
    </row>
    <row r="72" spans="6:97" s="60" customFormat="1" ht="11.25">
      <c r="F72" s="63"/>
      <c r="O72" s="44"/>
      <c r="P72" s="44"/>
      <c r="AJ72" s="62"/>
      <c r="AK72" s="62"/>
      <c r="AL72" s="62"/>
      <c r="AM72" s="62"/>
      <c r="AN72" s="62"/>
      <c r="AO72" s="62"/>
      <c r="AP72" s="62"/>
      <c r="AQ72" s="62"/>
      <c r="AR72" s="62"/>
      <c r="AS72" s="62"/>
      <c r="AT72" s="62"/>
      <c r="AU72" s="62"/>
      <c r="AV72" s="62"/>
      <c r="AW72" s="62"/>
      <c r="AX72" s="62"/>
      <c r="AY72" s="62"/>
      <c r="AZ72" s="62"/>
      <c r="BA72" s="62"/>
      <c r="BB72" s="62"/>
      <c r="BC72" s="62"/>
      <c r="BD72" s="62"/>
      <c r="BE72" s="62"/>
      <c r="BF72" s="62"/>
      <c r="BG72" s="62"/>
      <c r="BH72" s="62"/>
      <c r="BI72" s="62"/>
      <c r="BJ72" s="62"/>
      <c r="BK72" s="62"/>
      <c r="BL72" s="62"/>
      <c r="BM72" s="62"/>
      <c r="BN72" s="62"/>
      <c r="BO72" s="62"/>
      <c r="BP72" s="62"/>
      <c r="BQ72" s="62"/>
      <c r="BR72" s="62"/>
      <c r="BS72" s="62"/>
      <c r="BT72" s="62"/>
      <c r="BU72" s="62"/>
      <c r="BV72" s="62"/>
      <c r="BW72" s="62"/>
      <c r="BX72" s="62"/>
      <c r="BY72" s="62"/>
      <c r="BZ72" s="62"/>
      <c r="CA72" s="62"/>
      <c r="CB72" s="62"/>
      <c r="CC72" s="62"/>
      <c r="CD72" s="62"/>
      <c r="CE72" s="62"/>
      <c r="CF72" s="62"/>
      <c r="CG72" s="62"/>
      <c r="CH72" s="62"/>
      <c r="CI72" s="62"/>
      <c r="CJ72" s="62"/>
      <c r="CK72" s="62"/>
      <c r="CS72" s="61"/>
    </row>
    <row r="73" spans="6:97" s="60" customFormat="1" ht="11.25">
      <c r="F73" s="63"/>
      <c r="O73" s="44"/>
      <c r="P73" s="44"/>
      <c r="AJ73" s="62"/>
      <c r="AK73" s="62"/>
      <c r="AL73" s="62"/>
      <c r="AM73" s="62"/>
      <c r="AN73" s="62"/>
      <c r="AO73" s="62"/>
      <c r="AP73" s="62"/>
      <c r="AQ73" s="62"/>
      <c r="AR73" s="62"/>
      <c r="AS73" s="62"/>
      <c r="AT73" s="62"/>
      <c r="AU73" s="62"/>
      <c r="AV73" s="62"/>
      <c r="AW73" s="62"/>
      <c r="AX73" s="62"/>
      <c r="AY73" s="62"/>
      <c r="AZ73" s="62"/>
      <c r="BA73" s="62"/>
      <c r="BB73" s="62"/>
      <c r="BC73" s="62"/>
      <c r="BD73" s="62"/>
      <c r="BE73" s="62"/>
      <c r="BF73" s="62"/>
      <c r="BG73" s="62"/>
      <c r="BH73" s="62"/>
      <c r="BI73" s="62"/>
      <c r="BJ73" s="62"/>
      <c r="BK73" s="62"/>
      <c r="BL73" s="62"/>
      <c r="BM73" s="62"/>
      <c r="BN73" s="62"/>
      <c r="BO73" s="62"/>
      <c r="BP73" s="62"/>
      <c r="BQ73" s="62"/>
      <c r="BR73" s="62"/>
      <c r="BS73" s="62"/>
      <c r="BT73" s="62"/>
      <c r="BU73" s="62"/>
      <c r="BV73" s="62"/>
      <c r="BW73" s="62"/>
      <c r="BX73" s="62"/>
      <c r="BY73" s="62"/>
      <c r="BZ73" s="62"/>
      <c r="CA73" s="62"/>
      <c r="CB73" s="62"/>
      <c r="CC73" s="62"/>
      <c r="CD73" s="62"/>
      <c r="CE73" s="62"/>
      <c r="CF73" s="62"/>
      <c r="CG73" s="62"/>
      <c r="CH73" s="62"/>
      <c r="CI73" s="62"/>
      <c r="CJ73" s="62"/>
      <c r="CK73" s="62"/>
      <c r="CS73" s="61"/>
    </row>
    <row r="74" spans="6:97" s="60" customFormat="1" ht="11.25">
      <c r="F74" s="63"/>
      <c r="O74" s="44"/>
      <c r="P74" s="44"/>
      <c r="AJ74" s="62"/>
      <c r="AK74" s="62"/>
      <c r="AL74" s="62"/>
      <c r="AM74" s="62"/>
      <c r="AN74" s="62"/>
      <c r="AO74" s="62"/>
      <c r="AP74" s="62"/>
      <c r="AQ74" s="62"/>
      <c r="AR74" s="62"/>
      <c r="AS74" s="62"/>
      <c r="AT74" s="62"/>
      <c r="AU74" s="62"/>
      <c r="AV74" s="62"/>
      <c r="AW74" s="62"/>
      <c r="AX74" s="62"/>
      <c r="AY74" s="62"/>
      <c r="AZ74" s="62"/>
      <c r="BA74" s="62"/>
      <c r="BB74" s="62"/>
      <c r="BC74" s="62"/>
      <c r="BD74" s="62"/>
      <c r="BE74" s="62"/>
      <c r="BF74" s="62"/>
      <c r="BG74" s="62"/>
      <c r="BH74" s="62"/>
      <c r="BI74" s="62"/>
      <c r="BJ74" s="62"/>
      <c r="BK74" s="62"/>
      <c r="BL74" s="62"/>
      <c r="BM74" s="62"/>
      <c r="BN74" s="62"/>
      <c r="BO74" s="62"/>
      <c r="BP74" s="62"/>
      <c r="BQ74" s="62"/>
      <c r="BR74" s="62"/>
      <c r="BS74" s="62"/>
      <c r="BT74" s="62"/>
      <c r="BU74" s="62"/>
      <c r="BV74" s="62"/>
      <c r="BW74" s="62"/>
      <c r="BX74" s="62"/>
      <c r="BY74" s="62"/>
      <c r="BZ74" s="62"/>
      <c r="CA74" s="62"/>
      <c r="CB74" s="62"/>
      <c r="CC74" s="62"/>
      <c r="CD74" s="62"/>
      <c r="CE74" s="62"/>
      <c r="CF74" s="62"/>
      <c r="CG74" s="62"/>
      <c r="CH74" s="62"/>
      <c r="CI74" s="62"/>
      <c r="CJ74" s="62"/>
      <c r="CK74" s="62"/>
      <c r="CS74" s="61"/>
    </row>
    <row r="75" spans="6:97" s="60" customFormat="1" ht="11.25">
      <c r="F75" s="63"/>
      <c r="O75" s="44"/>
      <c r="P75" s="44"/>
      <c r="AJ75" s="62"/>
      <c r="AK75" s="62"/>
      <c r="AL75" s="62"/>
      <c r="AM75" s="62"/>
      <c r="AN75" s="62"/>
      <c r="AO75" s="62"/>
      <c r="AP75" s="62"/>
      <c r="AQ75" s="62"/>
      <c r="AR75" s="62"/>
      <c r="AS75" s="62"/>
      <c r="AT75" s="62"/>
      <c r="AU75" s="62"/>
      <c r="AV75" s="62"/>
      <c r="AW75" s="62"/>
      <c r="AX75" s="62"/>
      <c r="AY75" s="62"/>
      <c r="AZ75" s="62"/>
      <c r="BA75" s="62"/>
      <c r="BB75" s="62"/>
      <c r="BC75" s="62"/>
      <c r="BD75" s="62"/>
      <c r="BE75" s="62"/>
      <c r="BF75" s="62"/>
      <c r="BG75" s="62"/>
      <c r="BH75" s="62"/>
      <c r="BI75" s="62"/>
      <c r="BJ75" s="62"/>
      <c r="BK75" s="62"/>
      <c r="BL75" s="62"/>
      <c r="BM75" s="62"/>
      <c r="BN75" s="62"/>
      <c r="BO75" s="62"/>
      <c r="BP75" s="62"/>
      <c r="BQ75" s="62"/>
      <c r="BR75" s="62"/>
      <c r="BS75" s="62"/>
      <c r="BT75" s="62"/>
      <c r="BU75" s="62"/>
      <c r="BV75" s="62"/>
      <c r="BW75" s="62"/>
      <c r="BX75" s="62"/>
      <c r="BY75" s="62"/>
      <c r="BZ75" s="62"/>
      <c r="CA75" s="62"/>
      <c r="CB75" s="62"/>
      <c r="CC75" s="62"/>
      <c r="CD75" s="62"/>
      <c r="CE75" s="62"/>
      <c r="CF75" s="62"/>
      <c r="CG75" s="62"/>
      <c r="CH75" s="62"/>
      <c r="CI75" s="62"/>
      <c r="CJ75" s="62"/>
      <c r="CK75" s="62"/>
      <c r="CS75" s="61"/>
    </row>
    <row r="76" spans="6:97" s="60" customFormat="1" ht="11.25">
      <c r="F76" s="63"/>
      <c r="O76" s="44"/>
      <c r="P76" s="44"/>
      <c r="AJ76" s="62"/>
      <c r="AK76" s="62"/>
      <c r="AL76" s="62"/>
      <c r="AM76" s="62"/>
      <c r="AN76" s="62"/>
      <c r="AO76" s="62"/>
      <c r="AP76" s="62"/>
      <c r="AQ76" s="62"/>
      <c r="AR76" s="62"/>
      <c r="AS76" s="62"/>
      <c r="AT76" s="62"/>
      <c r="AU76" s="62"/>
      <c r="AV76" s="62"/>
      <c r="AW76" s="62"/>
      <c r="AX76" s="62"/>
      <c r="AY76" s="62"/>
      <c r="AZ76" s="62"/>
      <c r="BA76" s="62"/>
      <c r="BB76" s="62"/>
      <c r="BC76" s="62"/>
      <c r="BD76" s="62"/>
      <c r="BE76" s="62"/>
      <c r="BF76" s="62"/>
      <c r="BG76" s="62"/>
      <c r="BH76" s="62"/>
      <c r="BI76" s="62"/>
      <c r="BJ76" s="62"/>
      <c r="BK76" s="62"/>
      <c r="BL76" s="62"/>
      <c r="BM76" s="62"/>
      <c r="BN76" s="62"/>
      <c r="BO76" s="62"/>
      <c r="BP76" s="62"/>
      <c r="BQ76" s="62"/>
      <c r="BR76" s="62"/>
      <c r="BS76" s="62"/>
      <c r="BT76" s="62"/>
      <c r="BU76" s="62"/>
      <c r="BV76" s="62"/>
      <c r="BW76" s="62"/>
      <c r="BX76" s="62"/>
      <c r="BY76" s="62"/>
      <c r="BZ76" s="62"/>
      <c r="CA76" s="62"/>
      <c r="CB76" s="62"/>
      <c r="CC76" s="62"/>
      <c r="CD76" s="62"/>
      <c r="CE76" s="62"/>
      <c r="CF76" s="62"/>
      <c r="CG76" s="62"/>
      <c r="CH76" s="62"/>
      <c r="CI76" s="62"/>
      <c r="CJ76" s="62"/>
      <c r="CK76" s="62"/>
      <c r="CS76" s="61"/>
    </row>
    <row r="77" spans="6:97" s="60" customFormat="1" ht="11.25">
      <c r="F77" s="63"/>
      <c r="O77" s="44"/>
      <c r="P77" s="44"/>
      <c r="AJ77" s="62"/>
      <c r="AK77" s="62"/>
      <c r="AL77" s="62"/>
      <c r="AM77" s="62"/>
      <c r="AN77" s="62"/>
      <c r="AO77" s="62"/>
      <c r="AP77" s="62"/>
      <c r="AQ77" s="62"/>
      <c r="AR77" s="62"/>
      <c r="AS77" s="62"/>
      <c r="AT77" s="62"/>
      <c r="AU77" s="62"/>
      <c r="AV77" s="62"/>
      <c r="AW77" s="62"/>
      <c r="AX77" s="62"/>
      <c r="AY77" s="62"/>
      <c r="AZ77" s="62"/>
      <c r="BA77" s="62"/>
      <c r="BB77" s="62"/>
      <c r="BC77" s="62"/>
      <c r="BD77" s="62"/>
      <c r="BE77" s="62"/>
      <c r="BF77" s="62"/>
      <c r="BG77" s="62"/>
      <c r="BH77" s="62"/>
      <c r="BI77" s="62"/>
      <c r="BJ77" s="62"/>
      <c r="BK77" s="62"/>
      <c r="BL77" s="62"/>
      <c r="BM77" s="62"/>
      <c r="BN77" s="62"/>
      <c r="BO77" s="62"/>
      <c r="BP77" s="62"/>
      <c r="BQ77" s="62"/>
      <c r="BR77" s="62"/>
      <c r="BS77" s="62"/>
      <c r="BT77" s="62"/>
      <c r="BU77" s="62"/>
      <c r="BV77" s="62"/>
      <c r="BW77" s="62"/>
      <c r="BX77" s="62"/>
      <c r="BY77" s="62"/>
      <c r="BZ77" s="62"/>
      <c r="CA77" s="62"/>
      <c r="CB77" s="62"/>
      <c r="CC77" s="62"/>
      <c r="CD77" s="62"/>
      <c r="CE77" s="62"/>
      <c r="CF77" s="62"/>
      <c r="CG77" s="62"/>
      <c r="CH77" s="62"/>
      <c r="CI77" s="62"/>
      <c r="CJ77" s="62"/>
      <c r="CK77" s="62"/>
      <c r="CS77" s="61"/>
    </row>
    <row r="78" spans="6:97" s="60" customFormat="1" ht="11.25">
      <c r="F78" s="63"/>
      <c r="O78" s="44"/>
      <c r="P78" s="44"/>
      <c r="AJ78" s="62"/>
      <c r="AK78" s="62"/>
      <c r="AL78" s="62"/>
      <c r="AM78" s="62"/>
      <c r="AN78" s="62"/>
      <c r="AO78" s="62"/>
      <c r="AP78" s="62"/>
      <c r="AQ78" s="62"/>
      <c r="AR78" s="62"/>
      <c r="AS78" s="62"/>
      <c r="AT78" s="62"/>
      <c r="AU78" s="62"/>
      <c r="AV78" s="62"/>
      <c r="AW78" s="62"/>
      <c r="AX78" s="62"/>
      <c r="AY78" s="62"/>
      <c r="AZ78" s="62"/>
      <c r="BA78" s="62"/>
      <c r="BB78" s="62"/>
      <c r="BC78" s="62"/>
      <c r="BD78" s="62"/>
      <c r="BE78" s="62"/>
      <c r="BF78" s="62"/>
      <c r="BG78" s="62"/>
      <c r="BH78" s="62"/>
      <c r="BI78" s="62"/>
      <c r="BJ78" s="62"/>
      <c r="BK78" s="62"/>
      <c r="BL78" s="62"/>
      <c r="BM78" s="62"/>
      <c r="BN78" s="62"/>
      <c r="BO78" s="62"/>
      <c r="BP78" s="62"/>
      <c r="BQ78" s="62"/>
      <c r="BR78" s="62"/>
      <c r="BS78" s="62"/>
      <c r="BT78" s="62"/>
      <c r="BU78" s="62"/>
      <c r="BV78" s="62"/>
      <c r="BW78" s="62"/>
      <c r="BX78" s="62"/>
      <c r="BY78" s="62"/>
      <c r="BZ78" s="62"/>
      <c r="CA78" s="62"/>
      <c r="CB78" s="62"/>
      <c r="CC78" s="62"/>
      <c r="CD78" s="62"/>
      <c r="CE78" s="62"/>
      <c r="CF78" s="62"/>
      <c r="CG78" s="62"/>
      <c r="CH78" s="62"/>
      <c r="CI78" s="62"/>
      <c r="CJ78" s="62"/>
      <c r="CK78" s="62"/>
      <c r="CS78" s="61"/>
    </row>
    <row r="79" spans="6:97" s="60" customFormat="1" ht="11.25">
      <c r="F79" s="63"/>
      <c r="O79" s="44"/>
      <c r="P79" s="44"/>
      <c r="AJ79" s="62"/>
      <c r="AK79" s="62"/>
      <c r="AL79" s="62"/>
      <c r="AM79" s="62"/>
      <c r="AN79" s="62"/>
      <c r="AO79" s="62"/>
      <c r="AP79" s="62"/>
      <c r="AQ79" s="62"/>
      <c r="AR79" s="62"/>
      <c r="AS79" s="62"/>
      <c r="AT79" s="62"/>
      <c r="AU79" s="62"/>
      <c r="AV79" s="62"/>
      <c r="AW79" s="62"/>
      <c r="AX79" s="62"/>
      <c r="AY79" s="62"/>
      <c r="AZ79" s="62"/>
      <c r="BA79" s="62"/>
      <c r="BB79" s="62"/>
      <c r="BC79" s="62"/>
      <c r="BD79" s="62"/>
      <c r="BE79" s="62"/>
      <c r="BF79" s="62"/>
      <c r="BG79" s="62"/>
      <c r="BH79" s="62"/>
      <c r="BI79" s="62"/>
      <c r="BJ79" s="62"/>
      <c r="BK79" s="62"/>
      <c r="BL79" s="62"/>
      <c r="BM79" s="62"/>
      <c r="BN79" s="62"/>
      <c r="BO79" s="62"/>
      <c r="BP79" s="62"/>
      <c r="BQ79" s="62"/>
      <c r="BR79" s="62"/>
      <c r="BS79" s="62"/>
      <c r="BT79" s="62"/>
      <c r="BU79" s="62"/>
      <c r="BV79" s="62"/>
      <c r="BW79" s="62"/>
      <c r="BX79" s="62"/>
      <c r="BY79" s="62"/>
      <c r="BZ79" s="62"/>
      <c r="CA79" s="62"/>
      <c r="CB79" s="62"/>
      <c r="CC79" s="62"/>
      <c r="CD79" s="62"/>
      <c r="CE79" s="62"/>
      <c r="CF79" s="62"/>
      <c r="CG79" s="62"/>
      <c r="CH79" s="62"/>
      <c r="CI79" s="62"/>
      <c r="CJ79" s="62"/>
      <c r="CK79" s="62"/>
      <c r="CS79" s="61"/>
    </row>
    <row r="80" spans="6:97" s="60" customFormat="1" ht="11.25">
      <c r="F80" s="63"/>
      <c r="O80" s="44"/>
      <c r="P80" s="44"/>
      <c r="AJ80" s="62"/>
      <c r="AK80" s="62"/>
      <c r="AL80" s="62"/>
      <c r="AM80" s="62"/>
      <c r="AN80" s="62"/>
      <c r="AO80" s="62"/>
      <c r="AP80" s="62"/>
      <c r="AQ80" s="62"/>
      <c r="AR80" s="62"/>
      <c r="AS80" s="62"/>
      <c r="AT80" s="62"/>
      <c r="AU80" s="62"/>
      <c r="AV80" s="62"/>
      <c r="AW80" s="62"/>
      <c r="AX80" s="62"/>
      <c r="AY80" s="62"/>
      <c r="AZ80" s="62"/>
      <c r="BA80" s="62"/>
      <c r="BB80" s="62"/>
      <c r="BC80" s="62"/>
      <c r="BD80" s="62"/>
      <c r="BE80" s="62"/>
      <c r="BF80" s="62"/>
      <c r="BG80" s="62"/>
      <c r="BH80" s="62"/>
      <c r="BI80" s="62"/>
      <c r="BJ80" s="62"/>
      <c r="BK80" s="62"/>
      <c r="BL80" s="62"/>
      <c r="BM80" s="62"/>
      <c r="BN80" s="62"/>
      <c r="BO80" s="62"/>
      <c r="BP80" s="62"/>
      <c r="BQ80" s="62"/>
      <c r="BR80" s="62"/>
      <c r="BS80" s="62"/>
      <c r="BT80" s="62"/>
      <c r="BU80" s="62"/>
      <c r="BV80" s="62"/>
      <c r="BW80" s="62"/>
      <c r="BX80" s="62"/>
      <c r="BY80" s="62"/>
      <c r="BZ80" s="62"/>
      <c r="CA80" s="62"/>
      <c r="CB80" s="62"/>
      <c r="CC80" s="62"/>
      <c r="CD80" s="62"/>
      <c r="CE80" s="62"/>
      <c r="CF80" s="62"/>
      <c r="CG80" s="62"/>
      <c r="CH80" s="62"/>
      <c r="CI80" s="62"/>
      <c r="CJ80" s="62"/>
      <c r="CK80" s="62"/>
      <c r="CS80" s="61"/>
    </row>
  </sheetData>
  <sheetProtection/>
  <mergeCells count="27">
    <mergeCell ref="CQ7:CU7"/>
    <mergeCell ref="CX7:DA7"/>
    <mergeCell ref="BV7:BZ7"/>
    <mergeCell ref="CA7:CB7"/>
    <mergeCell ref="CC7:CG7"/>
    <mergeCell ref="CH7:CI7"/>
    <mergeCell ref="CJ7:CN7"/>
    <mergeCell ref="CO7:CP7"/>
    <mergeCell ref="BA7:BE7"/>
    <mergeCell ref="BF7:BG7"/>
    <mergeCell ref="BH7:BL7"/>
    <mergeCell ref="BM7:BN7"/>
    <mergeCell ref="BO7:BS7"/>
    <mergeCell ref="BT7:BU7"/>
    <mergeCell ref="AE7:AJ7"/>
    <mergeCell ref="AK7:AL7"/>
    <mergeCell ref="AM7:AQ7"/>
    <mergeCell ref="AR7:AS7"/>
    <mergeCell ref="AT7:AX7"/>
    <mergeCell ref="AY7:AZ7"/>
    <mergeCell ref="Y7:AD7"/>
    <mergeCell ref="A7:E7"/>
    <mergeCell ref="F7:G7"/>
    <mergeCell ref="H7:K7"/>
    <mergeCell ref="L7:N7"/>
    <mergeCell ref="O7:S7"/>
    <mergeCell ref="T7:X7"/>
  </mergeCells>
  <dataValidations count="16">
    <dataValidation type="textLength" allowBlank="1" showInputMessage="1" showErrorMessage="1" errorTitle="4 digits" error="Please enter 4-digit PCard Central Bill Number found on &quot;Company #'s&quot; tab at the end of this workbook." sqref="B4">
      <formula1>4</formula1>
      <formula2>4</formula2>
    </dataValidation>
    <dataValidation type="textLength" allowBlank="1" showInputMessage="1" showErrorMessage="1" errorTitle="5 digits" error="Please enter 5-digit PCard Company Number found on &quot;Company #'s&quot; tab at the end of this workbook and associated with the correct PCard Central Bill" sqref="B5">
      <formula1>5</formula1>
      <formula2>5</formula2>
    </dataValidation>
    <dataValidation type="textLength" allowBlank="1" showInputMessage="1" showErrorMessage="1" errorTitle="Employee ID" error="Please enter full 11 digit employee ID&#10;" sqref="E10:E40">
      <formula1>11</formula1>
      <formula2>11</formula2>
    </dataValidation>
    <dataValidation type="textLength" operator="equal" allowBlank="1" showInputMessage="1" showErrorMessage="1" errorTitle="Access Code 1" error="Must be 4 digit, numeric code." sqref="F10:F40">
      <formula1>4</formula1>
    </dataValidation>
    <dataValidation type="textLength" operator="equal" allowBlank="1" showInputMessage="1" showErrorMessage="1" errorTitle="State" error="Must be 2 character state abbreviation. " sqref="R10:R40">
      <formula1>2</formula1>
    </dataValidation>
    <dataValidation type="textLength" operator="equal" allowBlank="1" showInputMessage="1" showErrorMessage="1" errorTitle="Phone Number" error="Enter 10 digit number, no spaces, slashes, etc., are necessary." sqref="M10:N40">
      <formula1>10</formula1>
    </dataValidation>
    <dataValidation type="textLength" operator="equal" allowBlank="1" showInputMessage="1" showErrorMessage="1" errorTitle="Zip Code" error="Please enter 5 digit zip code. " sqref="S10:S40">
      <formula1>5</formula1>
    </dataValidation>
    <dataValidation type="textLength" operator="equal" allowBlank="1" showInputMessage="1" showErrorMessage="1" errorTitle="State Abbreviation" error="Please enter two digit State abbreviation." sqref="W10:W40">
      <formula1>2</formula1>
    </dataValidation>
    <dataValidation type="textLength" operator="equal" allowBlank="1" showInputMessage="1" showErrorMessage="1" sqref="X10:X40">
      <formula1>5</formula1>
    </dataValidation>
    <dataValidation type="textLength" allowBlank="1" showInputMessage="1" showErrorMessage="1" sqref="B10:B40">
      <formula1>1</formula1>
      <formula2>1</formula2>
    </dataValidation>
    <dataValidation type="textLength" operator="equal" allowBlank="1" showInputMessage="1" showErrorMessage="1" sqref="G10:G40">
      <formula1>4</formula1>
    </dataValidation>
    <dataValidation type="textLength" allowBlank="1" showInputMessage="1" showErrorMessage="1" errorTitle="2nd Line" error="Can not exceed 21 characters. " sqref="K10:K40">
      <formula1>1</formula1>
      <formula2>21</formula2>
    </dataValidation>
    <dataValidation type="textLength" allowBlank="1" showInputMessage="1" showErrorMessage="1" sqref="T10:U40">
      <formula1>1</formula1>
      <formula2>36</formula2>
    </dataValidation>
    <dataValidation type="textLength" operator="equal" allowBlank="1" showInputMessage="1" showErrorMessage="1" errorTitle="MCCG 2" error="Must include &quot;-64937&quot; after the three digit MCCG" sqref="AR10:AR40">
      <formula1>9</formula1>
    </dataValidation>
    <dataValidation type="textLength" operator="equal" allowBlank="1" showInputMessage="1" showErrorMessage="1" errorTitle="MCCG 1" error="Must include &quot;-64937&quot; after the three digit MCCG" sqref="AK10:AK40">
      <formula1>9</formula1>
    </dataValidation>
    <dataValidation type="textLength" allowBlank="1" showInputMessage="1" showErrorMessage="1" sqref="O10:P40">
      <formula1>1</formula1>
      <formula2>36</formula2>
    </dataValidation>
  </dataValidations>
  <printOptions/>
  <pageMargins left="0.7" right="0.7" top="0.75" bottom="0.75" header="0.3" footer="0.3"/>
  <pageSetup fitToHeight="0" horizontalDpi="600" verticalDpi="600" orientation="landscape" paperSize="17" scale="50" r:id="rId3"/>
  <legacyDrawing r:id="rId2"/>
</worksheet>
</file>

<file path=xl/worksheets/sheet6.xml><?xml version="1.0" encoding="utf-8"?>
<worksheet xmlns="http://schemas.openxmlformats.org/spreadsheetml/2006/main" xmlns:r="http://schemas.openxmlformats.org/officeDocument/2006/relationships">
  <sheetPr>
    <tabColor theme="4" tint="-0.4999699890613556"/>
  </sheetPr>
  <dimension ref="A5:DZ40"/>
  <sheetViews>
    <sheetView zoomScalePageLayoutView="0" workbookViewId="0" topLeftCell="A5">
      <selection activeCell="A6" sqref="A6:C8"/>
    </sheetView>
  </sheetViews>
  <sheetFormatPr defaultColWidth="9.140625" defaultRowHeight="12.75"/>
  <cols>
    <col min="1" max="2" width="25.7109375" style="37" customWidth="1"/>
    <col min="3" max="3" width="18.421875" style="37" customWidth="1"/>
    <col min="4" max="4" width="16.57421875" style="37" customWidth="1"/>
    <col min="5" max="33" width="16.7109375" style="37" customWidth="1"/>
    <col min="34" max="16384" width="9.140625" style="37" customWidth="1"/>
  </cols>
  <sheetData>
    <row r="1" ht="15" hidden="1"/>
    <row r="2" ht="0.75" customHeight="1" hidden="1"/>
    <row r="3" ht="15" hidden="1"/>
    <row r="4" ht="15" hidden="1"/>
    <row r="5" spans="1:130" s="48" customFormat="1" ht="11.25">
      <c r="A5" s="13" t="s">
        <v>1</v>
      </c>
      <c r="B5" s="189">
        <f>'2A. PCARD APP'!B2</f>
        <v>0</v>
      </c>
      <c r="C5" s="51"/>
      <c r="J5" s="39"/>
      <c r="K5" s="39"/>
      <c r="M5" s="39"/>
      <c r="N5" s="39"/>
      <c r="AD5" s="50"/>
      <c r="AE5" s="50"/>
      <c r="AF5" s="50"/>
      <c r="AG5" s="50"/>
      <c r="AH5" s="50"/>
      <c r="AI5" s="50"/>
      <c r="AJ5" s="50"/>
      <c r="AK5" s="50"/>
      <c r="AL5" s="50"/>
      <c r="AM5" s="50"/>
      <c r="AN5" s="50"/>
      <c r="AO5" s="50"/>
      <c r="AP5" s="50"/>
      <c r="AQ5" s="50"/>
      <c r="AR5" s="50"/>
      <c r="AS5" s="50"/>
      <c r="AT5" s="50"/>
      <c r="AU5" s="50"/>
      <c r="AV5" s="50"/>
      <c r="AW5" s="50"/>
      <c r="AX5" s="50"/>
      <c r="AY5" s="50"/>
      <c r="AZ5" s="50"/>
      <c r="BA5" s="50"/>
      <c r="BB5" s="50"/>
      <c r="BC5" s="50"/>
      <c r="BD5" s="50"/>
      <c r="BE5" s="50"/>
      <c r="BF5" s="50"/>
      <c r="BG5" s="50"/>
      <c r="BH5" s="50"/>
      <c r="BI5" s="50"/>
      <c r="BJ5" s="50"/>
      <c r="BK5" s="50"/>
      <c r="BL5" s="50"/>
      <c r="BM5" s="50"/>
      <c r="BN5" s="50"/>
      <c r="BO5" s="50"/>
      <c r="BP5" s="50"/>
      <c r="BQ5" s="50"/>
      <c r="BR5" s="50"/>
      <c r="BS5" s="50"/>
      <c r="BT5" s="50"/>
      <c r="BU5" s="50"/>
      <c r="BV5" s="50"/>
      <c r="BW5" s="50"/>
      <c r="BX5" s="50"/>
      <c r="BY5" s="50"/>
      <c r="BZ5" s="50"/>
      <c r="CA5" s="50"/>
      <c r="CB5" s="50"/>
      <c r="CC5" s="50"/>
      <c r="CD5" s="50"/>
      <c r="CE5" s="50"/>
      <c r="CM5" s="49"/>
      <c r="DZ5" s="53"/>
    </row>
    <row r="6" spans="1:93" s="48" customFormat="1" ht="11.25">
      <c r="A6" s="394" t="s">
        <v>1662</v>
      </c>
      <c r="B6" s="394"/>
      <c r="C6" s="394"/>
      <c r="D6" s="52"/>
      <c r="E6" s="51"/>
      <c r="L6" s="39"/>
      <c r="M6" s="39"/>
      <c r="O6" s="39"/>
      <c r="P6" s="39"/>
      <c r="AF6" s="50"/>
      <c r="AG6" s="50"/>
      <c r="AH6" s="50"/>
      <c r="AI6" s="50"/>
      <c r="AJ6" s="50"/>
      <c r="AK6" s="50"/>
      <c r="AL6" s="50"/>
      <c r="AM6" s="50"/>
      <c r="AN6" s="50"/>
      <c r="AO6" s="50"/>
      <c r="AP6" s="50"/>
      <c r="AQ6" s="50"/>
      <c r="AR6" s="50"/>
      <c r="AS6" s="50"/>
      <c r="AT6" s="50"/>
      <c r="AU6" s="50"/>
      <c r="AV6" s="50"/>
      <c r="AW6" s="50"/>
      <c r="AX6" s="50"/>
      <c r="AY6" s="50"/>
      <c r="AZ6" s="50"/>
      <c r="BA6" s="50"/>
      <c r="BB6" s="50"/>
      <c r="BC6" s="50"/>
      <c r="BD6" s="50"/>
      <c r="BE6" s="50"/>
      <c r="BF6" s="50"/>
      <c r="BG6" s="50"/>
      <c r="BH6" s="50"/>
      <c r="BI6" s="50"/>
      <c r="BJ6" s="50"/>
      <c r="BK6" s="50"/>
      <c r="BL6" s="50"/>
      <c r="BM6" s="50"/>
      <c r="BN6" s="50"/>
      <c r="BO6" s="50"/>
      <c r="BP6" s="50"/>
      <c r="BQ6" s="50"/>
      <c r="BR6" s="50"/>
      <c r="BS6" s="50"/>
      <c r="BT6" s="50"/>
      <c r="BU6" s="50"/>
      <c r="BV6" s="50"/>
      <c r="BW6" s="50"/>
      <c r="BX6" s="50"/>
      <c r="BY6" s="50"/>
      <c r="BZ6" s="50"/>
      <c r="CA6" s="50"/>
      <c r="CB6" s="50"/>
      <c r="CC6" s="50"/>
      <c r="CD6" s="50"/>
      <c r="CE6" s="50"/>
      <c r="CF6" s="50"/>
      <c r="CG6" s="50"/>
      <c r="CO6" s="49"/>
    </row>
    <row r="7" spans="1:15" s="47" customFormat="1" ht="15.75" thickBot="1">
      <c r="A7" s="394"/>
      <c r="B7" s="394"/>
      <c r="C7" s="394"/>
      <c r="D7" s="97"/>
      <c r="E7" s="97"/>
      <c r="F7" s="97"/>
      <c r="G7" s="97"/>
      <c r="H7" s="97"/>
      <c r="I7" s="97"/>
      <c r="J7" s="97"/>
      <c r="K7" s="97"/>
      <c r="L7" s="97"/>
      <c r="M7" s="97"/>
      <c r="N7" s="97"/>
      <c r="O7" s="97"/>
    </row>
    <row r="8" spans="1:33" s="46" customFormat="1" ht="23.25" customHeight="1">
      <c r="A8" s="394"/>
      <c r="B8" s="395"/>
      <c r="C8" s="395"/>
      <c r="D8" s="391" t="s">
        <v>26</v>
      </c>
      <c r="E8" s="392"/>
      <c r="F8" s="393"/>
      <c r="G8" s="391" t="s">
        <v>25</v>
      </c>
      <c r="H8" s="392"/>
      <c r="I8" s="393"/>
      <c r="J8" s="391" t="s">
        <v>24</v>
      </c>
      <c r="K8" s="392"/>
      <c r="L8" s="393"/>
      <c r="M8" s="391" t="s">
        <v>23</v>
      </c>
      <c r="N8" s="392"/>
      <c r="O8" s="393"/>
      <c r="P8" s="391" t="s">
        <v>1542</v>
      </c>
      <c r="Q8" s="392"/>
      <c r="R8" s="393"/>
      <c r="S8" s="391" t="s">
        <v>1543</v>
      </c>
      <c r="T8" s="392"/>
      <c r="U8" s="393"/>
      <c r="V8" s="391" t="s">
        <v>1544</v>
      </c>
      <c r="W8" s="392"/>
      <c r="X8" s="393"/>
      <c r="Y8" s="391" t="s">
        <v>1545</v>
      </c>
      <c r="Z8" s="392"/>
      <c r="AA8" s="393"/>
      <c r="AB8" s="391" t="s">
        <v>1546</v>
      </c>
      <c r="AC8" s="392"/>
      <c r="AD8" s="393"/>
      <c r="AE8" s="391" t="s">
        <v>1547</v>
      </c>
      <c r="AF8" s="392"/>
      <c r="AG8" s="393"/>
    </row>
    <row r="9" spans="1:33" s="45" customFormat="1" ht="12.75" customHeight="1">
      <c r="A9" s="82" t="s">
        <v>43</v>
      </c>
      <c r="B9" s="180" t="s">
        <v>44</v>
      </c>
      <c r="C9" s="86" t="s">
        <v>15</v>
      </c>
      <c r="D9" s="83" t="s">
        <v>19</v>
      </c>
      <c r="E9" s="81" t="s">
        <v>18</v>
      </c>
      <c r="F9" s="84" t="s">
        <v>15</v>
      </c>
      <c r="G9" s="83" t="s">
        <v>19</v>
      </c>
      <c r="H9" s="81" t="s">
        <v>18</v>
      </c>
      <c r="I9" s="84" t="s">
        <v>15</v>
      </c>
      <c r="J9" s="83" t="s">
        <v>19</v>
      </c>
      <c r="K9" s="81" t="s">
        <v>18</v>
      </c>
      <c r="L9" s="84" t="s">
        <v>15</v>
      </c>
      <c r="M9" s="83" t="s">
        <v>19</v>
      </c>
      <c r="N9" s="81" t="s">
        <v>18</v>
      </c>
      <c r="O9" s="84" t="s">
        <v>15</v>
      </c>
      <c r="P9" s="83" t="s">
        <v>19</v>
      </c>
      <c r="Q9" s="81" t="s">
        <v>18</v>
      </c>
      <c r="R9" s="84" t="s">
        <v>15</v>
      </c>
      <c r="S9" s="83" t="s">
        <v>19</v>
      </c>
      <c r="T9" s="81" t="s">
        <v>18</v>
      </c>
      <c r="U9" s="84" t="s">
        <v>15</v>
      </c>
      <c r="V9" s="83" t="s">
        <v>19</v>
      </c>
      <c r="W9" s="81" t="s">
        <v>18</v>
      </c>
      <c r="X9" s="84" t="s">
        <v>15</v>
      </c>
      <c r="Y9" s="83" t="s">
        <v>19</v>
      </c>
      <c r="Z9" s="81" t="s">
        <v>18</v>
      </c>
      <c r="AA9" s="84" t="s">
        <v>15</v>
      </c>
      <c r="AB9" s="83" t="s">
        <v>19</v>
      </c>
      <c r="AC9" s="81" t="s">
        <v>18</v>
      </c>
      <c r="AD9" s="84" t="s">
        <v>15</v>
      </c>
      <c r="AE9" s="83" t="s">
        <v>19</v>
      </c>
      <c r="AF9" s="81" t="s">
        <v>18</v>
      </c>
      <c r="AG9" s="84" t="s">
        <v>15</v>
      </c>
    </row>
    <row r="10" spans="1:33" ht="15">
      <c r="A10" s="191">
        <f>'2A. PCARD APP'!A10</f>
        <v>0</v>
      </c>
      <c r="B10" s="191">
        <f>'2A. PCARD APP'!C10</f>
        <v>0</v>
      </c>
      <c r="C10" s="192"/>
      <c r="D10" s="192"/>
      <c r="E10" s="192"/>
      <c r="F10" s="192"/>
      <c r="G10" s="192"/>
      <c r="H10" s="192"/>
      <c r="I10" s="192"/>
      <c r="J10" s="192"/>
      <c r="K10" s="192"/>
      <c r="L10" s="192"/>
      <c r="M10" s="192"/>
      <c r="N10" s="192"/>
      <c r="O10" s="192"/>
      <c r="P10" s="192"/>
      <c r="Q10" s="192"/>
      <c r="R10" s="192"/>
      <c r="S10" s="192"/>
      <c r="T10" s="192"/>
      <c r="U10" s="192"/>
      <c r="V10" s="192"/>
      <c r="W10" s="192"/>
      <c r="X10" s="192"/>
      <c r="Y10" s="192"/>
      <c r="Z10" s="192"/>
      <c r="AA10" s="192"/>
      <c r="AB10" s="192"/>
      <c r="AC10" s="192"/>
      <c r="AD10" s="192"/>
      <c r="AE10" s="192"/>
      <c r="AF10" s="192"/>
      <c r="AG10" s="192"/>
    </row>
    <row r="11" spans="1:33" ht="15">
      <c r="A11" s="191">
        <f>'2A. PCARD APP'!A11</f>
        <v>0</v>
      </c>
      <c r="B11" s="191">
        <f>'2A. PCARD APP'!C11</f>
        <v>0</v>
      </c>
      <c r="C11" s="192"/>
      <c r="D11" s="192"/>
      <c r="E11" s="192"/>
      <c r="F11" s="192"/>
      <c r="G11" s="192"/>
      <c r="H11" s="192"/>
      <c r="I11" s="192"/>
      <c r="J11" s="192"/>
      <c r="K11" s="192"/>
      <c r="L11" s="192"/>
      <c r="M11" s="192"/>
      <c r="N11" s="192"/>
      <c r="O11" s="192"/>
      <c r="P11" s="192"/>
      <c r="Q11" s="192"/>
      <c r="R11" s="192"/>
      <c r="S11" s="192"/>
      <c r="T11" s="192"/>
      <c r="U11" s="192"/>
      <c r="V11" s="192"/>
      <c r="W11" s="192"/>
      <c r="X11" s="192"/>
      <c r="Y11" s="192"/>
      <c r="Z11" s="192"/>
      <c r="AA11" s="192"/>
      <c r="AB11" s="192"/>
      <c r="AC11" s="192"/>
      <c r="AD11" s="192"/>
      <c r="AE11" s="192"/>
      <c r="AF11" s="192"/>
      <c r="AG11" s="192"/>
    </row>
    <row r="12" spans="1:33" ht="15">
      <c r="A12" s="191">
        <f>'2A. PCARD APP'!A12</f>
        <v>0</v>
      </c>
      <c r="B12" s="191">
        <f>'2A. PCARD APP'!C12</f>
        <v>0</v>
      </c>
      <c r="C12" s="192"/>
      <c r="D12" s="192"/>
      <c r="E12" s="192"/>
      <c r="F12" s="192"/>
      <c r="G12" s="192"/>
      <c r="H12" s="192"/>
      <c r="I12" s="192"/>
      <c r="J12" s="192"/>
      <c r="K12" s="192"/>
      <c r="L12" s="192"/>
      <c r="M12" s="192"/>
      <c r="N12" s="192"/>
      <c r="O12" s="192"/>
      <c r="P12" s="192"/>
      <c r="Q12" s="192"/>
      <c r="R12" s="192"/>
      <c r="S12" s="192"/>
      <c r="T12" s="192"/>
      <c r="U12" s="192"/>
      <c r="V12" s="192"/>
      <c r="W12" s="192"/>
      <c r="X12" s="192"/>
      <c r="Y12" s="192"/>
      <c r="Z12" s="192"/>
      <c r="AA12" s="192"/>
      <c r="AB12" s="192"/>
      <c r="AC12" s="192"/>
      <c r="AD12" s="192"/>
      <c r="AE12" s="192"/>
      <c r="AF12" s="192"/>
      <c r="AG12" s="192"/>
    </row>
    <row r="13" spans="1:33" ht="15">
      <c r="A13" s="191">
        <f>'2A. PCARD APP'!A13</f>
        <v>0</v>
      </c>
      <c r="B13" s="191">
        <f>'2A. PCARD APP'!C13</f>
        <v>0</v>
      </c>
      <c r="C13" s="192"/>
      <c r="D13" s="192"/>
      <c r="E13" s="192"/>
      <c r="F13" s="192"/>
      <c r="G13" s="192"/>
      <c r="H13" s="192"/>
      <c r="I13" s="192"/>
      <c r="J13" s="192"/>
      <c r="K13" s="192"/>
      <c r="L13" s="192"/>
      <c r="M13" s="192"/>
      <c r="N13" s="192"/>
      <c r="O13" s="192"/>
      <c r="P13" s="192"/>
      <c r="Q13" s="192"/>
      <c r="R13" s="192"/>
      <c r="S13" s="192"/>
      <c r="T13" s="192"/>
      <c r="U13" s="192"/>
      <c r="V13" s="192"/>
      <c r="W13" s="192"/>
      <c r="X13" s="192"/>
      <c r="Y13" s="192"/>
      <c r="Z13" s="192"/>
      <c r="AA13" s="192"/>
      <c r="AB13" s="192"/>
      <c r="AC13" s="192"/>
      <c r="AD13" s="192"/>
      <c r="AE13" s="192"/>
      <c r="AF13" s="192"/>
      <c r="AG13" s="192"/>
    </row>
    <row r="14" spans="1:33" ht="15">
      <c r="A14" s="191">
        <f>'2A. PCARD APP'!A14</f>
        <v>0</v>
      </c>
      <c r="B14" s="191">
        <f>'2A. PCARD APP'!C14</f>
        <v>0</v>
      </c>
      <c r="C14" s="192"/>
      <c r="D14" s="192"/>
      <c r="E14" s="192"/>
      <c r="F14" s="192"/>
      <c r="G14" s="192"/>
      <c r="H14" s="192"/>
      <c r="I14" s="192"/>
      <c r="J14" s="192"/>
      <c r="K14" s="192"/>
      <c r="L14" s="192"/>
      <c r="M14" s="192"/>
      <c r="N14" s="192"/>
      <c r="O14" s="192"/>
      <c r="P14" s="192"/>
      <c r="Q14" s="192"/>
      <c r="R14" s="192"/>
      <c r="S14" s="192"/>
      <c r="T14" s="192"/>
      <c r="U14" s="192"/>
      <c r="V14" s="192"/>
      <c r="W14" s="192"/>
      <c r="X14" s="192"/>
      <c r="Y14" s="192"/>
      <c r="Z14" s="192"/>
      <c r="AA14" s="192"/>
      <c r="AB14" s="192"/>
      <c r="AC14" s="192"/>
      <c r="AD14" s="192"/>
      <c r="AE14" s="192"/>
      <c r="AF14" s="192"/>
      <c r="AG14" s="192"/>
    </row>
    <row r="15" spans="1:33" ht="15">
      <c r="A15" s="191">
        <f>'2A. PCARD APP'!A15</f>
        <v>0</v>
      </c>
      <c r="B15" s="191">
        <f>'2A. PCARD APP'!C15</f>
        <v>0</v>
      </c>
      <c r="C15" s="192"/>
      <c r="D15" s="192"/>
      <c r="E15" s="192"/>
      <c r="F15" s="192"/>
      <c r="G15" s="192"/>
      <c r="H15" s="192"/>
      <c r="I15" s="192"/>
      <c r="J15" s="192"/>
      <c r="K15" s="192"/>
      <c r="L15" s="192"/>
      <c r="M15" s="192"/>
      <c r="N15" s="192"/>
      <c r="O15" s="192"/>
      <c r="P15" s="192"/>
      <c r="Q15" s="192"/>
      <c r="R15" s="192"/>
      <c r="S15" s="192"/>
      <c r="T15" s="192"/>
      <c r="U15" s="192"/>
      <c r="V15" s="192"/>
      <c r="W15" s="192"/>
      <c r="X15" s="192"/>
      <c r="Y15" s="192"/>
      <c r="Z15" s="192"/>
      <c r="AA15" s="192"/>
      <c r="AB15" s="192"/>
      <c r="AC15" s="192"/>
      <c r="AD15" s="192"/>
      <c r="AE15" s="192"/>
      <c r="AF15" s="192"/>
      <c r="AG15" s="192"/>
    </row>
    <row r="16" spans="1:33" ht="15">
      <c r="A16" s="191">
        <f>'2A. PCARD APP'!A16</f>
        <v>0</v>
      </c>
      <c r="B16" s="191">
        <f>'2A. PCARD APP'!C16</f>
        <v>0</v>
      </c>
      <c r="C16" s="192"/>
      <c r="D16" s="192"/>
      <c r="E16" s="192"/>
      <c r="F16" s="192"/>
      <c r="G16" s="192"/>
      <c r="H16" s="192"/>
      <c r="I16" s="192"/>
      <c r="J16" s="192"/>
      <c r="K16" s="192"/>
      <c r="L16" s="192"/>
      <c r="M16" s="192"/>
      <c r="N16" s="192"/>
      <c r="O16" s="192"/>
      <c r="P16" s="192"/>
      <c r="Q16" s="192"/>
      <c r="R16" s="192"/>
      <c r="S16" s="192"/>
      <c r="T16" s="192"/>
      <c r="U16" s="192"/>
      <c r="V16" s="192"/>
      <c r="W16" s="192"/>
      <c r="X16" s="192"/>
      <c r="Y16" s="192"/>
      <c r="Z16" s="192"/>
      <c r="AA16" s="192"/>
      <c r="AB16" s="192"/>
      <c r="AC16" s="192"/>
      <c r="AD16" s="192"/>
      <c r="AE16" s="192"/>
      <c r="AF16" s="192"/>
      <c r="AG16" s="192"/>
    </row>
    <row r="17" spans="1:33" ht="15">
      <c r="A17" s="191">
        <f>'2A. PCARD APP'!A17</f>
        <v>0</v>
      </c>
      <c r="B17" s="191">
        <f>'2A. PCARD APP'!C17</f>
        <v>0</v>
      </c>
      <c r="C17" s="192"/>
      <c r="D17" s="192"/>
      <c r="E17" s="192"/>
      <c r="F17" s="192"/>
      <c r="G17" s="192"/>
      <c r="H17" s="192"/>
      <c r="I17" s="192"/>
      <c r="J17" s="192"/>
      <c r="K17" s="192"/>
      <c r="L17" s="192"/>
      <c r="M17" s="192"/>
      <c r="N17" s="192"/>
      <c r="O17" s="192"/>
      <c r="P17" s="192"/>
      <c r="Q17" s="192"/>
      <c r="R17" s="192"/>
      <c r="S17" s="192"/>
      <c r="T17" s="192"/>
      <c r="U17" s="192"/>
      <c r="V17" s="192"/>
      <c r="W17" s="192"/>
      <c r="X17" s="192"/>
      <c r="Y17" s="192"/>
      <c r="Z17" s="192"/>
      <c r="AA17" s="192"/>
      <c r="AB17" s="192"/>
      <c r="AC17" s="192"/>
      <c r="AD17" s="192"/>
      <c r="AE17" s="192"/>
      <c r="AF17" s="192"/>
      <c r="AG17" s="192"/>
    </row>
    <row r="18" spans="1:33" ht="15">
      <c r="A18" s="191">
        <f>'2A. PCARD APP'!A18</f>
        <v>0</v>
      </c>
      <c r="B18" s="191">
        <f>'2A. PCARD APP'!C18</f>
        <v>0</v>
      </c>
      <c r="C18" s="192"/>
      <c r="D18" s="192"/>
      <c r="E18" s="192"/>
      <c r="F18" s="192"/>
      <c r="G18" s="192"/>
      <c r="H18" s="192"/>
      <c r="I18" s="192"/>
      <c r="J18" s="192"/>
      <c r="K18" s="192"/>
      <c r="L18" s="192"/>
      <c r="M18" s="192"/>
      <c r="N18" s="192"/>
      <c r="O18" s="192"/>
      <c r="P18" s="192"/>
      <c r="Q18" s="192"/>
      <c r="R18" s="192"/>
      <c r="S18" s="192"/>
      <c r="T18" s="192"/>
      <c r="U18" s="192"/>
      <c r="V18" s="192"/>
      <c r="W18" s="192"/>
      <c r="X18" s="192"/>
      <c r="Y18" s="192"/>
      <c r="Z18" s="192"/>
      <c r="AA18" s="192"/>
      <c r="AB18" s="192"/>
      <c r="AC18" s="192"/>
      <c r="AD18" s="192"/>
      <c r="AE18" s="192"/>
      <c r="AF18" s="192"/>
      <c r="AG18" s="192"/>
    </row>
    <row r="19" spans="1:33" ht="15">
      <c r="A19" s="191">
        <f>'2A. PCARD APP'!A19</f>
        <v>0</v>
      </c>
      <c r="B19" s="191">
        <f>'2A. PCARD APP'!C19</f>
        <v>0</v>
      </c>
      <c r="C19" s="192"/>
      <c r="D19" s="192"/>
      <c r="E19" s="192"/>
      <c r="F19" s="192"/>
      <c r="G19" s="192"/>
      <c r="H19" s="192"/>
      <c r="I19" s="192"/>
      <c r="J19" s="192"/>
      <c r="K19" s="192"/>
      <c r="L19" s="192"/>
      <c r="M19" s="192"/>
      <c r="N19" s="192"/>
      <c r="O19" s="192"/>
      <c r="P19" s="192"/>
      <c r="Q19" s="192"/>
      <c r="R19" s="192"/>
      <c r="S19" s="192"/>
      <c r="T19" s="192"/>
      <c r="U19" s="192"/>
      <c r="V19" s="192"/>
      <c r="W19" s="192"/>
      <c r="X19" s="192"/>
      <c r="Y19" s="192"/>
      <c r="Z19" s="192"/>
      <c r="AA19" s="192"/>
      <c r="AB19" s="192"/>
      <c r="AC19" s="192"/>
      <c r="AD19" s="192"/>
      <c r="AE19" s="192"/>
      <c r="AF19" s="192"/>
      <c r="AG19" s="192"/>
    </row>
    <row r="20" spans="1:33" ht="15">
      <c r="A20" s="191">
        <f>'2A. PCARD APP'!A20</f>
        <v>0</v>
      </c>
      <c r="B20" s="191">
        <f>'2A. PCARD APP'!C20</f>
        <v>0</v>
      </c>
      <c r="C20" s="192"/>
      <c r="D20" s="192"/>
      <c r="E20" s="192"/>
      <c r="F20" s="192"/>
      <c r="G20" s="192"/>
      <c r="H20" s="192"/>
      <c r="I20" s="192"/>
      <c r="J20" s="192"/>
      <c r="K20" s="192"/>
      <c r="L20" s="192"/>
      <c r="M20" s="192"/>
      <c r="N20" s="192"/>
      <c r="O20" s="192"/>
      <c r="P20" s="192"/>
      <c r="Q20" s="192"/>
      <c r="R20" s="192"/>
      <c r="S20" s="192"/>
      <c r="T20" s="192"/>
      <c r="U20" s="192"/>
      <c r="V20" s="192"/>
      <c r="W20" s="192"/>
      <c r="X20" s="192"/>
      <c r="Y20" s="192"/>
      <c r="Z20" s="192"/>
      <c r="AA20" s="192"/>
      <c r="AB20" s="192"/>
      <c r="AC20" s="192"/>
      <c r="AD20" s="192"/>
      <c r="AE20" s="192"/>
      <c r="AF20" s="192"/>
      <c r="AG20" s="192"/>
    </row>
    <row r="21" spans="1:33" ht="15">
      <c r="A21" s="191">
        <f>'2A. PCARD APP'!A21</f>
        <v>0</v>
      </c>
      <c r="B21" s="191">
        <f>'2A. PCARD APP'!C21</f>
        <v>0</v>
      </c>
      <c r="C21" s="192"/>
      <c r="D21" s="192"/>
      <c r="E21" s="192"/>
      <c r="F21" s="192"/>
      <c r="G21" s="192"/>
      <c r="H21" s="192"/>
      <c r="I21" s="192"/>
      <c r="J21" s="192"/>
      <c r="K21" s="192"/>
      <c r="L21" s="192"/>
      <c r="M21" s="192"/>
      <c r="N21" s="192"/>
      <c r="O21" s="192"/>
      <c r="P21" s="192"/>
      <c r="Q21" s="192"/>
      <c r="R21" s="192"/>
      <c r="S21" s="192"/>
      <c r="T21" s="192"/>
      <c r="U21" s="192"/>
      <c r="V21" s="192"/>
      <c r="W21" s="192"/>
      <c r="X21" s="192"/>
      <c r="Y21" s="192"/>
      <c r="Z21" s="192"/>
      <c r="AA21" s="192"/>
      <c r="AB21" s="192"/>
      <c r="AC21" s="192"/>
      <c r="AD21" s="192"/>
      <c r="AE21" s="192"/>
      <c r="AF21" s="192"/>
      <c r="AG21" s="192"/>
    </row>
    <row r="22" spans="1:33" ht="15">
      <c r="A22" s="191">
        <f>'2A. PCARD APP'!A22</f>
        <v>0</v>
      </c>
      <c r="B22" s="191">
        <f>'2A. PCARD APP'!C22</f>
        <v>0</v>
      </c>
      <c r="C22" s="192"/>
      <c r="D22" s="192"/>
      <c r="E22" s="192"/>
      <c r="F22" s="192"/>
      <c r="G22" s="192"/>
      <c r="H22" s="192"/>
      <c r="I22" s="192"/>
      <c r="J22" s="192"/>
      <c r="K22" s="192"/>
      <c r="L22" s="192"/>
      <c r="M22" s="192"/>
      <c r="N22" s="192"/>
      <c r="O22" s="192"/>
      <c r="P22" s="192"/>
      <c r="Q22" s="192"/>
      <c r="R22" s="192"/>
      <c r="S22" s="192"/>
      <c r="T22" s="192"/>
      <c r="U22" s="192"/>
      <c r="V22" s="192"/>
      <c r="W22" s="192"/>
      <c r="X22" s="192"/>
      <c r="Y22" s="192"/>
      <c r="Z22" s="192"/>
      <c r="AA22" s="192"/>
      <c r="AB22" s="192"/>
      <c r="AC22" s="192"/>
      <c r="AD22" s="192"/>
      <c r="AE22" s="192"/>
      <c r="AF22" s="192"/>
      <c r="AG22" s="192"/>
    </row>
    <row r="23" spans="1:33" ht="15">
      <c r="A23" s="191">
        <f>'2A. PCARD APP'!A23</f>
        <v>0</v>
      </c>
      <c r="B23" s="191">
        <f>'2A. PCARD APP'!C23</f>
        <v>0</v>
      </c>
      <c r="C23" s="192"/>
      <c r="D23" s="192"/>
      <c r="E23" s="192"/>
      <c r="F23" s="192"/>
      <c r="G23" s="192"/>
      <c r="H23" s="192"/>
      <c r="I23" s="192"/>
      <c r="J23" s="192"/>
      <c r="K23" s="192"/>
      <c r="L23" s="192"/>
      <c r="M23" s="192"/>
      <c r="N23" s="192"/>
      <c r="O23" s="192"/>
      <c r="P23" s="192"/>
      <c r="Q23" s="192"/>
      <c r="R23" s="192"/>
      <c r="S23" s="192"/>
      <c r="T23" s="192"/>
      <c r="U23" s="192"/>
      <c r="V23" s="192"/>
      <c r="W23" s="192"/>
      <c r="X23" s="192"/>
      <c r="Y23" s="192"/>
      <c r="Z23" s="192"/>
      <c r="AA23" s="192"/>
      <c r="AB23" s="192"/>
      <c r="AC23" s="192"/>
      <c r="AD23" s="192"/>
      <c r="AE23" s="192"/>
      <c r="AF23" s="192"/>
      <c r="AG23" s="192"/>
    </row>
    <row r="24" spans="1:33" ht="15">
      <c r="A24" s="191">
        <f>'2A. PCARD APP'!A24</f>
        <v>0</v>
      </c>
      <c r="B24" s="191">
        <f>'2A. PCARD APP'!C24</f>
        <v>0</v>
      </c>
      <c r="C24" s="192"/>
      <c r="D24" s="192"/>
      <c r="E24" s="192"/>
      <c r="F24" s="192"/>
      <c r="G24" s="192"/>
      <c r="H24" s="192"/>
      <c r="I24" s="192"/>
      <c r="J24" s="192"/>
      <c r="K24" s="192"/>
      <c r="L24" s="192"/>
      <c r="M24" s="192"/>
      <c r="N24" s="192"/>
      <c r="O24" s="192"/>
      <c r="P24" s="192"/>
      <c r="Q24" s="192"/>
      <c r="R24" s="192"/>
      <c r="S24" s="192"/>
      <c r="T24" s="192"/>
      <c r="U24" s="192"/>
      <c r="V24" s="192"/>
      <c r="W24" s="192"/>
      <c r="X24" s="192"/>
      <c r="Y24" s="192"/>
      <c r="Z24" s="192"/>
      <c r="AA24" s="192"/>
      <c r="AB24" s="192"/>
      <c r="AC24" s="192"/>
      <c r="AD24" s="192"/>
      <c r="AE24" s="192"/>
      <c r="AF24" s="192"/>
      <c r="AG24" s="192"/>
    </row>
    <row r="25" spans="1:33" ht="15">
      <c r="A25" s="191">
        <f>'2A. PCARD APP'!A25</f>
        <v>0</v>
      </c>
      <c r="B25" s="191">
        <f>'2A. PCARD APP'!C25</f>
        <v>0</v>
      </c>
      <c r="C25" s="192"/>
      <c r="D25" s="192"/>
      <c r="E25" s="192"/>
      <c r="F25" s="192"/>
      <c r="G25" s="192"/>
      <c r="H25" s="192"/>
      <c r="I25" s="192"/>
      <c r="J25" s="192"/>
      <c r="K25" s="192"/>
      <c r="L25" s="192"/>
      <c r="M25" s="192"/>
      <c r="N25" s="192"/>
      <c r="O25" s="192"/>
      <c r="P25" s="192"/>
      <c r="Q25" s="192"/>
      <c r="R25" s="192"/>
      <c r="S25" s="192"/>
      <c r="T25" s="192"/>
      <c r="U25" s="192"/>
      <c r="V25" s="192"/>
      <c r="W25" s="192"/>
      <c r="X25" s="192"/>
      <c r="Y25" s="192"/>
      <c r="Z25" s="192"/>
      <c r="AA25" s="192"/>
      <c r="AB25" s="192"/>
      <c r="AC25" s="192"/>
      <c r="AD25" s="192"/>
      <c r="AE25" s="192"/>
      <c r="AF25" s="192"/>
      <c r="AG25" s="192"/>
    </row>
    <row r="26" spans="1:33" ht="15">
      <c r="A26" s="191">
        <f>'2A. PCARD APP'!A26</f>
        <v>0</v>
      </c>
      <c r="B26" s="191">
        <f>'2A. PCARD APP'!C26</f>
        <v>0</v>
      </c>
      <c r="C26" s="192"/>
      <c r="D26" s="192"/>
      <c r="E26" s="192"/>
      <c r="F26" s="192"/>
      <c r="G26" s="192"/>
      <c r="H26" s="192"/>
      <c r="I26" s="192"/>
      <c r="J26" s="192"/>
      <c r="K26" s="192"/>
      <c r="L26" s="192"/>
      <c r="M26" s="192"/>
      <c r="N26" s="192"/>
      <c r="O26" s="192"/>
      <c r="P26" s="192"/>
      <c r="Q26" s="192"/>
      <c r="R26" s="192"/>
      <c r="S26" s="192"/>
      <c r="T26" s="192"/>
      <c r="U26" s="192"/>
      <c r="V26" s="192"/>
      <c r="W26" s="192"/>
      <c r="X26" s="192"/>
      <c r="Y26" s="192"/>
      <c r="Z26" s="192"/>
      <c r="AA26" s="192"/>
      <c r="AB26" s="192"/>
      <c r="AC26" s="192"/>
      <c r="AD26" s="192"/>
      <c r="AE26" s="192"/>
      <c r="AF26" s="192"/>
      <c r="AG26" s="192"/>
    </row>
    <row r="27" spans="1:33" ht="15">
      <c r="A27" s="191">
        <f>'2A. PCARD APP'!A27</f>
        <v>0</v>
      </c>
      <c r="B27" s="191">
        <f>'2A. PCARD APP'!C27</f>
        <v>0</v>
      </c>
      <c r="C27" s="192"/>
      <c r="D27" s="192"/>
      <c r="E27" s="192"/>
      <c r="F27" s="192"/>
      <c r="G27" s="192"/>
      <c r="H27" s="192"/>
      <c r="I27" s="192"/>
      <c r="J27" s="192"/>
      <c r="K27" s="192"/>
      <c r="L27" s="192"/>
      <c r="M27" s="192"/>
      <c r="N27" s="192"/>
      <c r="O27" s="192"/>
      <c r="P27" s="192"/>
      <c r="Q27" s="192"/>
      <c r="R27" s="192"/>
      <c r="S27" s="192"/>
      <c r="T27" s="192"/>
      <c r="U27" s="192"/>
      <c r="V27" s="192"/>
      <c r="W27" s="192"/>
      <c r="X27" s="192"/>
      <c r="Y27" s="192"/>
      <c r="Z27" s="192"/>
      <c r="AA27" s="192"/>
      <c r="AB27" s="192"/>
      <c r="AC27" s="192"/>
      <c r="AD27" s="192"/>
      <c r="AE27" s="192"/>
      <c r="AF27" s="192"/>
      <c r="AG27" s="192"/>
    </row>
    <row r="28" spans="1:33" ht="15">
      <c r="A28" s="191">
        <f>'2A. PCARD APP'!A28</f>
        <v>0</v>
      </c>
      <c r="B28" s="191">
        <f>'2A. PCARD APP'!C28</f>
        <v>0</v>
      </c>
      <c r="C28" s="192"/>
      <c r="D28" s="192"/>
      <c r="E28" s="192"/>
      <c r="F28" s="192"/>
      <c r="G28" s="192"/>
      <c r="H28" s="192"/>
      <c r="I28" s="192"/>
      <c r="J28" s="192"/>
      <c r="K28" s="192"/>
      <c r="L28" s="192"/>
      <c r="M28" s="192"/>
      <c r="N28" s="192"/>
      <c r="O28" s="192"/>
      <c r="P28" s="192"/>
      <c r="Q28" s="192"/>
      <c r="R28" s="192"/>
      <c r="S28" s="192"/>
      <c r="T28" s="192"/>
      <c r="U28" s="192"/>
      <c r="V28" s="192"/>
      <c r="W28" s="192"/>
      <c r="X28" s="192"/>
      <c r="Y28" s="192"/>
      <c r="Z28" s="192"/>
      <c r="AA28" s="192"/>
      <c r="AB28" s="192"/>
      <c r="AC28" s="192"/>
      <c r="AD28" s="192"/>
      <c r="AE28" s="192"/>
      <c r="AF28" s="192"/>
      <c r="AG28" s="192"/>
    </row>
    <row r="29" spans="1:33" ht="15">
      <c r="A29" s="191">
        <f>'2A. PCARD APP'!A29</f>
        <v>0</v>
      </c>
      <c r="B29" s="191">
        <f>'2A. PCARD APP'!C29</f>
        <v>0</v>
      </c>
      <c r="C29" s="192"/>
      <c r="D29" s="192"/>
      <c r="E29" s="192"/>
      <c r="F29" s="192"/>
      <c r="G29" s="192"/>
      <c r="H29" s="192"/>
      <c r="I29" s="192"/>
      <c r="J29" s="192"/>
      <c r="K29" s="192"/>
      <c r="L29" s="192"/>
      <c r="M29" s="192"/>
      <c r="N29" s="192"/>
      <c r="O29" s="192"/>
      <c r="P29" s="192"/>
      <c r="Q29" s="192"/>
      <c r="R29" s="192"/>
      <c r="S29" s="192"/>
      <c r="T29" s="192"/>
      <c r="U29" s="192"/>
      <c r="V29" s="192"/>
      <c r="W29" s="192"/>
      <c r="X29" s="192"/>
      <c r="Y29" s="192"/>
      <c r="Z29" s="192"/>
      <c r="AA29" s="192"/>
      <c r="AB29" s="192"/>
      <c r="AC29" s="192"/>
      <c r="AD29" s="192"/>
      <c r="AE29" s="192"/>
      <c r="AF29" s="192"/>
      <c r="AG29" s="192"/>
    </row>
    <row r="30" spans="1:33" ht="15">
      <c r="A30" s="191">
        <f>'2A. PCARD APP'!A30</f>
        <v>0</v>
      </c>
      <c r="B30" s="191">
        <f>'2A. PCARD APP'!C30</f>
        <v>0</v>
      </c>
      <c r="C30" s="192"/>
      <c r="D30" s="192"/>
      <c r="E30" s="192"/>
      <c r="F30" s="192"/>
      <c r="G30" s="192"/>
      <c r="H30" s="192"/>
      <c r="I30" s="192"/>
      <c r="J30" s="192"/>
      <c r="K30" s="192"/>
      <c r="L30" s="192"/>
      <c r="M30" s="192"/>
      <c r="N30" s="192"/>
      <c r="O30" s="192"/>
      <c r="P30" s="192"/>
      <c r="Q30" s="192"/>
      <c r="R30" s="192"/>
      <c r="S30" s="192"/>
      <c r="T30" s="192"/>
      <c r="U30" s="192"/>
      <c r="V30" s="192"/>
      <c r="W30" s="192"/>
      <c r="X30" s="192"/>
      <c r="Y30" s="192"/>
      <c r="Z30" s="192"/>
      <c r="AA30" s="192"/>
      <c r="AB30" s="192"/>
      <c r="AC30" s="192"/>
      <c r="AD30" s="192"/>
      <c r="AE30" s="192"/>
      <c r="AF30" s="192"/>
      <c r="AG30" s="192"/>
    </row>
    <row r="31" spans="1:33" ht="15">
      <c r="A31" s="191">
        <f>'2A. PCARD APP'!A31</f>
        <v>0</v>
      </c>
      <c r="B31" s="191">
        <f>'2A. PCARD APP'!C31</f>
        <v>0</v>
      </c>
      <c r="C31" s="192"/>
      <c r="D31" s="192"/>
      <c r="E31" s="192"/>
      <c r="F31" s="192"/>
      <c r="G31" s="192"/>
      <c r="H31" s="192"/>
      <c r="I31" s="192"/>
      <c r="J31" s="192"/>
      <c r="K31" s="192"/>
      <c r="L31" s="192"/>
      <c r="M31" s="192"/>
      <c r="N31" s="192"/>
      <c r="O31" s="192"/>
      <c r="P31" s="192"/>
      <c r="Q31" s="192"/>
      <c r="R31" s="192"/>
      <c r="S31" s="192"/>
      <c r="T31" s="192"/>
      <c r="U31" s="192"/>
      <c r="V31" s="192"/>
      <c r="W31" s="192"/>
      <c r="X31" s="192"/>
      <c r="Y31" s="192"/>
      <c r="Z31" s="192"/>
      <c r="AA31" s="192"/>
      <c r="AB31" s="192"/>
      <c r="AC31" s="192"/>
      <c r="AD31" s="192"/>
      <c r="AE31" s="192"/>
      <c r="AF31" s="192"/>
      <c r="AG31" s="192"/>
    </row>
    <row r="32" spans="1:33" ht="15">
      <c r="A32" s="191">
        <f>'2A. PCARD APP'!A32</f>
        <v>0</v>
      </c>
      <c r="B32" s="191">
        <f>'2A. PCARD APP'!C32</f>
        <v>0</v>
      </c>
      <c r="C32" s="192"/>
      <c r="D32" s="192"/>
      <c r="E32" s="192"/>
      <c r="F32" s="192"/>
      <c r="G32" s="192"/>
      <c r="H32" s="192"/>
      <c r="I32" s="192"/>
      <c r="J32" s="192"/>
      <c r="K32" s="192"/>
      <c r="L32" s="192"/>
      <c r="M32" s="192"/>
      <c r="N32" s="192"/>
      <c r="O32" s="192"/>
      <c r="P32" s="192"/>
      <c r="Q32" s="192"/>
      <c r="R32" s="192"/>
      <c r="S32" s="192"/>
      <c r="T32" s="192"/>
      <c r="U32" s="192"/>
      <c r="V32" s="192"/>
      <c r="W32" s="192"/>
      <c r="X32" s="192"/>
      <c r="Y32" s="192"/>
      <c r="Z32" s="192"/>
      <c r="AA32" s="192"/>
      <c r="AB32" s="192"/>
      <c r="AC32" s="192"/>
      <c r="AD32" s="192"/>
      <c r="AE32" s="192"/>
      <c r="AF32" s="192"/>
      <c r="AG32" s="192"/>
    </row>
    <row r="33" spans="1:33" ht="15">
      <c r="A33" s="191">
        <f>'2A. PCARD APP'!A33</f>
        <v>0</v>
      </c>
      <c r="B33" s="191">
        <f>'2A. PCARD APP'!C33</f>
        <v>0</v>
      </c>
      <c r="C33" s="192"/>
      <c r="D33" s="192"/>
      <c r="E33" s="192"/>
      <c r="F33" s="192"/>
      <c r="G33" s="192"/>
      <c r="H33" s="192"/>
      <c r="I33" s="192"/>
      <c r="J33" s="192"/>
      <c r="K33" s="192"/>
      <c r="L33" s="192"/>
      <c r="M33" s="192"/>
      <c r="N33" s="192"/>
      <c r="O33" s="192"/>
      <c r="P33" s="192"/>
      <c r="Q33" s="192"/>
      <c r="R33" s="192"/>
      <c r="S33" s="192"/>
      <c r="T33" s="192"/>
      <c r="U33" s="192"/>
      <c r="V33" s="192"/>
      <c r="W33" s="192"/>
      <c r="X33" s="192"/>
      <c r="Y33" s="192"/>
      <c r="Z33" s="192"/>
      <c r="AA33" s="192"/>
      <c r="AB33" s="192"/>
      <c r="AC33" s="192"/>
      <c r="AD33" s="192"/>
      <c r="AE33" s="192"/>
      <c r="AF33" s="192"/>
      <c r="AG33" s="192"/>
    </row>
    <row r="34" spans="1:33" ht="15">
      <c r="A34" s="191">
        <f>'2A. PCARD APP'!A34</f>
        <v>0</v>
      </c>
      <c r="B34" s="191">
        <f>'2A. PCARD APP'!C34</f>
        <v>0</v>
      </c>
      <c r="C34" s="192"/>
      <c r="D34" s="192"/>
      <c r="E34" s="192"/>
      <c r="F34" s="192"/>
      <c r="G34" s="192"/>
      <c r="H34" s="192"/>
      <c r="I34" s="192"/>
      <c r="J34" s="192"/>
      <c r="K34" s="192"/>
      <c r="L34" s="192"/>
      <c r="M34" s="192"/>
      <c r="N34" s="192"/>
      <c r="O34" s="192"/>
      <c r="P34" s="192"/>
      <c r="Q34" s="192"/>
      <c r="R34" s="192"/>
      <c r="S34" s="192"/>
      <c r="T34" s="192"/>
      <c r="U34" s="192"/>
      <c r="V34" s="192"/>
      <c r="W34" s="192"/>
      <c r="X34" s="192"/>
      <c r="Y34" s="192"/>
      <c r="Z34" s="192"/>
      <c r="AA34" s="192"/>
      <c r="AB34" s="192"/>
      <c r="AC34" s="192"/>
      <c r="AD34" s="192"/>
      <c r="AE34" s="192"/>
      <c r="AF34" s="192"/>
      <c r="AG34" s="192"/>
    </row>
    <row r="35" spans="1:33" ht="15">
      <c r="A35" s="191">
        <f>'2A. PCARD APP'!A35</f>
        <v>0</v>
      </c>
      <c r="B35" s="191">
        <f>'2A. PCARD APP'!C35</f>
        <v>0</v>
      </c>
      <c r="C35" s="192"/>
      <c r="D35" s="192"/>
      <c r="E35" s="192"/>
      <c r="F35" s="192"/>
      <c r="G35" s="192"/>
      <c r="H35" s="192"/>
      <c r="I35" s="192"/>
      <c r="J35" s="192"/>
      <c r="K35" s="192"/>
      <c r="L35" s="192"/>
      <c r="M35" s="192"/>
      <c r="N35" s="192"/>
      <c r="O35" s="192"/>
      <c r="P35" s="192"/>
      <c r="Q35" s="192"/>
      <c r="R35" s="192"/>
      <c r="S35" s="192"/>
      <c r="T35" s="192"/>
      <c r="U35" s="192"/>
      <c r="V35" s="192"/>
      <c r="W35" s="192"/>
      <c r="X35" s="192"/>
      <c r="Y35" s="192"/>
      <c r="Z35" s="192"/>
      <c r="AA35" s="192"/>
      <c r="AB35" s="192"/>
      <c r="AC35" s="192"/>
      <c r="AD35" s="192"/>
      <c r="AE35" s="192"/>
      <c r="AF35" s="192"/>
      <c r="AG35" s="192"/>
    </row>
    <row r="36" spans="1:33" ht="15">
      <c r="A36" s="191">
        <f>'2A. PCARD APP'!A36</f>
        <v>0</v>
      </c>
      <c r="B36" s="191">
        <f>'2A. PCARD APP'!C36</f>
        <v>0</v>
      </c>
      <c r="C36" s="192"/>
      <c r="D36" s="192"/>
      <c r="E36" s="192"/>
      <c r="F36" s="192"/>
      <c r="G36" s="192"/>
      <c r="H36" s="192"/>
      <c r="I36" s="192"/>
      <c r="J36" s="192"/>
      <c r="K36" s="192"/>
      <c r="L36" s="192"/>
      <c r="M36" s="192"/>
      <c r="N36" s="192"/>
      <c r="O36" s="192"/>
      <c r="P36" s="192"/>
      <c r="Q36" s="192"/>
      <c r="R36" s="192"/>
      <c r="S36" s="192"/>
      <c r="T36" s="192"/>
      <c r="U36" s="192"/>
      <c r="V36" s="192"/>
      <c r="W36" s="192"/>
      <c r="X36" s="192"/>
      <c r="Y36" s="192"/>
      <c r="Z36" s="192"/>
      <c r="AA36" s="192"/>
      <c r="AB36" s="192"/>
      <c r="AC36" s="192"/>
      <c r="AD36" s="192"/>
      <c r="AE36" s="192"/>
      <c r="AF36" s="192"/>
      <c r="AG36" s="192"/>
    </row>
    <row r="37" spans="1:33" ht="15">
      <c r="A37" s="191">
        <f>'2A. PCARD APP'!A37</f>
        <v>0</v>
      </c>
      <c r="B37" s="191">
        <f>'2A. PCARD APP'!C37</f>
        <v>0</v>
      </c>
      <c r="C37" s="192"/>
      <c r="D37" s="192"/>
      <c r="E37" s="192"/>
      <c r="F37" s="192"/>
      <c r="G37" s="192"/>
      <c r="H37" s="192"/>
      <c r="I37" s="192"/>
      <c r="J37" s="192"/>
      <c r="K37" s="192"/>
      <c r="L37" s="192"/>
      <c r="M37" s="192"/>
      <c r="N37" s="192"/>
      <c r="O37" s="192"/>
      <c r="P37" s="192"/>
      <c r="Q37" s="192"/>
      <c r="R37" s="192"/>
      <c r="S37" s="192"/>
      <c r="T37" s="192"/>
      <c r="U37" s="192"/>
      <c r="V37" s="192"/>
      <c r="W37" s="192"/>
      <c r="X37" s="192"/>
      <c r="Y37" s="192"/>
      <c r="Z37" s="192"/>
      <c r="AA37" s="192"/>
      <c r="AB37" s="192"/>
      <c r="AC37" s="192"/>
      <c r="AD37" s="192"/>
      <c r="AE37" s="192"/>
      <c r="AF37" s="192"/>
      <c r="AG37" s="192"/>
    </row>
    <row r="38" spans="1:33" ht="15">
      <c r="A38" s="191">
        <f>'2A. PCARD APP'!A38</f>
        <v>0</v>
      </c>
      <c r="B38" s="191">
        <f>'2A. PCARD APP'!C38</f>
        <v>0</v>
      </c>
      <c r="C38" s="192"/>
      <c r="D38" s="192"/>
      <c r="E38" s="192"/>
      <c r="F38" s="192"/>
      <c r="G38" s="192"/>
      <c r="H38" s="192"/>
      <c r="I38" s="192"/>
      <c r="J38" s="192"/>
      <c r="K38" s="192"/>
      <c r="L38" s="192"/>
      <c r="M38" s="192"/>
      <c r="N38" s="192"/>
      <c r="O38" s="192"/>
      <c r="P38" s="192"/>
      <c r="Q38" s="192"/>
      <c r="R38" s="192"/>
      <c r="S38" s="192"/>
      <c r="T38" s="192"/>
      <c r="U38" s="192"/>
      <c r="V38" s="192"/>
      <c r="W38" s="192"/>
      <c r="X38" s="192"/>
      <c r="Y38" s="192"/>
      <c r="Z38" s="192"/>
      <c r="AA38" s="192"/>
      <c r="AB38" s="192"/>
      <c r="AC38" s="192"/>
      <c r="AD38" s="192"/>
      <c r="AE38" s="192"/>
      <c r="AF38" s="192"/>
      <c r="AG38" s="192"/>
    </row>
    <row r="39" spans="1:33" ht="15">
      <c r="A39" s="191">
        <f>'2A. PCARD APP'!A39</f>
        <v>0</v>
      </c>
      <c r="B39" s="191">
        <f>'2A. PCARD APP'!C39</f>
        <v>0</v>
      </c>
      <c r="C39" s="192"/>
      <c r="D39" s="192"/>
      <c r="E39" s="192"/>
      <c r="F39" s="192"/>
      <c r="G39" s="192"/>
      <c r="H39" s="192"/>
      <c r="I39" s="192"/>
      <c r="J39" s="192"/>
      <c r="K39" s="192"/>
      <c r="L39" s="192"/>
      <c r="M39" s="192"/>
      <c r="N39" s="192"/>
      <c r="O39" s="192"/>
      <c r="P39" s="192"/>
      <c r="Q39" s="192"/>
      <c r="R39" s="192"/>
      <c r="S39" s="192"/>
      <c r="T39" s="192"/>
      <c r="U39" s="192"/>
      <c r="V39" s="192"/>
      <c r="W39" s="192"/>
      <c r="X39" s="192"/>
      <c r="Y39" s="192"/>
      <c r="Z39" s="192"/>
      <c r="AA39" s="192"/>
      <c r="AB39" s="192"/>
      <c r="AC39" s="192"/>
      <c r="AD39" s="192"/>
      <c r="AE39" s="192"/>
      <c r="AF39" s="192"/>
      <c r="AG39" s="192"/>
    </row>
    <row r="40" spans="1:33" ht="15">
      <c r="A40" s="191">
        <f>'2A. PCARD APP'!A40</f>
        <v>0</v>
      </c>
      <c r="B40" s="191">
        <f>'2A. PCARD APP'!C40</f>
        <v>0</v>
      </c>
      <c r="C40" s="192"/>
      <c r="D40" s="192"/>
      <c r="E40" s="192"/>
      <c r="F40" s="192"/>
      <c r="G40" s="192"/>
      <c r="H40" s="192"/>
      <c r="I40" s="192"/>
      <c r="J40" s="192"/>
      <c r="K40" s="192"/>
      <c r="L40" s="192"/>
      <c r="M40" s="192"/>
      <c r="N40" s="192"/>
      <c r="O40" s="192"/>
      <c r="P40" s="192"/>
      <c r="Q40" s="192"/>
      <c r="R40" s="192"/>
      <c r="S40" s="192"/>
      <c r="T40" s="192"/>
      <c r="U40" s="192"/>
      <c r="V40" s="192"/>
      <c r="W40" s="192"/>
      <c r="X40" s="192"/>
      <c r="Y40" s="192"/>
      <c r="Z40" s="192"/>
      <c r="AA40" s="192"/>
      <c r="AB40" s="192"/>
      <c r="AC40" s="192"/>
      <c r="AD40" s="192"/>
      <c r="AE40" s="192"/>
      <c r="AF40" s="192"/>
      <c r="AG40" s="192"/>
    </row>
  </sheetData>
  <sheetProtection/>
  <mergeCells count="11">
    <mergeCell ref="AB8:AD8"/>
    <mergeCell ref="D8:F8"/>
    <mergeCell ref="G8:I8"/>
    <mergeCell ref="J8:L8"/>
    <mergeCell ref="M8:O8"/>
    <mergeCell ref="A6:C8"/>
    <mergeCell ref="AE8:AG8"/>
    <mergeCell ref="P8:R8"/>
    <mergeCell ref="S8:U8"/>
    <mergeCell ref="V8:X8"/>
    <mergeCell ref="Y8:AA8"/>
  </mergeCells>
  <dataValidations count="1">
    <dataValidation type="textLength" operator="equal" allowBlank="1" showInputMessage="1" showErrorMessage="1" sqref="C10:C40 F10:F40 I10:I40 L10:L40 O10:O40 R10:R40 U10:U40 X10:X40 AA10:AA40 AD10:AD40 AG10:AG40">
      <formula1>7</formula1>
    </dataValidation>
  </dataValidations>
  <printOptions/>
  <pageMargins left="0.7" right="0.7" top="0.75" bottom="0.75" header="0.3" footer="0.3"/>
  <pageSetup horizontalDpi="600" verticalDpi="600" orientation="landscape" paperSize="17" scale="75" r:id="rId1"/>
</worksheet>
</file>

<file path=xl/worksheets/sheet7.xml><?xml version="1.0" encoding="utf-8"?>
<worksheet xmlns="http://schemas.openxmlformats.org/spreadsheetml/2006/main" xmlns:r="http://schemas.openxmlformats.org/officeDocument/2006/relationships">
  <sheetPr>
    <tabColor theme="4" tint="-0.4999699890613556"/>
    <pageSetUpPr fitToPage="1"/>
  </sheetPr>
  <dimension ref="A8:V40"/>
  <sheetViews>
    <sheetView zoomScalePageLayoutView="0" workbookViewId="0" topLeftCell="A8">
      <selection activeCell="I11" sqref="I11:I40"/>
    </sheetView>
  </sheetViews>
  <sheetFormatPr defaultColWidth="9.140625" defaultRowHeight="12.75"/>
  <cols>
    <col min="1" max="2" width="25.7109375" style="37" customWidth="1"/>
    <col min="3" max="4" width="19.00390625" style="37" customWidth="1"/>
    <col min="5" max="5" width="10.421875" style="166" customWidth="1"/>
    <col min="6" max="6" width="13.00390625" style="37" customWidth="1"/>
    <col min="7" max="8" width="17.421875" style="37" customWidth="1"/>
    <col min="9" max="9" width="26.28125" style="37" customWidth="1"/>
    <col min="10" max="10" width="19.00390625" style="37" customWidth="1"/>
    <col min="11" max="11" width="16.00390625" style="37" customWidth="1"/>
    <col min="12" max="12" width="18.8515625" style="37" customWidth="1"/>
    <col min="13" max="13" width="21.00390625" style="37" customWidth="1"/>
    <col min="14" max="14" width="16.7109375" style="37" customWidth="1"/>
    <col min="15" max="15" width="28.28125" style="37" customWidth="1"/>
    <col min="16" max="16" width="21.140625" style="37" customWidth="1"/>
    <col min="17" max="17" width="22.7109375" style="37" customWidth="1"/>
    <col min="18" max="18" width="14.421875" style="37" customWidth="1"/>
    <col min="19" max="19" width="13.421875" style="37" customWidth="1"/>
    <col min="20" max="20" width="11.28125" style="37" customWidth="1"/>
    <col min="21" max="16384" width="9.140625" style="37" customWidth="1"/>
  </cols>
  <sheetData>
    <row r="1" ht="15" hidden="1"/>
    <row r="2" ht="15" hidden="1"/>
    <row r="3" ht="15" hidden="1"/>
    <row r="4" ht="15" hidden="1"/>
    <row r="5" ht="15" hidden="1"/>
    <row r="6" ht="15" hidden="1"/>
    <row r="7" ht="15" hidden="1"/>
    <row r="8" spans="1:8" s="47" customFormat="1" ht="15">
      <c r="A8" s="13" t="s">
        <v>1</v>
      </c>
      <c r="B8" s="189">
        <f>'2A. PCARD APP'!B2</f>
        <v>0</v>
      </c>
      <c r="E8" s="164"/>
      <c r="F8" s="48"/>
      <c r="G8" s="48"/>
      <c r="H8" s="48"/>
    </row>
    <row r="9" spans="1:22" s="89" customFormat="1" ht="56.25">
      <c r="A9" s="194" t="s">
        <v>43</v>
      </c>
      <c r="B9" s="194" t="s">
        <v>44</v>
      </c>
      <c r="C9" s="90" t="s">
        <v>1530</v>
      </c>
      <c r="D9" s="87" t="s">
        <v>69</v>
      </c>
      <c r="E9" s="87" t="s">
        <v>70</v>
      </c>
      <c r="F9" s="165" t="s">
        <v>71</v>
      </c>
      <c r="G9" s="87" t="s">
        <v>72</v>
      </c>
      <c r="H9" s="87" t="s">
        <v>73</v>
      </c>
      <c r="I9" s="87" t="s">
        <v>74</v>
      </c>
      <c r="J9" s="88" t="s">
        <v>39</v>
      </c>
      <c r="K9" s="88" t="s">
        <v>38</v>
      </c>
      <c r="L9" s="88" t="s">
        <v>37</v>
      </c>
      <c r="M9" s="88" t="s">
        <v>36</v>
      </c>
      <c r="N9" s="88" t="s">
        <v>35</v>
      </c>
      <c r="O9" s="88" t="s">
        <v>34</v>
      </c>
      <c r="P9" s="88" t="s">
        <v>33</v>
      </c>
      <c r="Q9" s="88" t="s">
        <v>32</v>
      </c>
      <c r="R9" s="88" t="s">
        <v>31</v>
      </c>
      <c r="S9" s="88" t="s">
        <v>30</v>
      </c>
      <c r="T9" s="88" t="s">
        <v>29</v>
      </c>
      <c r="U9" s="88" t="s">
        <v>28</v>
      </c>
      <c r="V9" s="88" t="s">
        <v>27</v>
      </c>
    </row>
    <row r="10" spans="1:22" s="55" customFormat="1" ht="15">
      <c r="A10" s="193">
        <f>'2A. PCARD APP'!A10</f>
        <v>0</v>
      </c>
      <c r="B10" s="193">
        <f>'2A. PCARD APP'!C10</f>
        <v>0</v>
      </c>
      <c r="C10" s="192"/>
      <c r="D10" s="218"/>
      <c r="E10" s="192"/>
      <c r="F10" s="192"/>
      <c r="G10" s="192"/>
      <c r="H10" s="192"/>
      <c r="I10" s="192">
        <v>2022</v>
      </c>
      <c r="J10" s="192"/>
      <c r="K10" s="192"/>
      <c r="L10" s="192"/>
      <c r="M10" s="192"/>
      <c r="N10" s="192"/>
      <c r="O10" s="192"/>
      <c r="P10" s="192"/>
      <c r="Q10" s="192"/>
      <c r="R10" s="192"/>
      <c r="S10" s="192"/>
      <c r="T10" s="192"/>
      <c r="U10" s="192"/>
      <c r="V10" s="192"/>
    </row>
    <row r="11" spans="1:22" s="55" customFormat="1" ht="15">
      <c r="A11" s="193">
        <f>'2A. PCARD APP'!A11</f>
        <v>0</v>
      </c>
      <c r="B11" s="193">
        <f>'2A. PCARD APP'!C11</f>
        <v>0</v>
      </c>
      <c r="C11" s="192"/>
      <c r="D11" s="218"/>
      <c r="E11" s="192"/>
      <c r="F11" s="192"/>
      <c r="G11" s="192"/>
      <c r="H11" s="192"/>
      <c r="I11" s="192">
        <v>2022</v>
      </c>
      <c r="J11" s="192"/>
      <c r="K11" s="192"/>
      <c r="L11" s="192"/>
      <c r="M11" s="192"/>
      <c r="N11" s="192"/>
      <c r="O11" s="192"/>
      <c r="P11" s="192"/>
      <c r="Q11" s="192"/>
      <c r="R11" s="192"/>
      <c r="S11" s="192"/>
      <c r="T11" s="192"/>
      <c r="U11" s="192"/>
      <c r="V11" s="192"/>
    </row>
    <row r="12" spans="1:22" s="55" customFormat="1" ht="15">
      <c r="A12" s="193">
        <f>'2A. PCARD APP'!A12</f>
        <v>0</v>
      </c>
      <c r="B12" s="193">
        <f>'2A. PCARD APP'!C12</f>
        <v>0</v>
      </c>
      <c r="C12" s="192"/>
      <c r="D12" s="218"/>
      <c r="E12" s="192"/>
      <c r="F12" s="192"/>
      <c r="G12" s="192"/>
      <c r="H12" s="192"/>
      <c r="I12" s="192">
        <v>2022</v>
      </c>
      <c r="J12" s="192"/>
      <c r="K12" s="192"/>
      <c r="L12" s="192"/>
      <c r="M12" s="192"/>
      <c r="N12" s="192"/>
      <c r="O12" s="192"/>
      <c r="P12" s="192"/>
      <c r="Q12" s="192"/>
      <c r="R12" s="192"/>
      <c r="S12" s="192"/>
      <c r="T12" s="192"/>
      <c r="U12" s="192"/>
      <c r="V12" s="192"/>
    </row>
    <row r="13" spans="1:22" s="55" customFormat="1" ht="15">
      <c r="A13" s="193">
        <f>'2A. PCARD APP'!A13</f>
        <v>0</v>
      </c>
      <c r="B13" s="193">
        <f>'2A. PCARD APP'!C13</f>
        <v>0</v>
      </c>
      <c r="C13" s="192"/>
      <c r="D13" s="218"/>
      <c r="E13" s="192"/>
      <c r="F13" s="192"/>
      <c r="G13" s="192"/>
      <c r="H13" s="192"/>
      <c r="I13" s="192">
        <v>2022</v>
      </c>
      <c r="J13" s="192"/>
      <c r="K13" s="192"/>
      <c r="L13" s="192"/>
      <c r="M13" s="192"/>
      <c r="N13" s="192"/>
      <c r="O13" s="192"/>
      <c r="P13" s="192"/>
      <c r="Q13" s="192"/>
      <c r="R13" s="192"/>
      <c r="S13" s="192"/>
      <c r="T13" s="192"/>
      <c r="U13" s="192"/>
      <c r="V13" s="192"/>
    </row>
    <row r="14" spans="1:22" s="55" customFormat="1" ht="15">
      <c r="A14" s="193">
        <f>'2A. PCARD APP'!A14</f>
        <v>0</v>
      </c>
      <c r="B14" s="193">
        <f>'2A. PCARD APP'!C14</f>
        <v>0</v>
      </c>
      <c r="C14" s="192"/>
      <c r="D14" s="218"/>
      <c r="E14" s="192"/>
      <c r="F14" s="192"/>
      <c r="G14" s="192"/>
      <c r="H14" s="192"/>
      <c r="I14" s="192">
        <v>2022</v>
      </c>
      <c r="J14" s="192"/>
      <c r="K14" s="192"/>
      <c r="L14" s="192"/>
      <c r="M14" s="192"/>
      <c r="N14" s="192"/>
      <c r="O14" s="192"/>
      <c r="P14" s="192"/>
      <c r="Q14" s="192"/>
      <c r="R14" s="192"/>
      <c r="S14" s="192"/>
      <c r="T14" s="192"/>
      <c r="U14" s="192"/>
      <c r="V14" s="192"/>
    </row>
    <row r="15" spans="1:22" s="55" customFormat="1" ht="15">
      <c r="A15" s="193">
        <f>'2A. PCARD APP'!A15</f>
        <v>0</v>
      </c>
      <c r="B15" s="193">
        <f>'2A. PCARD APP'!C15</f>
        <v>0</v>
      </c>
      <c r="C15" s="192"/>
      <c r="D15" s="218"/>
      <c r="E15" s="192"/>
      <c r="F15" s="192"/>
      <c r="G15" s="192"/>
      <c r="H15" s="192"/>
      <c r="I15" s="192">
        <v>2022</v>
      </c>
      <c r="J15" s="192"/>
      <c r="K15" s="192"/>
      <c r="L15" s="192"/>
      <c r="M15" s="192"/>
      <c r="N15" s="192"/>
      <c r="O15" s="192"/>
      <c r="P15" s="192"/>
      <c r="Q15" s="192"/>
      <c r="R15" s="192"/>
      <c r="S15" s="192"/>
      <c r="T15" s="192"/>
      <c r="U15" s="192"/>
      <c r="V15" s="192"/>
    </row>
    <row r="16" spans="1:22" s="55" customFormat="1" ht="15">
      <c r="A16" s="193">
        <f>'2A. PCARD APP'!A16</f>
        <v>0</v>
      </c>
      <c r="B16" s="193">
        <f>'2A. PCARD APP'!C16</f>
        <v>0</v>
      </c>
      <c r="C16" s="192"/>
      <c r="D16" s="218"/>
      <c r="E16" s="192"/>
      <c r="F16" s="192"/>
      <c r="G16" s="192"/>
      <c r="H16" s="192"/>
      <c r="I16" s="192">
        <v>2022</v>
      </c>
      <c r="J16" s="192"/>
      <c r="K16" s="192"/>
      <c r="L16" s="192"/>
      <c r="M16" s="192"/>
      <c r="N16" s="192"/>
      <c r="O16" s="192"/>
      <c r="P16" s="192"/>
      <c r="Q16" s="192"/>
      <c r="R16" s="192"/>
      <c r="S16" s="192"/>
      <c r="T16" s="192"/>
      <c r="U16" s="192"/>
      <c r="V16" s="192"/>
    </row>
    <row r="17" spans="1:22" s="55" customFormat="1" ht="15">
      <c r="A17" s="193">
        <f>'2A. PCARD APP'!A17</f>
        <v>0</v>
      </c>
      <c r="B17" s="193">
        <f>'2A. PCARD APP'!C17</f>
        <v>0</v>
      </c>
      <c r="C17" s="192"/>
      <c r="D17" s="218"/>
      <c r="E17" s="192"/>
      <c r="F17" s="192"/>
      <c r="G17" s="192"/>
      <c r="H17" s="192"/>
      <c r="I17" s="192">
        <v>2022</v>
      </c>
      <c r="J17" s="192"/>
      <c r="K17" s="192"/>
      <c r="L17" s="192"/>
      <c r="M17" s="192"/>
      <c r="N17" s="192"/>
      <c r="O17" s="192"/>
      <c r="P17" s="192"/>
      <c r="Q17" s="192"/>
      <c r="R17" s="192"/>
      <c r="S17" s="192"/>
      <c r="T17" s="192"/>
      <c r="U17" s="192"/>
      <c r="V17" s="192"/>
    </row>
    <row r="18" spans="1:22" s="55" customFormat="1" ht="15">
      <c r="A18" s="193">
        <f>'2A. PCARD APP'!A18</f>
        <v>0</v>
      </c>
      <c r="B18" s="193">
        <f>'2A. PCARD APP'!C18</f>
        <v>0</v>
      </c>
      <c r="C18" s="192"/>
      <c r="D18" s="218"/>
      <c r="E18" s="192"/>
      <c r="F18" s="192"/>
      <c r="G18" s="192"/>
      <c r="H18" s="192"/>
      <c r="I18" s="192">
        <v>2022</v>
      </c>
      <c r="J18" s="192"/>
      <c r="K18" s="192"/>
      <c r="L18" s="192"/>
      <c r="M18" s="192"/>
      <c r="N18" s="192"/>
      <c r="O18" s="192"/>
      <c r="P18" s="192"/>
      <c r="Q18" s="192"/>
      <c r="R18" s="192"/>
      <c r="S18" s="192"/>
      <c r="T18" s="192"/>
      <c r="U18" s="192"/>
      <c r="V18" s="192"/>
    </row>
    <row r="19" spans="1:22" s="55" customFormat="1" ht="15">
      <c r="A19" s="193">
        <f>'2A. PCARD APP'!A19</f>
        <v>0</v>
      </c>
      <c r="B19" s="193">
        <f>'2A. PCARD APP'!C19</f>
        <v>0</v>
      </c>
      <c r="C19" s="192"/>
      <c r="D19" s="218"/>
      <c r="E19" s="192"/>
      <c r="F19" s="192"/>
      <c r="G19" s="192"/>
      <c r="H19" s="192"/>
      <c r="I19" s="192">
        <v>2022</v>
      </c>
      <c r="J19" s="192"/>
      <c r="K19" s="192"/>
      <c r="L19" s="192"/>
      <c r="M19" s="192"/>
      <c r="N19" s="192"/>
      <c r="O19" s="192"/>
      <c r="P19" s="192"/>
      <c r="Q19" s="192"/>
      <c r="R19" s="192"/>
      <c r="S19" s="192"/>
      <c r="T19" s="192"/>
      <c r="U19" s="192"/>
      <c r="V19" s="192"/>
    </row>
    <row r="20" spans="1:22" s="55" customFormat="1" ht="15">
      <c r="A20" s="193">
        <f>'2A. PCARD APP'!A20</f>
        <v>0</v>
      </c>
      <c r="B20" s="193">
        <f>'2A. PCARD APP'!C20</f>
        <v>0</v>
      </c>
      <c r="C20" s="192"/>
      <c r="D20" s="218"/>
      <c r="E20" s="192"/>
      <c r="F20" s="192"/>
      <c r="G20" s="192"/>
      <c r="H20" s="192"/>
      <c r="I20" s="192">
        <v>2022</v>
      </c>
      <c r="J20" s="192"/>
      <c r="K20" s="192"/>
      <c r="L20" s="192"/>
      <c r="M20" s="192"/>
      <c r="N20" s="192"/>
      <c r="O20" s="192"/>
      <c r="P20" s="192"/>
      <c r="Q20" s="192"/>
      <c r="R20" s="192"/>
      <c r="S20" s="192"/>
      <c r="T20" s="192"/>
      <c r="U20" s="192"/>
      <c r="V20" s="192"/>
    </row>
    <row r="21" spans="1:22" s="55" customFormat="1" ht="15">
      <c r="A21" s="193">
        <f>'2A. PCARD APP'!A21</f>
        <v>0</v>
      </c>
      <c r="B21" s="193">
        <f>'2A. PCARD APP'!C21</f>
        <v>0</v>
      </c>
      <c r="C21" s="192"/>
      <c r="D21" s="218"/>
      <c r="E21" s="192"/>
      <c r="F21" s="192"/>
      <c r="G21" s="192"/>
      <c r="H21" s="192"/>
      <c r="I21" s="192">
        <v>2022</v>
      </c>
      <c r="J21" s="192"/>
      <c r="K21" s="192"/>
      <c r="L21" s="192"/>
      <c r="M21" s="218"/>
      <c r="N21" s="192"/>
      <c r="O21" s="192"/>
      <c r="P21" s="192"/>
      <c r="Q21" s="192"/>
      <c r="R21" s="218"/>
      <c r="S21" s="192"/>
      <c r="T21" s="192"/>
      <c r="U21" s="192"/>
      <c r="V21" s="192"/>
    </row>
    <row r="22" spans="1:22" s="55" customFormat="1" ht="15">
      <c r="A22" s="193">
        <f>'2A. PCARD APP'!A22</f>
        <v>0</v>
      </c>
      <c r="B22" s="193">
        <f>'2A. PCARD APP'!C22</f>
        <v>0</v>
      </c>
      <c r="C22" s="192"/>
      <c r="D22" s="218"/>
      <c r="E22" s="192"/>
      <c r="F22" s="192"/>
      <c r="G22" s="192"/>
      <c r="H22" s="192"/>
      <c r="I22" s="192">
        <v>2022</v>
      </c>
      <c r="J22" s="192"/>
      <c r="K22" s="192"/>
      <c r="L22" s="192"/>
      <c r="M22" s="192"/>
      <c r="N22" s="192"/>
      <c r="O22" s="192"/>
      <c r="P22" s="192"/>
      <c r="Q22" s="192"/>
      <c r="R22" s="192"/>
      <c r="S22" s="192"/>
      <c r="T22" s="192"/>
      <c r="U22" s="192"/>
      <c r="V22" s="192"/>
    </row>
    <row r="23" spans="1:22" ht="15">
      <c r="A23" s="193">
        <f>'2A. PCARD APP'!A23</f>
        <v>0</v>
      </c>
      <c r="B23" s="193">
        <f>'2A. PCARD APP'!C23</f>
        <v>0</v>
      </c>
      <c r="C23" s="192"/>
      <c r="D23" s="218"/>
      <c r="E23" s="192"/>
      <c r="F23" s="192"/>
      <c r="G23" s="192"/>
      <c r="H23" s="192"/>
      <c r="I23" s="192">
        <v>2022</v>
      </c>
      <c r="J23" s="192"/>
      <c r="K23" s="192"/>
      <c r="L23" s="192"/>
      <c r="M23" s="192"/>
      <c r="N23" s="192"/>
      <c r="O23" s="192"/>
      <c r="P23" s="192"/>
      <c r="Q23" s="192"/>
      <c r="R23" s="192"/>
      <c r="S23" s="192"/>
      <c r="T23" s="192"/>
      <c r="U23" s="192"/>
      <c r="V23" s="192"/>
    </row>
    <row r="24" spans="1:22" s="217" customFormat="1" ht="15">
      <c r="A24" s="193">
        <f>'2A. PCARD APP'!A24</f>
        <v>0</v>
      </c>
      <c r="B24" s="193">
        <f>'2A. PCARD APP'!C24</f>
        <v>0</v>
      </c>
      <c r="C24" s="216"/>
      <c r="D24" s="218"/>
      <c r="E24" s="216"/>
      <c r="F24" s="216"/>
      <c r="G24" s="216"/>
      <c r="H24" s="216"/>
      <c r="I24" s="192">
        <v>2022</v>
      </c>
      <c r="J24" s="216"/>
      <c r="K24" s="216"/>
      <c r="L24" s="216"/>
      <c r="M24" s="216"/>
      <c r="N24" s="216"/>
      <c r="O24" s="216"/>
      <c r="P24" s="216"/>
      <c r="Q24" s="216"/>
      <c r="R24" s="216"/>
      <c r="S24" s="216"/>
      <c r="T24" s="216"/>
      <c r="U24" s="216"/>
      <c r="V24" s="216"/>
    </row>
    <row r="25" spans="1:22" ht="15">
      <c r="A25" s="193">
        <f>'2A. PCARD APP'!A25</f>
        <v>0</v>
      </c>
      <c r="B25" s="193">
        <f>'2A. PCARD APP'!C25</f>
        <v>0</v>
      </c>
      <c r="C25" s="192"/>
      <c r="D25" s="218"/>
      <c r="E25" s="192"/>
      <c r="F25" s="192"/>
      <c r="G25" s="192"/>
      <c r="H25" s="192"/>
      <c r="I25" s="192">
        <v>2022</v>
      </c>
      <c r="J25" s="192"/>
      <c r="K25" s="192"/>
      <c r="L25" s="192"/>
      <c r="M25" s="192"/>
      <c r="N25" s="192"/>
      <c r="O25" s="192"/>
      <c r="P25" s="192"/>
      <c r="Q25" s="192"/>
      <c r="R25" s="192"/>
      <c r="S25" s="192"/>
      <c r="T25" s="192"/>
      <c r="U25" s="192"/>
      <c r="V25" s="192"/>
    </row>
    <row r="26" spans="1:22" ht="15">
      <c r="A26" s="193">
        <f>'2A. PCARD APP'!A26</f>
        <v>0</v>
      </c>
      <c r="B26" s="193">
        <f>'2A. PCARD APP'!C26</f>
        <v>0</v>
      </c>
      <c r="C26" s="192"/>
      <c r="D26" s="218"/>
      <c r="E26" s="192"/>
      <c r="F26" s="192"/>
      <c r="G26" s="192"/>
      <c r="H26" s="192"/>
      <c r="I26" s="192">
        <v>2022</v>
      </c>
      <c r="J26" s="192"/>
      <c r="K26" s="192"/>
      <c r="L26" s="192"/>
      <c r="M26" s="192"/>
      <c r="N26" s="192"/>
      <c r="O26" s="192"/>
      <c r="P26" s="192"/>
      <c r="Q26" s="192"/>
      <c r="R26" s="192"/>
      <c r="S26" s="192"/>
      <c r="T26" s="192"/>
      <c r="U26" s="192"/>
      <c r="V26" s="192"/>
    </row>
    <row r="27" spans="1:22" ht="15">
      <c r="A27" s="193">
        <f>'2A. PCARD APP'!A27</f>
        <v>0</v>
      </c>
      <c r="B27" s="193">
        <f>'2A. PCARD APP'!C27</f>
        <v>0</v>
      </c>
      <c r="C27" s="192"/>
      <c r="D27" s="218"/>
      <c r="E27" s="192"/>
      <c r="F27" s="192"/>
      <c r="G27" s="192"/>
      <c r="H27" s="192"/>
      <c r="I27" s="192">
        <v>2022</v>
      </c>
      <c r="J27" s="192"/>
      <c r="K27" s="192"/>
      <c r="L27" s="192"/>
      <c r="M27" s="192"/>
      <c r="N27" s="192"/>
      <c r="O27" s="192"/>
      <c r="P27" s="192"/>
      <c r="Q27" s="192"/>
      <c r="R27" s="192"/>
      <c r="S27" s="192"/>
      <c r="T27" s="192"/>
      <c r="U27" s="192"/>
      <c r="V27" s="192"/>
    </row>
    <row r="28" spans="1:22" ht="15">
      <c r="A28" s="193">
        <f>'2A. PCARD APP'!A28</f>
        <v>0</v>
      </c>
      <c r="B28" s="193">
        <f>'2A. PCARD APP'!C28</f>
        <v>0</v>
      </c>
      <c r="C28" s="192"/>
      <c r="D28" s="218"/>
      <c r="E28" s="192"/>
      <c r="F28" s="192"/>
      <c r="G28" s="192"/>
      <c r="H28" s="192"/>
      <c r="I28" s="192">
        <v>2022</v>
      </c>
      <c r="J28" s="192"/>
      <c r="K28" s="192"/>
      <c r="L28" s="192"/>
      <c r="M28" s="192"/>
      <c r="N28" s="192"/>
      <c r="O28" s="192"/>
      <c r="P28" s="192"/>
      <c r="Q28" s="192"/>
      <c r="R28" s="192"/>
      <c r="S28" s="192"/>
      <c r="T28" s="192"/>
      <c r="U28" s="192"/>
      <c r="V28" s="192"/>
    </row>
    <row r="29" spans="1:22" ht="15">
      <c r="A29" s="193">
        <f>'2A. PCARD APP'!A29</f>
        <v>0</v>
      </c>
      <c r="B29" s="193">
        <f>'2A. PCARD APP'!C29</f>
        <v>0</v>
      </c>
      <c r="C29" s="192"/>
      <c r="D29" s="218"/>
      <c r="E29" s="192"/>
      <c r="F29" s="192"/>
      <c r="G29" s="192"/>
      <c r="H29" s="192"/>
      <c r="I29" s="192">
        <v>2022</v>
      </c>
      <c r="J29" s="192"/>
      <c r="K29" s="192"/>
      <c r="L29" s="192"/>
      <c r="M29" s="192"/>
      <c r="N29" s="192"/>
      <c r="O29" s="192"/>
      <c r="P29" s="192"/>
      <c r="Q29" s="192"/>
      <c r="R29" s="192"/>
      <c r="S29" s="192"/>
      <c r="T29" s="192"/>
      <c r="U29" s="192"/>
      <c r="V29" s="192"/>
    </row>
    <row r="30" spans="1:22" ht="15">
      <c r="A30" s="193">
        <f>'2A. PCARD APP'!A30</f>
        <v>0</v>
      </c>
      <c r="B30" s="193">
        <f>'2A. PCARD APP'!C30</f>
        <v>0</v>
      </c>
      <c r="C30" s="192"/>
      <c r="D30" s="218"/>
      <c r="E30" s="192"/>
      <c r="F30" s="192"/>
      <c r="G30" s="192"/>
      <c r="H30" s="192"/>
      <c r="I30" s="192">
        <v>2022</v>
      </c>
      <c r="J30" s="192"/>
      <c r="K30" s="192"/>
      <c r="L30" s="192"/>
      <c r="M30" s="192"/>
      <c r="N30" s="192"/>
      <c r="O30" s="192"/>
      <c r="P30" s="192"/>
      <c r="Q30" s="192"/>
      <c r="R30" s="192"/>
      <c r="S30" s="192"/>
      <c r="T30" s="192"/>
      <c r="U30" s="192"/>
      <c r="V30" s="192"/>
    </row>
    <row r="31" spans="1:22" ht="15">
      <c r="A31" s="193">
        <f>'2A. PCARD APP'!A31</f>
        <v>0</v>
      </c>
      <c r="B31" s="193">
        <f>'2A. PCARD APP'!C31</f>
        <v>0</v>
      </c>
      <c r="C31" s="192"/>
      <c r="D31" s="218"/>
      <c r="E31" s="192"/>
      <c r="F31" s="192"/>
      <c r="G31" s="192"/>
      <c r="H31" s="192"/>
      <c r="I31" s="192">
        <v>2022</v>
      </c>
      <c r="J31" s="192"/>
      <c r="K31" s="192"/>
      <c r="L31" s="192"/>
      <c r="M31" s="192"/>
      <c r="N31" s="192"/>
      <c r="O31" s="192"/>
      <c r="P31" s="192"/>
      <c r="Q31" s="192"/>
      <c r="R31" s="192"/>
      <c r="S31" s="192"/>
      <c r="T31" s="192"/>
      <c r="U31" s="192"/>
      <c r="V31" s="192"/>
    </row>
    <row r="32" spans="1:22" ht="15">
      <c r="A32" s="193">
        <f>'2A. PCARD APP'!A32</f>
        <v>0</v>
      </c>
      <c r="B32" s="193">
        <f>'2A. PCARD APP'!C32</f>
        <v>0</v>
      </c>
      <c r="C32" s="192"/>
      <c r="D32" s="218"/>
      <c r="E32" s="192"/>
      <c r="F32" s="192"/>
      <c r="G32" s="192"/>
      <c r="H32" s="192"/>
      <c r="I32" s="192">
        <v>2022</v>
      </c>
      <c r="J32" s="192"/>
      <c r="K32" s="192"/>
      <c r="L32" s="192"/>
      <c r="M32" s="192"/>
      <c r="N32" s="192"/>
      <c r="O32" s="192"/>
      <c r="P32" s="192"/>
      <c r="Q32" s="192"/>
      <c r="R32" s="192"/>
      <c r="S32" s="192"/>
      <c r="T32" s="192"/>
      <c r="U32" s="192"/>
      <c r="V32" s="192"/>
    </row>
    <row r="33" spans="1:22" ht="15">
      <c r="A33" s="193">
        <f>'2A. PCARD APP'!A32</f>
        <v>0</v>
      </c>
      <c r="B33" s="193">
        <f>'2A. PCARD APP'!C33</f>
        <v>0</v>
      </c>
      <c r="C33" s="192"/>
      <c r="D33" s="218"/>
      <c r="E33" s="192"/>
      <c r="F33" s="192"/>
      <c r="G33" s="192"/>
      <c r="H33" s="192"/>
      <c r="I33" s="192">
        <v>2022</v>
      </c>
      <c r="J33" s="192"/>
      <c r="K33" s="192"/>
      <c r="L33" s="192"/>
      <c r="M33" s="192"/>
      <c r="N33" s="192"/>
      <c r="O33" s="192"/>
      <c r="P33" s="192"/>
      <c r="Q33" s="192"/>
      <c r="R33" s="192"/>
      <c r="S33" s="192"/>
      <c r="T33" s="192"/>
      <c r="U33" s="192"/>
      <c r="V33" s="192"/>
    </row>
    <row r="34" spans="1:22" ht="15">
      <c r="A34" s="193">
        <f>'2A. PCARD APP'!A34</f>
        <v>0</v>
      </c>
      <c r="B34" s="193">
        <f>'2A. PCARD APP'!C34</f>
        <v>0</v>
      </c>
      <c r="C34" s="192"/>
      <c r="D34" s="218"/>
      <c r="E34" s="192"/>
      <c r="F34" s="192"/>
      <c r="G34" s="192"/>
      <c r="H34" s="192"/>
      <c r="I34" s="192">
        <v>2022</v>
      </c>
      <c r="J34" s="192"/>
      <c r="K34" s="192"/>
      <c r="L34" s="192"/>
      <c r="M34" s="192"/>
      <c r="N34" s="192"/>
      <c r="O34" s="192"/>
      <c r="P34" s="192"/>
      <c r="Q34" s="192"/>
      <c r="R34" s="192"/>
      <c r="S34" s="192"/>
      <c r="T34" s="192"/>
      <c r="U34" s="192"/>
      <c r="V34" s="192"/>
    </row>
    <row r="35" spans="1:22" ht="15">
      <c r="A35" s="193">
        <f>'2A. PCARD APP'!A35</f>
        <v>0</v>
      </c>
      <c r="B35" s="193">
        <f>'2A. PCARD APP'!C35</f>
        <v>0</v>
      </c>
      <c r="C35" s="192"/>
      <c r="D35" s="218"/>
      <c r="E35" s="192"/>
      <c r="F35" s="192"/>
      <c r="G35" s="192"/>
      <c r="H35" s="192"/>
      <c r="I35" s="192">
        <v>2022</v>
      </c>
      <c r="J35" s="192"/>
      <c r="K35" s="192"/>
      <c r="L35" s="192"/>
      <c r="M35" s="192"/>
      <c r="N35" s="192"/>
      <c r="O35" s="192"/>
      <c r="P35" s="192"/>
      <c r="Q35" s="192"/>
      <c r="R35" s="192"/>
      <c r="S35" s="192"/>
      <c r="T35" s="192"/>
      <c r="U35" s="192"/>
      <c r="V35" s="192"/>
    </row>
    <row r="36" spans="1:22" ht="15">
      <c r="A36" s="193">
        <f>'2A. PCARD APP'!A36</f>
        <v>0</v>
      </c>
      <c r="B36" s="193">
        <f>'2A. PCARD APP'!C36</f>
        <v>0</v>
      </c>
      <c r="C36" s="192"/>
      <c r="D36" s="218"/>
      <c r="E36" s="195"/>
      <c r="F36" s="192"/>
      <c r="G36" s="192"/>
      <c r="H36" s="192"/>
      <c r="I36" s="192">
        <v>2022</v>
      </c>
      <c r="J36" s="192"/>
      <c r="K36" s="192"/>
      <c r="L36" s="192"/>
      <c r="M36" s="192"/>
      <c r="N36" s="192"/>
      <c r="O36" s="192"/>
      <c r="P36" s="192"/>
      <c r="Q36" s="192"/>
      <c r="R36" s="192"/>
      <c r="S36" s="192"/>
      <c r="T36" s="192"/>
      <c r="U36" s="192"/>
      <c r="V36" s="192"/>
    </row>
    <row r="37" spans="1:22" ht="15">
      <c r="A37" s="193">
        <f>'2A. PCARD APP'!A37</f>
        <v>0</v>
      </c>
      <c r="B37" s="193">
        <f>'2A. PCARD APP'!C37</f>
        <v>0</v>
      </c>
      <c r="C37" s="192"/>
      <c r="D37" s="218"/>
      <c r="E37" s="195"/>
      <c r="F37" s="192"/>
      <c r="G37" s="218"/>
      <c r="H37" s="195"/>
      <c r="I37" s="192">
        <v>2022</v>
      </c>
      <c r="J37" s="195"/>
      <c r="K37" s="192"/>
      <c r="L37" s="218"/>
      <c r="M37" s="195"/>
      <c r="N37" s="192"/>
      <c r="O37" s="218"/>
      <c r="P37" s="195"/>
      <c r="Q37" s="192"/>
      <c r="R37" s="218"/>
      <c r="S37" s="195"/>
      <c r="T37" s="192"/>
      <c r="U37" s="218"/>
      <c r="V37" s="195"/>
    </row>
    <row r="38" spans="1:22" ht="15">
      <c r="A38" s="193">
        <f>'2A. PCARD APP'!A38</f>
        <v>0</v>
      </c>
      <c r="B38" s="193">
        <f>'2A. PCARD APP'!C38</f>
        <v>0</v>
      </c>
      <c r="C38" s="192"/>
      <c r="D38" s="218"/>
      <c r="E38" s="195"/>
      <c r="F38" s="192"/>
      <c r="G38" s="192"/>
      <c r="H38" s="192"/>
      <c r="I38" s="192">
        <v>2022</v>
      </c>
      <c r="J38" s="192"/>
      <c r="K38" s="192"/>
      <c r="L38" s="192"/>
      <c r="M38" s="192"/>
      <c r="N38" s="192"/>
      <c r="O38" s="192"/>
      <c r="P38" s="192"/>
      <c r="Q38" s="192"/>
      <c r="R38" s="192"/>
      <c r="S38" s="192"/>
      <c r="T38" s="192"/>
      <c r="U38" s="192"/>
      <c r="V38" s="192"/>
    </row>
    <row r="39" spans="1:22" ht="15">
      <c r="A39" s="193">
        <f>'2A. PCARD APP'!A39</f>
        <v>0</v>
      </c>
      <c r="B39" s="193">
        <f>'2A. PCARD APP'!C39</f>
        <v>0</v>
      </c>
      <c r="C39" s="192"/>
      <c r="D39" s="218"/>
      <c r="E39" s="195"/>
      <c r="F39" s="192"/>
      <c r="G39" s="192"/>
      <c r="H39" s="192"/>
      <c r="I39" s="192">
        <v>2022</v>
      </c>
      <c r="J39" s="192"/>
      <c r="K39" s="192"/>
      <c r="L39" s="192"/>
      <c r="M39" s="192"/>
      <c r="N39" s="192"/>
      <c r="O39" s="192"/>
      <c r="P39" s="192"/>
      <c r="Q39" s="192"/>
      <c r="R39" s="192"/>
      <c r="S39" s="192"/>
      <c r="T39" s="192"/>
      <c r="U39" s="192"/>
      <c r="V39" s="192"/>
    </row>
    <row r="40" spans="1:22" ht="15">
      <c r="A40" s="193">
        <f>'2A. PCARD APP'!A40</f>
        <v>0</v>
      </c>
      <c r="B40" s="193">
        <f>'2A. PCARD APP'!C40</f>
        <v>0</v>
      </c>
      <c r="C40" s="192"/>
      <c r="D40" s="218"/>
      <c r="E40" s="195"/>
      <c r="F40" s="192"/>
      <c r="G40" s="192"/>
      <c r="H40" s="192"/>
      <c r="I40" s="192">
        <v>2022</v>
      </c>
      <c r="J40" s="192"/>
      <c r="K40" s="192"/>
      <c r="L40" s="192"/>
      <c r="M40" s="192"/>
      <c r="N40" s="192"/>
      <c r="O40" s="192"/>
      <c r="P40" s="192"/>
      <c r="Q40" s="192"/>
      <c r="R40" s="192"/>
      <c r="S40" s="192"/>
      <c r="T40" s="192"/>
      <c r="U40" s="192"/>
      <c r="V40" s="192"/>
    </row>
  </sheetData>
  <sheetProtection/>
  <printOptions/>
  <pageMargins left="0.7" right="0.7" top="0.75" bottom="0.75" header="0.3" footer="0.3"/>
  <pageSetup fitToHeight="1" fitToWidth="1" horizontalDpi="600" verticalDpi="600" orientation="landscape" paperSize="17" scale="57" r:id="rId1"/>
</worksheet>
</file>

<file path=xl/worksheets/sheet8.xml><?xml version="1.0" encoding="utf-8"?>
<worksheet xmlns="http://schemas.openxmlformats.org/spreadsheetml/2006/main" xmlns:r="http://schemas.openxmlformats.org/officeDocument/2006/relationships">
  <sheetPr>
    <tabColor theme="9" tint="-0.4999699890613556"/>
  </sheetPr>
  <dimension ref="A1:DQ77"/>
  <sheetViews>
    <sheetView zoomScalePageLayoutView="0" workbookViewId="0" topLeftCell="A1">
      <selection activeCell="AA9" sqref="AA9"/>
    </sheetView>
  </sheetViews>
  <sheetFormatPr defaultColWidth="25.7109375" defaultRowHeight="12.75"/>
  <cols>
    <col min="1" max="5" width="25.7109375" style="56" customWidth="1"/>
    <col min="6" max="6" width="25.7109375" style="59" customWidth="1"/>
    <col min="7" max="14" width="25.7109375" style="56" customWidth="1"/>
    <col min="15" max="16" width="25.7109375" style="44" customWidth="1"/>
    <col min="17" max="29" width="25.7109375" style="56" customWidth="1"/>
    <col min="30" max="30" width="25.7109375" style="56" hidden="1" customWidth="1"/>
    <col min="31" max="31" width="25.7109375" style="56" customWidth="1"/>
    <col min="32" max="35" width="25.7109375" style="56" hidden="1" customWidth="1"/>
    <col min="36" max="36" width="25.7109375" style="58" hidden="1" customWidth="1"/>
    <col min="37" max="38" width="25.7109375" style="58" customWidth="1"/>
    <col min="39" max="43" width="25.7109375" style="58" hidden="1" customWidth="1"/>
    <col min="44" max="45" width="25.7109375" style="58" customWidth="1"/>
    <col min="46" max="89" width="25.7109375" style="58" hidden="1" customWidth="1"/>
    <col min="90" max="96" width="25.7109375" style="56" hidden="1" customWidth="1"/>
    <col min="97" max="97" width="25.7109375" style="57" hidden="1" customWidth="1"/>
    <col min="98" max="99" width="25.7109375" style="56" hidden="1" customWidth="1"/>
    <col min="100" max="100" width="25.7109375" style="56" customWidth="1"/>
    <col min="101" max="106" width="25.7109375" style="56" hidden="1" customWidth="1"/>
    <col min="107" max="16384" width="25.7109375" style="56" customWidth="1"/>
  </cols>
  <sheetData>
    <row r="1" spans="15:16" ht="11.25">
      <c r="O1" s="60"/>
      <c r="P1" s="60"/>
    </row>
    <row r="2" spans="1:97" s="48" customFormat="1" ht="11.25">
      <c r="A2" s="13" t="s">
        <v>1</v>
      </c>
      <c r="B2" s="85">
        <f>'1A. Program Roles'!B2</f>
        <v>0</v>
      </c>
      <c r="D2" s="43"/>
      <c r="E2" s="54"/>
      <c r="F2" s="51"/>
      <c r="O2" s="39"/>
      <c r="P2" s="39"/>
      <c r="Q2" s="39"/>
      <c r="AJ2" s="50"/>
      <c r="AK2" s="50"/>
      <c r="AL2" s="50"/>
      <c r="AM2" s="50"/>
      <c r="AN2" s="50"/>
      <c r="AO2" s="50"/>
      <c r="AP2" s="50"/>
      <c r="AQ2" s="50"/>
      <c r="AR2" s="50"/>
      <c r="AS2" s="50"/>
      <c r="AT2" s="50"/>
      <c r="AU2" s="50"/>
      <c r="AV2" s="50"/>
      <c r="AW2" s="50"/>
      <c r="AX2" s="50"/>
      <c r="AY2" s="50"/>
      <c r="AZ2" s="50"/>
      <c r="BA2" s="50"/>
      <c r="BB2" s="50"/>
      <c r="BC2" s="50"/>
      <c r="BD2" s="50"/>
      <c r="BE2" s="50"/>
      <c r="BF2" s="50"/>
      <c r="BG2" s="50"/>
      <c r="BH2" s="50"/>
      <c r="BI2" s="50"/>
      <c r="BJ2" s="50"/>
      <c r="BK2" s="50"/>
      <c r="BL2" s="50"/>
      <c r="BM2" s="50"/>
      <c r="BN2" s="50"/>
      <c r="BO2" s="50"/>
      <c r="BP2" s="50"/>
      <c r="BQ2" s="50"/>
      <c r="BR2" s="50"/>
      <c r="BS2" s="50"/>
      <c r="BT2" s="50"/>
      <c r="BU2" s="50"/>
      <c r="BV2" s="50"/>
      <c r="BW2" s="50"/>
      <c r="BX2" s="50"/>
      <c r="BY2" s="50"/>
      <c r="BZ2" s="50"/>
      <c r="CA2" s="50"/>
      <c r="CB2" s="50"/>
      <c r="CC2" s="50"/>
      <c r="CD2" s="50"/>
      <c r="CE2" s="50"/>
      <c r="CF2" s="50"/>
      <c r="CG2" s="50"/>
      <c r="CH2" s="50"/>
      <c r="CI2" s="50"/>
      <c r="CJ2" s="50"/>
      <c r="CK2" s="50"/>
      <c r="CS2" s="49"/>
    </row>
    <row r="3" spans="1:97" s="48" customFormat="1" ht="11.25">
      <c r="A3" s="13" t="s">
        <v>0</v>
      </c>
      <c r="B3" s="190">
        <f>'1A. Program Roles'!B3</f>
        <v>0</v>
      </c>
      <c r="D3" s="43"/>
      <c r="E3" s="54"/>
      <c r="F3" s="51"/>
      <c r="O3" s="39"/>
      <c r="P3" s="39"/>
      <c r="Q3" s="39"/>
      <c r="AJ3" s="50"/>
      <c r="AK3" s="50"/>
      <c r="AL3" s="50"/>
      <c r="AM3" s="50"/>
      <c r="AN3" s="50"/>
      <c r="AO3" s="50"/>
      <c r="AP3" s="50"/>
      <c r="AQ3" s="50"/>
      <c r="AR3" s="50"/>
      <c r="AS3" s="50"/>
      <c r="AT3" s="50"/>
      <c r="AU3" s="50"/>
      <c r="AV3" s="50"/>
      <c r="AW3" s="50"/>
      <c r="AX3" s="50"/>
      <c r="AY3" s="50"/>
      <c r="AZ3" s="50"/>
      <c r="BA3" s="50"/>
      <c r="BB3" s="50"/>
      <c r="BC3" s="50"/>
      <c r="BD3" s="50"/>
      <c r="BE3" s="50"/>
      <c r="BF3" s="50"/>
      <c r="BG3" s="50"/>
      <c r="BH3" s="50"/>
      <c r="BI3" s="50"/>
      <c r="BJ3" s="50"/>
      <c r="BK3" s="50"/>
      <c r="BL3" s="50"/>
      <c r="BM3" s="50"/>
      <c r="BN3" s="50"/>
      <c r="BO3" s="50"/>
      <c r="BP3" s="50"/>
      <c r="BQ3" s="50"/>
      <c r="BR3" s="50"/>
      <c r="BS3" s="50"/>
      <c r="BT3" s="50"/>
      <c r="BU3" s="50"/>
      <c r="BV3" s="50"/>
      <c r="BW3" s="50"/>
      <c r="BX3" s="50"/>
      <c r="BY3" s="50"/>
      <c r="BZ3" s="50"/>
      <c r="CA3" s="50"/>
      <c r="CB3" s="50"/>
      <c r="CC3" s="50"/>
      <c r="CD3" s="50"/>
      <c r="CE3" s="50"/>
      <c r="CF3" s="50"/>
      <c r="CG3" s="50"/>
      <c r="CH3" s="50"/>
      <c r="CI3" s="50"/>
      <c r="CJ3" s="50"/>
      <c r="CK3" s="50"/>
      <c r="CS3" s="49"/>
    </row>
    <row r="4" spans="1:97" s="48" customFormat="1" ht="11.25">
      <c r="A4" s="13" t="s">
        <v>56</v>
      </c>
      <c r="B4" s="103"/>
      <c r="D4" s="43"/>
      <c r="E4" s="52"/>
      <c r="F4" s="51"/>
      <c r="O4" s="39"/>
      <c r="P4" s="39"/>
      <c r="Q4" s="39"/>
      <c r="AJ4" s="50"/>
      <c r="AK4" s="50"/>
      <c r="AL4" s="50"/>
      <c r="AM4" s="50"/>
      <c r="AN4" s="50"/>
      <c r="AO4" s="50"/>
      <c r="AP4" s="50"/>
      <c r="AQ4" s="50"/>
      <c r="AR4" s="50"/>
      <c r="AS4" s="50"/>
      <c r="AT4" s="50"/>
      <c r="AU4" s="50"/>
      <c r="AV4" s="50"/>
      <c r="AW4" s="50"/>
      <c r="AX4" s="50"/>
      <c r="AY4" s="50"/>
      <c r="AZ4" s="50"/>
      <c r="BA4" s="50"/>
      <c r="BB4" s="50"/>
      <c r="BC4" s="50"/>
      <c r="BD4" s="50"/>
      <c r="BE4" s="50"/>
      <c r="BF4" s="50"/>
      <c r="BG4" s="50"/>
      <c r="BH4" s="50"/>
      <c r="BI4" s="50"/>
      <c r="BJ4" s="50"/>
      <c r="BK4" s="50"/>
      <c r="BL4" s="50"/>
      <c r="BM4" s="50"/>
      <c r="BN4" s="50"/>
      <c r="BO4" s="50"/>
      <c r="BP4" s="50"/>
      <c r="BQ4" s="50"/>
      <c r="BR4" s="50"/>
      <c r="BS4" s="50"/>
      <c r="BT4" s="50"/>
      <c r="BU4" s="50"/>
      <c r="BV4" s="50"/>
      <c r="BW4" s="50"/>
      <c r="BX4" s="50"/>
      <c r="BY4" s="50"/>
      <c r="BZ4" s="50"/>
      <c r="CA4" s="50"/>
      <c r="CB4" s="50"/>
      <c r="CC4" s="50"/>
      <c r="CD4" s="50"/>
      <c r="CE4" s="50"/>
      <c r="CF4" s="50"/>
      <c r="CG4" s="50"/>
      <c r="CH4" s="50"/>
      <c r="CI4" s="50"/>
      <c r="CJ4" s="50"/>
      <c r="CK4" s="50"/>
      <c r="CS4" s="49"/>
    </row>
    <row r="5" spans="1:97" s="48" customFormat="1" ht="11.25">
      <c r="A5" s="13" t="s">
        <v>85</v>
      </c>
      <c r="B5" s="103"/>
      <c r="D5" s="43"/>
      <c r="E5" s="52"/>
      <c r="F5" s="51"/>
      <c r="O5" s="39"/>
      <c r="P5" s="39"/>
      <c r="Q5" s="39"/>
      <c r="AJ5" s="50"/>
      <c r="AK5" s="50"/>
      <c r="AL5" s="50"/>
      <c r="AM5" s="50"/>
      <c r="AN5" s="50"/>
      <c r="AO5" s="50"/>
      <c r="AP5" s="50"/>
      <c r="AQ5" s="50"/>
      <c r="AR5" s="50"/>
      <c r="AS5" s="50"/>
      <c r="AT5" s="50"/>
      <c r="AU5" s="50"/>
      <c r="AV5" s="50"/>
      <c r="AW5" s="50"/>
      <c r="AX5" s="50"/>
      <c r="AY5" s="50"/>
      <c r="AZ5" s="50"/>
      <c r="BA5" s="50"/>
      <c r="BB5" s="50"/>
      <c r="BC5" s="50"/>
      <c r="BD5" s="50"/>
      <c r="BE5" s="50"/>
      <c r="BF5" s="50"/>
      <c r="BG5" s="50"/>
      <c r="BH5" s="50"/>
      <c r="BI5" s="50"/>
      <c r="BJ5" s="50"/>
      <c r="BK5" s="50"/>
      <c r="BL5" s="50"/>
      <c r="BM5" s="50"/>
      <c r="BN5" s="50"/>
      <c r="BO5" s="50"/>
      <c r="BP5" s="50"/>
      <c r="BQ5" s="50"/>
      <c r="BR5" s="50"/>
      <c r="BS5" s="50"/>
      <c r="BT5" s="50"/>
      <c r="BU5" s="50"/>
      <c r="BV5" s="50"/>
      <c r="BW5" s="50"/>
      <c r="BX5" s="50"/>
      <c r="BY5" s="50"/>
      <c r="BZ5" s="50"/>
      <c r="CA5" s="50"/>
      <c r="CB5" s="50"/>
      <c r="CC5" s="50"/>
      <c r="CD5" s="50"/>
      <c r="CE5" s="50"/>
      <c r="CF5" s="50"/>
      <c r="CG5" s="50"/>
      <c r="CH5" s="50"/>
      <c r="CI5" s="50"/>
      <c r="CJ5" s="50"/>
      <c r="CK5" s="50"/>
      <c r="CS5" s="49"/>
    </row>
    <row r="6" spans="1:97" s="48" customFormat="1" ht="12" thickBot="1">
      <c r="A6" s="13" t="s">
        <v>1507</v>
      </c>
      <c r="B6" s="179">
        <v>9185</v>
      </c>
      <c r="F6" s="51"/>
      <c r="O6" s="39"/>
      <c r="P6" s="39"/>
      <c r="Q6" s="39"/>
      <c r="AJ6" s="50"/>
      <c r="AK6" s="50"/>
      <c r="AL6" s="50"/>
      <c r="AM6" s="50"/>
      <c r="AN6" s="50"/>
      <c r="AO6" s="50"/>
      <c r="AP6" s="50"/>
      <c r="AQ6" s="50"/>
      <c r="AR6" s="50"/>
      <c r="AS6" s="50"/>
      <c r="AT6" s="50"/>
      <c r="AU6" s="50"/>
      <c r="AV6" s="50"/>
      <c r="AW6" s="50"/>
      <c r="AX6" s="50"/>
      <c r="AY6" s="50"/>
      <c r="AZ6" s="50"/>
      <c r="BA6" s="50"/>
      <c r="BB6" s="50"/>
      <c r="BC6" s="50"/>
      <c r="BD6" s="50"/>
      <c r="BE6" s="50"/>
      <c r="BF6" s="50"/>
      <c r="BG6" s="50"/>
      <c r="BH6" s="50"/>
      <c r="BI6" s="50"/>
      <c r="BJ6" s="50"/>
      <c r="BK6" s="50"/>
      <c r="BL6" s="50"/>
      <c r="BM6" s="50"/>
      <c r="BN6" s="50"/>
      <c r="BO6" s="50"/>
      <c r="BP6" s="50"/>
      <c r="BQ6" s="50"/>
      <c r="BR6" s="50"/>
      <c r="BS6" s="50"/>
      <c r="BT6" s="50"/>
      <c r="BU6" s="50"/>
      <c r="BV6" s="50"/>
      <c r="BW6" s="50"/>
      <c r="BX6" s="50"/>
      <c r="BY6" s="50"/>
      <c r="BZ6" s="50"/>
      <c r="CA6" s="50"/>
      <c r="CB6" s="50"/>
      <c r="CC6" s="50"/>
      <c r="CD6" s="50"/>
      <c r="CE6" s="50"/>
      <c r="CF6" s="50"/>
      <c r="CG6" s="50"/>
      <c r="CH6" s="50"/>
      <c r="CI6" s="50"/>
      <c r="CJ6" s="50"/>
      <c r="CK6" s="50"/>
      <c r="CS6" s="49"/>
    </row>
    <row r="7" spans="1:106" s="121" customFormat="1" ht="29.25" customHeight="1" thickBot="1">
      <c r="A7" s="371" t="s">
        <v>496</v>
      </c>
      <c r="B7" s="372"/>
      <c r="C7" s="372"/>
      <c r="D7" s="372"/>
      <c r="E7" s="373"/>
      <c r="F7" s="368" t="s">
        <v>497</v>
      </c>
      <c r="G7" s="370"/>
      <c r="H7" s="374" t="s">
        <v>498</v>
      </c>
      <c r="I7" s="375"/>
      <c r="J7" s="375"/>
      <c r="K7" s="376"/>
      <c r="L7" s="377" t="s">
        <v>499</v>
      </c>
      <c r="M7" s="378"/>
      <c r="N7" s="379"/>
      <c r="O7" s="374" t="s">
        <v>500</v>
      </c>
      <c r="P7" s="375"/>
      <c r="Q7" s="375"/>
      <c r="R7" s="375"/>
      <c r="S7" s="376"/>
      <c r="T7" s="377" t="s">
        <v>501</v>
      </c>
      <c r="U7" s="378"/>
      <c r="V7" s="378"/>
      <c r="W7" s="378"/>
      <c r="X7" s="379"/>
      <c r="Y7" s="368" t="s">
        <v>502</v>
      </c>
      <c r="Z7" s="369"/>
      <c r="AA7" s="369"/>
      <c r="AB7" s="369"/>
      <c r="AC7" s="369"/>
      <c r="AD7" s="370"/>
      <c r="AE7" s="368" t="s">
        <v>503</v>
      </c>
      <c r="AF7" s="369"/>
      <c r="AG7" s="369"/>
      <c r="AH7" s="369"/>
      <c r="AI7" s="369"/>
      <c r="AJ7" s="370"/>
      <c r="AK7" s="368" t="s">
        <v>504</v>
      </c>
      <c r="AL7" s="370"/>
      <c r="AM7" s="380" t="s">
        <v>505</v>
      </c>
      <c r="AN7" s="381"/>
      <c r="AO7" s="381"/>
      <c r="AP7" s="381"/>
      <c r="AQ7" s="382"/>
      <c r="AR7" s="368" t="s">
        <v>40</v>
      </c>
      <c r="AS7" s="370"/>
      <c r="AT7" s="380" t="s">
        <v>506</v>
      </c>
      <c r="AU7" s="381"/>
      <c r="AV7" s="381"/>
      <c r="AW7" s="381"/>
      <c r="AX7" s="382"/>
      <c r="AY7" s="368" t="s">
        <v>507</v>
      </c>
      <c r="AZ7" s="370"/>
      <c r="BA7" s="380" t="s">
        <v>508</v>
      </c>
      <c r="BB7" s="381"/>
      <c r="BC7" s="381"/>
      <c r="BD7" s="381"/>
      <c r="BE7" s="382"/>
      <c r="BF7" s="383" t="s">
        <v>509</v>
      </c>
      <c r="BG7" s="384"/>
      <c r="BH7" s="385" t="s">
        <v>510</v>
      </c>
      <c r="BI7" s="386"/>
      <c r="BJ7" s="386"/>
      <c r="BK7" s="386"/>
      <c r="BL7" s="387"/>
      <c r="BM7" s="383" t="s">
        <v>511</v>
      </c>
      <c r="BN7" s="384"/>
      <c r="BO7" s="385" t="s">
        <v>512</v>
      </c>
      <c r="BP7" s="386"/>
      <c r="BQ7" s="386"/>
      <c r="BR7" s="386"/>
      <c r="BS7" s="387"/>
      <c r="BT7" s="383" t="s">
        <v>513</v>
      </c>
      <c r="BU7" s="384"/>
      <c r="BV7" s="385" t="s">
        <v>514</v>
      </c>
      <c r="BW7" s="386"/>
      <c r="BX7" s="386"/>
      <c r="BY7" s="386"/>
      <c r="BZ7" s="387"/>
      <c r="CA7" s="383" t="s">
        <v>515</v>
      </c>
      <c r="CB7" s="384"/>
      <c r="CC7" s="385" t="s">
        <v>516</v>
      </c>
      <c r="CD7" s="386"/>
      <c r="CE7" s="386"/>
      <c r="CF7" s="386"/>
      <c r="CG7" s="387"/>
      <c r="CH7" s="383" t="s">
        <v>517</v>
      </c>
      <c r="CI7" s="384"/>
      <c r="CJ7" s="385" t="s">
        <v>518</v>
      </c>
      <c r="CK7" s="386"/>
      <c r="CL7" s="386"/>
      <c r="CM7" s="386"/>
      <c r="CN7" s="387"/>
      <c r="CO7" s="383" t="s">
        <v>519</v>
      </c>
      <c r="CP7" s="384"/>
      <c r="CQ7" s="385" t="s">
        <v>520</v>
      </c>
      <c r="CR7" s="386"/>
      <c r="CS7" s="386"/>
      <c r="CT7" s="386"/>
      <c r="CU7" s="387"/>
      <c r="CV7" s="112" t="s">
        <v>521</v>
      </c>
      <c r="CW7" s="112" t="s">
        <v>643</v>
      </c>
      <c r="CX7" s="388" t="s">
        <v>644</v>
      </c>
      <c r="CY7" s="389"/>
      <c r="CZ7" s="389"/>
      <c r="DA7" s="390"/>
      <c r="DB7" s="120" t="s">
        <v>41</v>
      </c>
    </row>
    <row r="8" spans="1:121" s="123" customFormat="1" ht="75" customHeight="1">
      <c r="A8" s="167" t="s">
        <v>522</v>
      </c>
      <c r="B8" s="168" t="s">
        <v>523</v>
      </c>
      <c r="C8" s="113" t="s">
        <v>524</v>
      </c>
      <c r="D8" s="113" t="s">
        <v>525</v>
      </c>
      <c r="E8" s="169" t="s">
        <v>58</v>
      </c>
      <c r="F8" s="170" t="s">
        <v>526</v>
      </c>
      <c r="G8" s="169" t="s">
        <v>527</v>
      </c>
      <c r="H8" s="170" t="s">
        <v>528</v>
      </c>
      <c r="I8" s="168" t="s">
        <v>529</v>
      </c>
      <c r="J8" s="113" t="s">
        <v>530</v>
      </c>
      <c r="K8" s="171" t="s">
        <v>531</v>
      </c>
      <c r="L8" s="169" t="s">
        <v>532</v>
      </c>
      <c r="M8" s="170" t="s">
        <v>533</v>
      </c>
      <c r="N8" s="113" t="s">
        <v>534</v>
      </c>
      <c r="O8" s="170" t="s">
        <v>1500</v>
      </c>
      <c r="P8" s="168" t="s">
        <v>1501</v>
      </c>
      <c r="Q8" s="113" t="s">
        <v>1502</v>
      </c>
      <c r="R8" s="113" t="s">
        <v>1503</v>
      </c>
      <c r="S8" s="169" t="s">
        <v>1504</v>
      </c>
      <c r="T8" s="170" t="s">
        <v>535</v>
      </c>
      <c r="U8" s="168" t="s">
        <v>536</v>
      </c>
      <c r="V8" s="113" t="s">
        <v>537</v>
      </c>
      <c r="W8" s="113" t="s">
        <v>538</v>
      </c>
      <c r="X8" s="169" t="s">
        <v>539</v>
      </c>
      <c r="Y8" s="278" t="s">
        <v>1497</v>
      </c>
      <c r="Z8" s="279" t="s">
        <v>540</v>
      </c>
      <c r="AA8" s="280" t="s">
        <v>541</v>
      </c>
      <c r="AB8" s="279" t="s">
        <v>542</v>
      </c>
      <c r="AC8" s="279" t="s">
        <v>543</v>
      </c>
      <c r="AD8" s="281" t="s">
        <v>544</v>
      </c>
      <c r="AE8" s="282" t="s">
        <v>1495</v>
      </c>
      <c r="AF8" s="283" t="s">
        <v>545</v>
      </c>
      <c r="AG8" s="283" t="s">
        <v>546</v>
      </c>
      <c r="AH8" s="283" t="s">
        <v>547</v>
      </c>
      <c r="AI8" s="283" t="s">
        <v>548</v>
      </c>
      <c r="AJ8" s="284" t="s">
        <v>549</v>
      </c>
      <c r="AK8" s="285" t="s">
        <v>550</v>
      </c>
      <c r="AL8" s="286" t="s">
        <v>551</v>
      </c>
      <c r="AM8" s="287" t="s">
        <v>552</v>
      </c>
      <c r="AN8" s="288" t="s">
        <v>553</v>
      </c>
      <c r="AO8" s="288" t="s">
        <v>554</v>
      </c>
      <c r="AP8" s="288" t="s">
        <v>555</v>
      </c>
      <c r="AQ8" s="289" t="s">
        <v>556</v>
      </c>
      <c r="AR8" s="290" t="s">
        <v>557</v>
      </c>
      <c r="AS8" s="284" t="s">
        <v>558</v>
      </c>
      <c r="AT8" s="287" t="s">
        <v>559</v>
      </c>
      <c r="AU8" s="288" t="s">
        <v>560</v>
      </c>
      <c r="AV8" s="288" t="s">
        <v>561</v>
      </c>
      <c r="AW8" s="288" t="s">
        <v>562</v>
      </c>
      <c r="AX8" s="289" t="s">
        <v>563</v>
      </c>
      <c r="AY8" s="287" t="s">
        <v>564</v>
      </c>
      <c r="AZ8" s="289" t="s">
        <v>565</v>
      </c>
      <c r="BA8" s="287" t="s">
        <v>566</v>
      </c>
      <c r="BB8" s="288" t="s">
        <v>567</v>
      </c>
      <c r="BC8" s="288" t="s">
        <v>568</v>
      </c>
      <c r="BD8" s="288" t="s">
        <v>569</v>
      </c>
      <c r="BE8" s="289" t="s">
        <v>570</v>
      </c>
      <c r="BF8" s="287" t="s">
        <v>571</v>
      </c>
      <c r="BG8" s="289" t="s">
        <v>572</v>
      </c>
      <c r="BH8" s="287" t="s">
        <v>573</v>
      </c>
      <c r="BI8" s="288" t="s">
        <v>574</v>
      </c>
      <c r="BJ8" s="288" t="s">
        <v>575</v>
      </c>
      <c r="BK8" s="288" t="s">
        <v>576</v>
      </c>
      <c r="BL8" s="289" t="s">
        <v>577</v>
      </c>
      <c r="BM8" s="287" t="s">
        <v>578</v>
      </c>
      <c r="BN8" s="289" t="s">
        <v>579</v>
      </c>
      <c r="BO8" s="287" t="s">
        <v>580</v>
      </c>
      <c r="BP8" s="288" t="s">
        <v>581</v>
      </c>
      <c r="BQ8" s="288" t="s">
        <v>582</v>
      </c>
      <c r="BR8" s="288" t="s">
        <v>583</v>
      </c>
      <c r="BS8" s="289" t="s">
        <v>584</v>
      </c>
      <c r="BT8" s="287" t="s">
        <v>585</v>
      </c>
      <c r="BU8" s="289" t="s">
        <v>586</v>
      </c>
      <c r="BV8" s="287" t="s">
        <v>587</v>
      </c>
      <c r="BW8" s="288" t="s">
        <v>588</v>
      </c>
      <c r="BX8" s="288" t="s">
        <v>589</v>
      </c>
      <c r="BY8" s="288" t="s">
        <v>590</v>
      </c>
      <c r="BZ8" s="289" t="s">
        <v>591</v>
      </c>
      <c r="CA8" s="287" t="s">
        <v>592</v>
      </c>
      <c r="CB8" s="289" t="s">
        <v>593</v>
      </c>
      <c r="CC8" s="287" t="s">
        <v>594</v>
      </c>
      <c r="CD8" s="288" t="s">
        <v>595</v>
      </c>
      <c r="CE8" s="288" t="s">
        <v>596</v>
      </c>
      <c r="CF8" s="288" t="s">
        <v>597</v>
      </c>
      <c r="CG8" s="289" t="s">
        <v>598</v>
      </c>
      <c r="CH8" s="287" t="s">
        <v>599</v>
      </c>
      <c r="CI8" s="289" t="s">
        <v>600</v>
      </c>
      <c r="CJ8" s="287" t="s">
        <v>601</v>
      </c>
      <c r="CK8" s="288" t="s">
        <v>602</v>
      </c>
      <c r="CL8" s="288" t="s">
        <v>603</v>
      </c>
      <c r="CM8" s="288" t="s">
        <v>604</v>
      </c>
      <c r="CN8" s="289" t="s">
        <v>605</v>
      </c>
      <c r="CO8" s="291" t="s">
        <v>606</v>
      </c>
      <c r="CP8" s="292" t="s">
        <v>607</v>
      </c>
      <c r="CQ8" s="291" t="s">
        <v>608</v>
      </c>
      <c r="CR8" s="293" t="s">
        <v>609</v>
      </c>
      <c r="CS8" s="293" t="s">
        <v>610</v>
      </c>
      <c r="CT8" s="293" t="s">
        <v>611</v>
      </c>
      <c r="CU8" s="292" t="s">
        <v>612</v>
      </c>
      <c r="CV8" s="294" t="s">
        <v>613</v>
      </c>
      <c r="CW8" s="122" t="s">
        <v>645</v>
      </c>
      <c r="CX8" s="176" t="s">
        <v>646</v>
      </c>
      <c r="CY8" s="177" t="s">
        <v>647</v>
      </c>
      <c r="CZ8" s="177" t="s">
        <v>648</v>
      </c>
      <c r="DA8" s="178" t="s">
        <v>649</v>
      </c>
      <c r="DB8" s="173" t="s">
        <v>650</v>
      </c>
      <c r="DC8" s="124"/>
      <c r="DD8" s="124"/>
      <c r="DE8" s="124"/>
      <c r="DF8" s="124"/>
      <c r="DG8" s="124"/>
      <c r="DH8" s="124"/>
      <c r="DI8" s="124"/>
      <c r="DJ8" s="124"/>
      <c r="DK8" s="124"/>
      <c r="DL8" s="124"/>
      <c r="DM8" s="124"/>
      <c r="DN8" s="124"/>
      <c r="DO8" s="124"/>
      <c r="DP8" s="124"/>
      <c r="DQ8" s="124"/>
    </row>
    <row r="9" spans="1:106" s="125" customFormat="1" ht="99.75" customHeight="1">
      <c r="A9" s="126" t="s">
        <v>1499</v>
      </c>
      <c r="B9" s="127" t="s">
        <v>1598</v>
      </c>
      <c r="C9" s="128" t="s">
        <v>657</v>
      </c>
      <c r="D9" s="129" t="s">
        <v>1595</v>
      </c>
      <c r="E9" s="130" t="s">
        <v>658</v>
      </c>
      <c r="F9" s="131" t="s">
        <v>1594</v>
      </c>
      <c r="G9" s="130" t="s">
        <v>1596</v>
      </c>
      <c r="H9" s="132" t="s">
        <v>659</v>
      </c>
      <c r="I9" s="127" t="s">
        <v>1598</v>
      </c>
      <c r="J9" s="133" t="s">
        <v>660</v>
      </c>
      <c r="K9" s="133" t="s">
        <v>1567</v>
      </c>
      <c r="L9" s="130" t="s">
        <v>1462</v>
      </c>
      <c r="M9" s="131" t="s">
        <v>1463</v>
      </c>
      <c r="N9" s="134" t="s">
        <v>1464</v>
      </c>
      <c r="O9" s="131" t="s">
        <v>1562</v>
      </c>
      <c r="P9" s="134" t="s">
        <v>614</v>
      </c>
      <c r="Q9" s="134" t="s">
        <v>615</v>
      </c>
      <c r="R9" s="134" t="s">
        <v>616</v>
      </c>
      <c r="S9" s="130" t="s">
        <v>1560</v>
      </c>
      <c r="T9" s="135" t="s">
        <v>1466</v>
      </c>
      <c r="U9" s="136" t="s">
        <v>1597</v>
      </c>
      <c r="V9" s="134" t="s">
        <v>1465</v>
      </c>
      <c r="W9" s="134" t="s">
        <v>1467</v>
      </c>
      <c r="X9" s="130" t="s">
        <v>1561</v>
      </c>
      <c r="Y9" s="295" t="s">
        <v>1498</v>
      </c>
      <c r="Z9" s="296" t="s">
        <v>617</v>
      </c>
      <c r="AA9" s="297" t="s">
        <v>1607</v>
      </c>
      <c r="AB9" s="296" t="s">
        <v>618</v>
      </c>
      <c r="AC9" s="296" t="s">
        <v>619</v>
      </c>
      <c r="AD9" s="298" t="s">
        <v>1604</v>
      </c>
      <c r="AE9" s="299" t="s">
        <v>1605</v>
      </c>
      <c r="AF9" s="296" t="s">
        <v>621</v>
      </c>
      <c r="AG9" s="296" t="s">
        <v>622</v>
      </c>
      <c r="AH9" s="296" t="s">
        <v>623</v>
      </c>
      <c r="AI9" s="296" t="s">
        <v>621</v>
      </c>
      <c r="AJ9" s="298" t="s">
        <v>624</v>
      </c>
      <c r="AK9" s="295" t="s">
        <v>1608</v>
      </c>
      <c r="AL9" s="298" t="s">
        <v>1493</v>
      </c>
      <c r="AM9" s="300" t="s">
        <v>625</v>
      </c>
      <c r="AN9" s="301" t="s">
        <v>626</v>
      </c>
      <c r="AO9" s="296" t="s">
        <v>627</v>
      </c>
      <c r="AP9" s="301" t="s">
        <v>628</v>
      </c>
      <c r="AQ9" s="302" t="s">
        <v>629</v>
      </c>
      <c r="AR9" s="295" t="s">
        <v>1506</v>
      </c>
      <c r="AS9" s="298" t="s">
        <v>1494</v>
      </c>
      <c r="AT9" s="303" t="s">
        <v>630</v>
      </c>
      <c r="AU9" s="301" t="s">
        <v>631</v>
      </c>
      <c r="AV9" s="296" t="s">
        <v>632</v>
      </c>
      <c r="AW9" s="301" t="s">
        <v>633</v>
      </c>
      <c r="AX9" s="302" t="s">
        <v>634</v>
      </c>
      <c r="AY9" s="295" t="s">
        <v>635</v>
      </c>
      <c r="AZ9" s="298" t="s">
        <v>636</v>
      </c>
      <c r="BA9" s="303" t="s">
        <v>630</v>
      </c>
      <c r="BB9" s="301" t="s">
        <v>631</v>
      </c>
      <c r="BC9" s="296" t="s">
        <v>632</v>
      </c>
      <c r="BD9" s="301" t="s">
        <v>633</v>
      </c>
      <c r="BE9" s="302" t="s">
        <v>634</v>
      </c>
      <c r="BF9" s="295" t="s">
        <v>635</v>
      </c>
      <c r="BG9" s="298" t="s">
        <v>637</v>
      </c>
      <c r="BH9" s="303" t="s">
        <v>630</v>
      </c>
      <c r="BI9" s="301" t="s">
        <v>631</v>
      </c>
      <c r="BJ9" s="296" t="s">
        <v>632</v>
      </c>
      <c r="BK9" s="301" t="s">
        <v>633</v>
      </c>
      <c r="BL9" s="302" t="s">
        <v>634</v>
      </c>
      <c r="BM9" s="295" t="s">
        <v>635</v>
      </c>
      <c r="BN9" s="298" t="s">
        <v>638</v>
      </c>
      <c r="BO9" s="303" t="s">
        <v>630</v>
      </c>
      <c r="BP9" s="301" t="s">
        <v>631</v>
      </c>
      <c r="BQ9" s="296" t="s">
        <v>632</v>
      </c>
      <c r="BR9" s="301" t="s">
        <v>633</v>
      </c>
      <c r="BS9" s="302" t="s">
        <v>634</v>
      </c>
      <c r="BT9" s="295" t="s">
        <v>635</v>
      </c>
      <c r="BU9" s="298" t="s">
        <v>639</v>
      </c>
      <c r="BV9" s="303" t="s">
        <v>630</v>
      </c>
      <c r="BW9" s="301" t="s">
        <v>631</v>
      </c>
      <c r="BX9" s="296" t="s">
        <v>632</v>
      </c>
      <c r="BY9" s="301" t="s">
        <v>633</v>
      </c>
      <c r="BZ9" s="302" t="s">
        <v>634</v>
      </c>
      <c r="CA9" s="295" t="s">
        <v>635</v>
      </c>
      <c r="CB9" s="298" t="s">
        <v>640</v>
      </c>
      <c r="CC9" s="303" t="s">
        <v>630</v>
      </c>
      <c r="CD9" s="301" t="s">
        <v>631</v>
      </c>
      <c r="CE9" s="296" t="s">
        <v>632</v>
      </c>
      <c r="CF9" s="301" t="s">
        <v>633</v>
      </c>
      <c r="CG9" s="302" t="s">
        <v>634</v>
      </c>
      <c r="CH9" s="295" t="s">
        <v>635</v>
      </c>
      <c r="CI9" s="298" t="s">
        <v>641</v>
      </c>
      <c r="CJ9" s="303" t="s">
        <v>630</v>
      </c>
      <c r="CK9" s="301" t="s">
        <v>631</v>
      </c>
      <c r="CL9" s="296" t="s">
        <v>632</v>
      </c>
      <c r="CM9" s="301" t="s">
        <v>633</v>
      </c>
      <c r="CN9" s="302" t="s">
        <v>634</v>
      </c>
      <c r="CO9" s="295" t="s">
        <v>635</v>
      </c>
      <c r="CP9" s="298" t="s">
        <v>642</v>
      </c>
      <c r="CQ9" s="303" t="s">
        <v>630</v>
      </c>
      <c r="CR9" s="301" t="s">
        <v>631</v>
      </c>
      <c r="CS9" s="296" t="s">
        <v>632</v>
      </c>
      <c r="CT9" s="301" t="s">
        <v>633</v>
      </c>
      <c r="CU9" s="302" t="s">
        <v>634</v>
      </c>
      <c r="CV9" s="304" t="s">
        <v>1606</v>
      </c>
      <c r="CW9" s="140" t="s">
        <v>631</v>
      </c>
      <c r="CX9" s="134" t="s">
        <v>632</v>
      </c>
      <c r="CY9" s="140" t="s">
        <v>633</v>
      </c>
      <c r="CZ9" s="141" t="s">
        <v>634</v>
      </c>
      <c r="DA9" s="143" t="s">
        <v>1509</v>
      </c>
      <c r="DB9" s="144" t="s">
        <v>656</v>
      </c>
    </row>
    <row r="10" spans="1:106" s="60" customFormat="1" ht="15">
      <c r="A10" s="147"/>
      <c r="B10" s="147"/>
      <c r="C10" s="147"/>
      <c r="D10" s="162"/>
      <c r="E10" s="147"/>
      <c r="F10" s="148"/>
      <c r="G10" s="147"/>
      <c r="H10" s="147"/>
      <c r="I10" s="147"/>
      <c r="J10" s="147"/>
      <c r="K10" s="147"/>
      <c r="L10" s="163"/>
      <c r="M10" s="147"/>
      <c r="N10" s="147"/>
      <c r="O10" s="147"/>
      <c r="P10" s="147"/>
      <c r="Q10" s="147"/>
      <c r="R10" s="147"/>
      <c r="S10" s="147"/>
      <c r="T10" s="147"/>
      <c r="U10" s="147"/>
      <c r="V10" s="147"/>
      <c r="W10" s="147"/>
      <c r="X10" s="147"/>
      <c r="Y10" s="147"/>
      <c r="Z10" s="147"/>
      <c r="AA10" s="147"/>
      <c r="AB10" s="147"/>
      <c r="AC10" s="147"/>
      <c r="AD10" s="147"/>
      <c r="AE10" s="147">
        <v>64937</v>
      </c>
      <c r="AF10" s="147"/>
      <c r="AG10" s="147"/>
      <c r="AH10" s="147"/>
      <c r="AI10" s="147"/>
      <c r="AJ10" s="149"/>
      <c r="AK10" s="149" t="s">
        <v>661</v>
      </c>
      <c r="AL10" s="149" t="s">
        <v>1639</v>
      </c>
      <c r="AM10" s="149"/>
      <c r="AN10" s="149"/>
      <c r="AO10" s="149"/>
      <c r="AP10" s="149"/>
      <c r="AQ10" s="149"/>
      <c r="AR10" s="149"/>
      <c r="AS10" s="149"/>
      <c r="AT10" s="149"/>
      <c r="AU10" s="149"/>
      <c r="AV10" s="149"/>
      <c r="AW10" s="149"/>
      <c r="AX10" s="149"/>
      <c r="AY10" s="149"/>
      <c r="AZ10" s="149"/>
      <c r="BA10" s="149"/>
      <c r="BB10" s="149"/>
      <c r="BC10" s="149"/>
      <c r="BD10" s="149"/>
      <c r="BE10" s="149"/>
      <c r="BF10" s="149"/>
      <c r="BG10" s="149"/>
      <c r="BH10" s="149"/>
      <c r="BI10" s="149"/>
      <c r="BJ10" s="149"/>
      <c r="BK10" s="149"/>
      <c r="BL10" s="149"/>
      <c r="BM10" s="149"/>
      <c r="BN10" s="149"/>
      <c r="BO10" s="149"/>
      <c r="BP10" s="149"/>
      <c r="BQ10" s="149"/>
      <c r="BR10" s="149"/>
      <c r="BS10" s="149"/>
      <c r="BT10" s="149"/>
      <c r="BU10" s="149"/>
      <c r="BV10" s="149"/>
      <c r="BW10" s="149"/>
      <c r="BX10" s="149"/>
      <c r="BY10" s="149"/>
      <c r="BZ10" s="149"/>
      <c r="CA10" s="149"/>
      <c r="CB10" s="149"/>
      <c r="CC10" s="149"/>
      <c r="CD10" s="149"/>
      <c r="CE10" s="149"/>
      <c r="CF10" s="149"/>
      <c r="CG10" s="149"/>
      <c r="CH10" s="149"/>
      <c r="CI10" s="149"/>
      <c r="CJ10" s="149"/>
      <c r="CK10" s="149"/>
      <c r="CL10" s="147"/>
      <c r="CM10" s="147"/>
      <c r="CN10" s="147"/>
      <c r="CO10" s="147"/>
      <c r="CP10" s="147"/>
      <c r="CQ10" s="147"/>
      <c r="CR10" s="148"/>
      <c r="CS10" s="150"/>
      <c r="CT10" s="147"/>
      <c r="CU10" s="147"/>
      <c r="CV10" s="147">
        <v>3254</v>
      </c>
      <c r="CW10" s="147"/>
      <c r="CX10" s="147"/>
      <c r="CY10" s="147"/>
      <c r="CZ10" s="147"/>
      <c r="DA10" s="147"/>
      <c r="DB10" s="147"/>
    </row>
    <row r="11" spans="1:106" s="60" customFormat="1" ht="11.25">
      <c r="A11" s="147"/>
      <c r="B11" s="147"/>
      <c r="C11" s="147"/>
      <c r="D11" s="147"/>
      <c r="E11" s="147"/>
      <c r="F11" s="148"/>
      <c r="G11" s="147"/>
      <c r="H11" s="147"/>
      <c r="I11" s="147"/>
      <c r="J11" s="147"/>
      <c r="K11" s="147"/>
      <c r="L11" s="147"/>
      <c r="M11" s="147"/>
      <c r="N11" s="147"/>
      <c r="O11" s="147"/>
      <c r="P11" s="147"/>
      <c r="Q11" s="147"/>
      <c r="R11" s="147"/>
      <c r="S11" s="147"/>
      <c r="T11" s="147"/>
      <c r="U11" s="147"/>
      <c r="V11" s="147"/>
      <c r="W11" s="147"/>
      <c r="X11" s="147"/>
      <c r="Y11" s="147"/>
      <c r="Z11" s="147"/>
      <c r="AA11" s="147"/>
      <c r="AB11" s="147"/>
      <c r="AC11" s="147"/>
      <c r="AD11" s="147"/>
      <c r="AE11" s="147">
        <v>64937</v>
      </c>
      <c r="AF11" s="147"/>
      <c r="AG11" s="147"/>
      <c r="AH11" s="147"/>
      <c r="AI11" s="147"/>
      <c r="AJ11" s="149"/>
      <c r="AK11" s="149" t="s">
        <v>1609</v>
      </c>
      <c r="AL11" s="149" t="s">
        <v>1639</v>
      </c>
      <c r="AM11" s="149"/>
      <c r="AN11" s="149"/>
      <c r="AO11" s="149"/>
      <c r="AP11" s="149"/>
      <c r="AQ11" s="149"/>
      <c r="AR11" s="149"/>
      <c r="AS11" s="149"/>
      <c r="AT11" s="149"/>
      <c r="AU11" s="149"/>
      <c r="AV11" s="149"/>
      <c r="AW11" s="149"/>
      <c r="AX11" s="149"/>
      <c r="AY11" s="149"/>
      <c r="AZ11" s="149"/>
      <c r="BA11" s="149"/>
      <c r="BB11" s="149"/>
      <c r="BC11" s="149"/>
      <c r="BD11" s="149"/>
      <c r="BE11" s="149"/>
      <c r="BF11" s="149"/>
      <c r="BG11" s="149"/>
      <c r="BH11" s="149"/>
      <c r="BI11" s="149"/>
      <c r="BJ11" s="149"/>
      <c r="BK11" s="149"/>
      <c r="BL11" s="149"/>
      <c r="BM11" s="149"/>
      <c r="BN11" s="149"/>
      <c r="BO11" s="149"/>
      <c r="BP11" s="149"/>
      <c r="BQ11" s="149"/>
      <c r="BR11" s="149"/>
      <c r="BS11" s="149"/>
      <c r="BT11" s="149"/>
      <c r="BU11" s="149"/>
      <c r="BV11" s="149"/>
      <c r="BW11" s="149"/>
      <c r="BX11" s="149"/>
      <c r="BY11" s="149"/>
      <c r="BZ11" s="149"/>
      <c r="CA11" s="149"/>
      <c r="CB11" s="149"/>
      <c r="CC11" s="149"/>
      <c r="CD11" s="149"/>
      <c r="CE11" s="149"/>
      <c r="CF11" s="149"/>
      <c r="CG11" s="149"/>
      <c r="CH11" s="149"/>
      <c r="CI11" s="149"/>
      <c r="CJ11" s="149"/>
      <c r="CK11" s="149"/>
      <c r="CL11" s="147"/>
      <c r="CM11" s="147"/>
      <c r="CN11" s="147"/>
      <c r="CO11" s="147"/>
      <c r="CP11" s="147"/>
      <c r="CQ11" s="147"/>
      <c r="CR11" s="148"/>
      <c r="CS11" s="150"/>
      <c r="CT11" s="147"/>
      <c r="CU11" s="147"/>
      <c r="CV11" s="147">
        <v>3254</v>
      </c>
      <c r="CW11" s="147"/>
      <c r="CX11" s="147"/>
      <c r="CY11" s="147"/>
      <c r="CZ11" s="147"/>
      <c r="DA11" s="147"/>
      <c r="DB11" s="147"/>
    </row>
    <row r="12" spans="1:106" s="60" customFormat="1" ht="15">
      <c r="A12" s="147"/>
      <c r="B12" s="147"/>
      <c r="C12" s="147"/>
      <c r="D12" s="162"/>
      <c r="E12" s="147"/>
      <c r="F12" s="148"/>
      <c r="G12" s="147"/>
      <c r="H12" s="147"/>
      <c r="I12" s="147"/>
      <c r="J12" s="147"/>
      <c r="K12" s="147"/>
      <c r="L12" s="163"/>
      <c r="M12" s="147"/>
      <c r="N12" s="147"/>
      <c r="O12" s="147"/>
      <c r="P12" s="147"/>
      <c r="Q12" s="147"/>
      <c r="R12" s="147"/>
      <c r="S12" s="147"/>
      <c r="T12" s="147"/>
      <c r="U12" s="147"/>
      <c r="V12" s="147"/>
      <c r="W12" s="147"/>
      <c r="X12" s="147"/>
      <c r="Y12" s="147"/>
      <c r="Z12" s="147"/>
      <c r="AA12" s="147"/>
      <c r="AB12" s="147"/>
      <c r="AC12" s="147"/>
      <c r="AD12" s="147"/>
      <c r="AE12" s="147">
        <v>64937</v>
      </c>
      <c r="AF12" s="147"/>
      <c r="AG12" s="147"/>
      <c r="AH12" s="147"/>
      <c r="AI12" s="147"/>
      <c r="AJ12" s="149"/>
      <c r="AK12" s="149" t="s">
        <v>1610</v>
      </c>
      <c r="AL12" s="149" t="s">
        <v>1639</v>
      </c>
      <c r="AM12" s="149"/>
      <c r="AN12" s="149"/>
      <c r="AO12" s="149"/>
      <c r="AP12" s="149"/>
      <c r="AQ12" s="149"/>
      <c r="AR12" s="149"/>
      <c r="AS12" s="149"/>
      <c r="AT12" s="149"/>
      <c r="AU12" s="149"/>
      <c r="AV12" s="149"/>
      <c r="AW12" s="149"/>
      <c r="AX12" s="149"/>
      <c r="AY12" s="149"/>
      <c r="AZ12" s="149"/>
      <c r="BA12" s="149"/>
      <c r="BB12" s="149"/>
      <c r="BC12" s="149"/>
      <c r="BD12" s="149"/>
      <c r="BE12" s="149"/>
      <c r="BF12" s="149"/>
      <c r="BG12" s="149"/>
      <c r="BH12" s="149"/>
      <c r="BI12" s="149"/>
      <c r="BJ12" s="149"/>
      <c r="BK12" s="149"/>
      <c r="BL12" s="149"/>
      <c r="BM12" s="149"/>
      <c r="BN12" s="149"/>
      <c r="BO12" s="149"/>
      <c r="BP12" s="149"/>
      <c r="BQ12" s="149"/>
      <c r="BR12" s="149"/>
      <c r="BS12" s="149"/>
      <c r="BT12" s="149"/>
      <c r="BU12" s="149"/>
      <c r="BV12" s="149"/>
      <c r="BW12" s="149"/>
      <c r="BX12" s="149"/>
      <c r="BY12" s="149"/>
      <c r="BZ12" s="149"/>
      <c r="CA12" s="149"/>
      <c r="CB12" s="149"/>
      <c r="CC12" s="149"/>
      <c r="CD12" s="149"/>
      <c r="CE12" s="149"/>
      <c r="CF12" s="149"/>
      <c r="CG12" s="149"/>
      <c r="CH12" s="149"/>
      <c r="CI12" s="149"/>
      <c r="CJ12" s="149"/>
      <c r="CK12" s="149"/>
      <c r="CL12" s="147"/>
      <c r="CM12" s="147"/>
      <c r="CN12" s="147"/>
      <c r="CO12" s="147"/>
      <c r="CP12" s="147"/>
      <c r="CQ12" s="147"/>
      <c r="CR12" s="148"/>
      <c r="CS12" s="150"/>
      <c r="CT12" s="147"/>
      <c r="CU12" s="147"/>
      <c r="CV12" s="147">
        <v>3254</v>
      </c>
      <c r="CW12" s="147"/>
      <c r="CX12" s="147"/>
      <c r="CY12" s="147"/>
      <c r="CZ12" s="147"/>
      <c r="DA12" s="147"/>
      <c r="DB12" s="147"/>
    </row>
    <row r="13" spans="1:106" s="60" customFormat="1" ht="11.25">
      <c r="A13" s="147"/>
      <c r="B13" s="147"/>
      <c r="C13" s="147"/>
      <c r="D13" s="147"/>
      <c r="E13" s="147"/>
      <c r="F13" s="148"/>
      <c r="G13" s="147"/>
      <c r="H13" s="147"/>
      <c r="I13" s="147"/>
      <c r="J13" s="147"/>
      <c r="K13" s="147"/>
      <c r="L13" s="147"/>
      <c r="M13" s="147"/>
      <c r="N13" s="147"/>
      <c r="O13" s="147"/>
      <c r="P13" s="147"/>
      <c r="Q13" s="147"/>
      <c r="R13" s="147"/>
      <c r="S13" s="147"/>
      <c r="T13" s="147"/>
      <c r="U13" s="147"/>
      <c r="V13" s="147"/>
      <c r="W13" s="147"/>
      <c r="X13" s="147"/>
      <c r="Y13" s="147"/>
      <c r="Z13" s="147"/>
      <c r="AA13" s="147"/>
      <c r="AB13" s="147"/>
      <c r="AC13" s="147"/>
      <c r="AD13" s="147"/>
      <c r="AE13" s="147">
        <v>64937</v>
      </c>
      <c r="AF13" s="147"/>
      <c r="AG13" s="147"/>
      <c r="AH13" s="147"/>
      <c r="AI13" s="147"/>
      <c r="AJ13" s="149"/>
      <c r="AK13" s="149" t="s">
        <v>1611</v>
      </c>
      <c r="AL13" s="149" t="s">
        <v>1639</v>
      </c>
      <c r="AM13" s="149"/>
      <c r="AN13" s="149"/>
      <c r="AO13" s="149"/>
      <c r="AP13" s="149"/>
      <c r="AQ13" s="149"/>
      <c r="AR13" s="149"/>
      <c r="AS13" s="149"/>
      <c r="AT13" s="149"/>
      <c r="AU13" s="149"/>
      <c r="AV13" s="149"/>
      <c r="AW13" s="149"/>
      <c r="AX13" s="149"/>
      <c r="AY13" s="149"/>
      <c r="AZ13" s="149"/>
      <c r="BA13" s="149"/>
      <c r="BB13" s="149"/>
      <c r="BC13" s="149"/>
      <c r="BD13" s="149"/>
      <c r="BE13" s="149"/>
      <c r="BF13" s="149"/>
      <c r="BG13" s="149"/>
      <c r="BH13" s="149"/>
      <c r="BI13" s="149"/>
      <c r="BJ13" s="149"/>
      <c r="BK13" s="149"/>
      <c r="BL13" s="149"/>
      <c r="BM13" s="149"/>
      <c r="BN13" s="149"/>
      <c r="BO13" s="149"/>
      <c r="BP13" s="149"/>
      <c r="BQ13" s="149"/>
      <c r="BR13" s="149"/>
      <c r="BS13" s="149"/>
      <c r="BT13" s="149"/>
      <c r="BU13" s="149"/>
      <c r="BV13" s="149"/>
      <c r="BW13" s="149"/>
      <c r="BX13" s="149"/>
      <c r="BY13" s="149"/>
      <c r="BZ13" s="149"/>
      <c r="CA13" s="149"/>
      <c r="CB13" s="149"/>
      <c r="CC13" s="149"/>
      <c r="CD13" s="149"/>
      <c r="CE13" s="149"/>
      <c r="CF13" s="149"/>
      <c r="CG13" s="149"/>
      <c r="CH13" s="149"/>
      <c r="CI13" s="149"/>
      <c r="CJ13" s="149"/>
      <c r="CK13" s="149"/>
      <c r="CL13" s="147"/>
      <c r="CM13" s="147"/>
      <c r="CN13" s="147"/>
      <c r="CO13" s="147"/>
      <c r="CP13" s="147"/>
      <c r="CQ13" s="147"/>
      <c r="CR13" s="148"/>
      <c r="CS13" s="150"/>
      <c r="CT13" s="147"/>
      <c r="CU13" s="147"/>
      <c r="CV13" s="147">
        <v>3254</v>
      </c>
      <c r="CW13" s="147"/>
      <c r="CX13" s="147"/>
      <c r="CY13" s="147"/>
      <c r="CZ13" s="147"/>
      <c r="DA13" s="147"/>
      <c r="DB13" s="147"/>
    </row>
    <row r="14" spans="1:106" s="60" customFormat="1" ht="11.25">
      <c r="A14" s="147"/>
      <c r="B14" s="147"/>
      <c r="C14" s="147"/>
      <c r="D14" s="147"/>
      <c r="E14" s="147"/>
      <c r="F14" s="148"/>
      <c r="G14" s="147"/>
      <c r="H14" s="147"/>
      <c r="I14" s="147"/>
      <c r="J14" s="147"/>
      <c r="K14" s="147"/>
      <c r="L14" s="147"/>
      <c r="M14" s="147"/>
      <c r="N14" s="147"/>
      <c r="O14" s="147"/>
      <c r="P14" s="147"/>
      <c r="Q14" s="147"/>
      <c r="R14" s="147"/>
      <c r="S14" s="147"/>
      <c r="T14" s="147"/>
      <c r="U14" s="147"/>
      <c r="V14" s="147"/>
      <c r="W14" s="147"/>
      <c r="X14" s="147"/>
      <c r="Y14" s="147"/>
      <c r="Z14" s="147"/>
      <c r="AA14" s="147"/>
      <c r="AB14" s="147"/>
      <c r="AC14" s="147"/>
      <c r="AD14" s="147"/>
      <c r="AE14" s="147">
        <v>64937</v>
      </c>
      <c r="AF14" s="147"/>
      <c r="AG14" s="147"/>
      <c r="AH14" s="147"/>
      <c r="AI14" s="147"/>
      <c r="AJ14" s="149"/>
      <c r="AK14" s="149" t="s">
        <v>1612</v>
      </c>
      <c r="AL14" s="149" t="s">
        <v>1639</v>
      </c>
      <c r="AM14" s="149"/>
      <c r="AN14" s="149"/>
      <c r="AO14" s="149"/>
      <c r="AP14" s="149"/>
      <c r="AQ14" s="149"/>
      <c r="AR14" s="149"/>
      <c r="AS14" s="149"/>
      <c r="AT14" s="149"/>
      <c r="AU14" s="149"/>
      <c r="AV14" s="149"/>
      <c r="AW14" s="149"/>
      <c r="AX14" s="149"/>
      <c r="AY14" s="149"/>
      <c r="AZ14" s="149"/>
      <c r="BA14" s="149"/>
      <c r="BB14" s="149"/>
      <c r="BC14" s="149"/>
      <c r="BD14" s="149"/>
      <c r="BE14" s="149"/>
      <c r="BF14" s="149"/>
      <c r="BG14" s="149"/>
      <c r="BH14" s="149"/>
      <c r="BI14" s="149"/>
      <c r="BJ14" s="149"/>
      <c r="BK14" s="149"/>
      <c r="BL14" s="149"/>
      <c r="BM14" s="149"/>
      <c r="BN14" s="149"/>
      <c r="BO14" s="149"/>
      <c r="BP14" s="149"/>
      <c r="BQ14" s="149"/>
      <c r="BR14" s="149"/>
      <c r="BS14" s="149"/>
      <c r="BT14" s="149"/>
      <c r="BU14" s="149"/>
      <c r="BV14" s="149"/>
      <c r="BW14" s="149"/>
      <c r="BX14" s="149"/>
      <c r="BY14" s="149"/>
      <c r="BZ14" s="149"/>
      <c r="CA14" s="149"/>
      <c r="CB14" s="149"/>
      <c r="CC14" s="149"/>
      <c r="CD14" s="149"/>
      <c r="CE14" s="149"/>
      <c r="CF14" s="149"/>
      <c r="CG14" s="149"/>
      <c r="CH14" s="149"/>
      <c r="CI14" s="149"/>
      <c r="CJ14" s="149"/>
      <c r="CK14" s="149"/>
      <c r="CL14" s="147"/>
      <c r="CM14" s="147"/>
      <c r="CN14" s="147"/>
      <c r="CO14" s="147"/>
      <c r="CP14" s="147"/>
      <c r="CQ14" s="147"/>
      <c r="CR14" s="148"/>
      <c r="CS14" s="150"/>
      <c r="CT14" s="147"/>
      <c r="CU14" s="147"/>
      <c r="CV14" s="147">
        <v>3254</v>
      </c>
      <c r="CW14" s="147"/>
      <c r="CX14" s="147"/>
      <c r="CY14" s="147"/>
      <c r="CZ14" s="147"/>
      <c r="DA14" s="147"/>
      <c r="DB14" s="147"/>
    </row>
    <row r="15" spans="1:106" s="60" customFormat="1" ht="11.25">
      <c r="A15" s="147"/>
      <c r="B15" s="147"/>
      <c r="C15" s="147"/>
      <c r="D15" s="147"/>
      <c r="E15" s="147"/>
      <c r="F15" s="148"/>
      <c r="G15" s="147"/>
      <c r="H15" s="147"/>
      <c r="I15" s="147"/>
      <c r="J15" s="147"/>
      <c r="K15" s="147"/>
      <c r="L15" s="147"/>
      <c r="M15" s="147"/>
      <c r="N15" s="147"/>
      <c r="O15" s="147"/>
      <c r="P15" s="147"/>
      <c r="Q15" s="147"/>
      <c r="R15" s="147"/>
      <c r="S15" s="147"/>
      <c r="T15" s="147"/>
      <c r="U15" s="147"/>
      <c r="V15" s="147"/>
      <c r="W15" s="147"/>
      <c r="X15" s="147"/>
      <c r="Y15" s="147"/>
      <c r="Z15" s="147"/>
      <c r="AA15" s="147"/>
      <c r="AB15" s="147"/>
      <c r="AC15" s="147"/>
      <c r="AD15" s="147"/>
      <c r="AE15" s="147">
        <v>64937</v>
      </c>
      <c r="AF15" s="147"/>
      <c r="AG15" s="147"/>
      <c r="AH15" s="147"/>
      <c r="AI15" s="147"/>
      <c r="AJ15" s="149"/>
      <c r="AK15" s="149" t="s">
        <v>1613</v>
      </c>
      <c r="AL15" s="149" t="s">
        <v>1639</v>
      </c>
      <c r="AM15" s="149"/>
      <c r="AN15" s="149"/>
      <c r="AO15" s="149"/>
      <c r="AP15" s="149"/>
      <c r="AQ15" s="149"/>
      <c r="AR15" s="149"/>
      <c r="AS15" s="149"/>
      <c r="AT15" s="149"/>
      <c r="AU15" s="149"/>
      <c r="AV15" s="149"/>
      <c r="AW15" s="149"/>
      <c r="AX15" s="149"/>
      <c r="AY15" s="149"/>
      <c r="AZ15" s="149"/>
      <c r="BA15" s="149"/>
      <c r="BB15" s="149"/>
      <c r="BC15" s="149"/>
      <c r="BD15" s="149"/>
      <c r="BE15" s="149"/>
      <c r="BF15" s="149"/>
      <c r="BG15" s="149"/>
      <c r="BH15" s="149"/>
      <c r="BI15" s="149"/>
      <c r="BJ15" s="149"/>
      <c r="BK15" s="149"/>
      <c r="BL15" s="149"/>
      <c r="BM15" s="149"/>
      <c r="BN15" s="149"/>
      <c r="BO15" s="149"/>
      <c r="BP15" s="149"/>
      <c r="BQ15" s="149"/>
      <c r="BR15" s="149"/>
      <c r="BS15" s="149"/>
      <c r="BT15" s="149"/>
      <c r="BU15" s="149"/>
      <c r="BV15" s="149"/>
      <c r="BW15" s="149"/>
      <c r="BX15" s="149"/>
      <c r="BY15" s="149"/>
      <c r="BZ15" s="149"/>
      <c r="CA15" s="149"/>
      <c r="CB15" s="149"/>
      <c r="CC15" s="149"/>
      <c r="CD15" s="149"/>
      <c r="CE15" s="149"/>
      <c r="CF15" s="149"/>
      <c r="CG15" s="149"/>
      <c r="CH15" s="149"/>
      <c r="CI15" s="149"/>
      <c r="CJ15" s="149"/>
      <c r="CK15" s="149"/>
      <c r="CL15" s="147"/>
      <c r="CM15" s="147"/>
      <c r="CN15" s="147"/>
      <c r="CO15" s="147"/>
      <c r="CP15" s="147"/>
      <c r="CQ15" s="147"/>
      <c r="CR15" s="148"/>
      <c r="CS15" s="150"/>
      <c r="CT15" s="147"/>
      <c r="CU15" s="147"/>
      <c r="CV15" s="147">
        <v>3254</v>
      </c>
      <c r="CW15" s="147"/>
      <c r="CX15" s="147"/>
      <c r="CY15" s="147"/>
      <c r="CZ15" s="147"/>
      <c r="DA15" s="147"/>
      <c r="DB15" s="147"/>
    </row>
    <row r="16" spans="1:106" s="60" customFormat="1" ht="11.25">
      <c r="A16" s="147"/>
      <c r="B16" s="147"/>
      <c r="C16" s="147"/>
      <c r="D16" s="147"/>
      <c r="E16" s="147"/>
      <c r="F16" s="148"/>
      <c r="G16" s="147"/>
      <c r="H16" s="147"/>
      <c r="I16" s="147"/>
      <c r="J16" s="147"/>
      <c r="K16" s="147"/>
      <c r="L16" s="147"/>
      <c r="M16" s="147"/>
      <c r="N16" s="147"/>
      <c r="O16" s="147"/>
      <c r="P16" s="147"/>
      <c r="Q16" s="147"/>
      <c r="R16" s="147"/>
      <c r="S16" s="147"/>
      <c r="T16" s="147"/>
      <c r="U16" s="147"/>
      <c r="V16" s="147"/>
      <c r="W16" s="147"/>
      <c r="X16" s="147"/>
      <c r="Y16" s="147"/>
      <c r="Z16" s="147"/>
      <c r="AA16" s="147"/>
      <c r="AB16" s="147"/>
      <c r="AC16" s="147"/>
      <c r="AD16" s="147"/>
      <c r="AE16" s="147">
        <v>64937</v>
      </c>
      <c r="AF16" s="147"/>
      <c r="AG16" s="147"/>
      <c r="AH16" s="147"/>
      <c r="AI16" s="147"/>
      <c r="AJ16" s="149"/>
      <c r="AK16" s="149" t="s">
        <v>1614</v>
      </c>
      <c r="AL16" s="149" t="s">
        <v>1639</v>
      </c>
      <c r="AM16" s="149"/>
      <c r="AN16" s="149"/>
      <c r="AO16" s="149"/>
      <c r="AP16" s="149"/>
      <c r="AQ16" s="149"/>
      <c r="AR16" s="149"/>
      <c r="AS16" s="149"/>
      <c r="AT16" s="149"/>
      <c r="AU16" s="149"/>
      <c r="AV16" s="149"/>
      <c r="AW16" s="149"/>
      <c r="AX16" s="149"/>
      <c r="AY16" s="149"/>
      <c r="AZ16" s="149"/>
      <c r="BA16" s="149"/>
      <c r="BB16" s="149"/>
      <c r="BC16" s="149"/>
      <c r="BD16" s="149"/>
      <c r="BE16" s="149"/>
      <c r="BF16" s="149"/>
      <c r="BG16" s="149"/>
      <c r="BH16" s="149"/>
      <c r="BI16" s="149"/>
      <c r="BJ16" s="149"/>
      <c r="BK16" s="149"/>
      <c r="BL16" s="149"/>
      <c r="BM16" s="149"/>
      <c r="BN16" s="149"/>
      <c r="BO16" s="149"/>
      <c r="BP16" s="149"/>
      <c r="BQ16" s="149"/>
      <c r="BR16" s="149"/>
      <c r="BS16" s="149"/>
      <c r="BT16" s="149"/>
      <c r="BU16" s="149"/>
      <c r="BV16" s="149"/>
      <c r="BW16" s="149"/>
      <c r="BX16" s="149"/>
      <c r="BY16" s="149"/>
      <c r="BZ16" s="149"/>
      <c r="CA16" s="149"/>
      <c r="CB16" s="149"/>
      <c r="CC16" s="149"/>
      <c r="CD16" s="149"/>
      <c r="CE16" s="149"/>
      <c r="CF16" s="149"/>
      <c r="CG16" s="149"/>
      <c r="CH16" s="149"/>
      <c r="CI16" s="149"/>
      <c r="CJ16" s="149"/>
      <c r="CK16" s="149"/>
      <c r="CL16" s="147"/>
      <c r="CM16" s="147"/>
      <c r="CN16" s="147"/>
      <c r="CO16" s="147"/>
      <c r="CP16" s="147"/>
      <c r="CQ16" s="147"/>
      <c r="CR16" s="148"/>
      <c r="CS16" s="150"/>
      <c r="CT16" s="147"/>
      <c r="CU16" s="147"/>
      <c r="CV16" s="147">
        <v>3254</v>
      </c>
      <c r="CW16" s="147"/>
      <c r="CX16" s="147"/>
      <c r="CY16" s="147"/>
      <c r="CZ16" s="147"/>
      <c r="DA16" s="147"/>
      <c r="DB16" s="147"/>
    </row>
    <row r="17" spans="1:106" s="60" customFormat="1" ht="11.25">
      <c r="A17" s="147"/>
      <c r="B17" s="147"/>
      <c r="C17" s="147"/>
      <c r="D17" s="147"/>
      <c r="E17" s="147"/>
      <c r="F17" s="148"/>
      <c r="G17" s="147"/>
      <c r="H17" s="147"/>
      <c r="I17" s="147"/>
      <c r="J17" s="147"/>
      <c r="K17" s="147"/>
      <c r="L17" s="147"/>
      <c r="M17" s="147"/>
      <c r="N17" s="147"/>
      <c r="O17" s="147"/>
      <c r="P17" s="147"/>
      <c r="Q17" s="147"/>
      <c r="R17" s="147"/>
      <c r="S17" s="147"/>
      <c r="T17" s="147"/>
      <c r="U17" s="147"/>
      <c r="V17" s="147"/>
      <c r="W17" s="147"/>
      <c r="X17" s="147"/>
      <c r="Y17" s="147"/>
      <c r="Z17" s="147"/>
      <c r="AA17" s="147"/>
      <c r="AB17" s="147"/>
      <c r="AC17" s="147"/>
      <c r="AD17" s="147"/>
      <c r="AE17" s="147">
        <v>64937</v>
      </c>
      <c r="AF17" s="147"/>
      <c r="AG17" s="147"/>
      <c r="AH17" s="147"/>
      <c r="AI17" s="147"/>
      <c r="AJ17" s="149"/>
      <c r="AK17" s="149" t="s">
        <v>1615</v>
      </c>
      <c r="AL17" s="149" t="s">
        <v>1639</v>
      </c>
      <c r="AM17" s="149"/>
      <c r="AN17" s="149"/>
      <c r="AO17" s="149"/>
      <c r="AP17" s="149"/>
      <c r="AQ17" s="149"/>
      <c r="AR17" s="149"/>
      <c r="AS17" s="149"/>
      <c r="AT17" s="149"/>
      <c r="AU17" s="149"/>
      <c r="AV17" s="149"/>
      <c r="AW17" s="149"/>
      <c r="AX17" s="149"/>
      <c r="AY17" s="149"/>
      <c r="AZ17" s="149"/>
      <c r="BA17" s="149"/>
      <c r="BB17" s="149"/>
      <c r="BC17" s="149"/>
      <c r="BD17" s="149"/>
      <c r="BE17" s="149"/>
      <c r="BF17" s="149"/>
      <c r="BG17" s="149"/>
      <c r="BH17" s="149"/>
      <c r="BI17" s="149"/>
      <c r="BJ17" s="149"/>
      <c r="BK17" s="149"/>
      <c r="BL17" s="149"/>
      <c r="BM17" s="149"/>
      <c r="BN17" s="149"/>
      <c r="BO17" s="149"/>
      <c r="BP17" s="149"/>
      <c r="BQ17" s="149"/>
      <c r="BR17" s="149"/>
      <c r="BS17" s="149"/>
      <c r="BT17" s="149"/>
      <c r="BU17" s="149"/>
      <c r="BV17" s="149"/>
      <c r="BW17" s="149"/>
      <c r="BX17" s="149"/>
      <c r="BY17" s="149"/>
      <c r="BZ17" s="149"/>
      <c r="CA17" s="149"/>
      <c r="CB17" s="149"/>
      <c r="CC17" s="149"/>
      <c r="CD17" s="149"/>
      <c r="CE17" s="149"/>
      <c r="CF17" s="149"/>
      <c r="CG17" s="149"/>
      <c r="CH17" s="149"/>
      <c r="CI17" s="149"/>
      <c r="CJ17" s="149"/>
      <c r="CK17" s="149"/>
      <c r="CL17" s="147"/>
      <c r="CM17" s="147"/>
      <c r="CN17" s="147"/>
      <c r="CO17" s="147"/>
      <c r="CP17" s="147"/>
      <c r="CQ17" s="147"/>
      <c r="CR17" s="148"/>
      <c r="CS17" s="150"/>
      <c r="CT17" s="147"/>
      <c r="CU17" s="147"/>
      <c r="CV17" s="147">
        <v>3254</v>
      </c>
      <c r="CW17" s="147"/>
      <c r="CX17" s="147"/>
      <c r="CY17" s="147"/>
      <c r="CZ17" s="147"/>
      <c r="DA17" s="147"/>
      <c r="DB17" s="147"/>
    </row>
    <row r="18" spans="1:106" s="60" customFormat="1" ht="11.25">
      <c r="A18" s="147"/>
      <c r="B18" s="147"/>
      <c r="C18" s="147"/>
      <c r="D18" s="147"/>
      <c r="E18" s="147"/>
      <c r="F18" s="148"/>
      <c r="G18" s="147"/>
      <c r="H18" s="147"/>
      <c r="I18" s="147"/>
      <c r="J18" s="147"/>
      <c r="K18" s="147"/>
      <c r="L18" s="147"/>
      <c r="M18" s="147"/>
      <c r="N18" s="147"/>
      <c r="O18" s="147"/>
      <c r="P18" s="147"/>
      <c r="Q18" s="147"/>
      <c r="R18" s="147"/>
      <c r="S18" s="147"/>
      <c r="T18" s="147"/>
      <c r="U18" s="147"/>
      <c r="V18" s="147"/>
      <c r="W18" s="147"/>
      <c r="X18" s="147"/>
      <c r="Y18" s="147"/>
      <c r="Z18" s="147"/>
      <c r="AA18" s="147"/>
      <c r="AB18" s="147"/>
      <c r="AC18" s="147"/>
      <c r="AD18" s="147"/>
      <c r="AE18" s="147">
        <v>64937</v>
      </c>
      <c r="AF18" s="147"/>
      <c r="AG18" s="147"/>
      <c r="AH18" s="147"/>
      <c r="AI18" s="147"/>
      <c r="AJ18" s="149"/>
      <c r="AK18" s="149" t="s">
        <v>1616</v>
      </c>
      <c r="AL18" s="149" t="s">
        <v>1639</v>
      </c>
      <c r="AM18" s="149"/>
      <c r="AN18" s="149"/>
      <c r="AO18" s="149"/>
      <c r="AP18" s="149"/>
      <c r="AQ18" s="149"/>
      <c r="AR18" s="149"/>
      <c r="AS18" s="149"/>
      <c r="AT18" s="149"/>
      <c r="AU18" s="149"/>
      <c r="AV18" s="149"/>
      <c r="AW18" s="149"/>
      <c r="AX18" s="149"/>
      <c r="AY18" s="149"/>
      <c r="AZ18" s="149"/>
      <c r="BA18" s="149"/>
      <c r="BB18" s="149"/>
      <c r="BC18" s="149"/>
      <c r="BD18" s="149"/>
      <c r="BE18" s="149"/>
      <c r="BF18" s="149"/>
      <c r="BG18" s="149"/>
      <c r="BH18" s="149"/>
      <c r="BI18" s="149"/>
      <c r="BJ18" s="149"/>
      <c r="BK18" s="149"/>
      <c r="BL18" s="149"/>
      <c r="BM18" s="149"/>
      <c r="BN18" s="149"/>
      <c r="BO18" s="149"/>
      <c r="BP18" s="149"/>
      <c r="BQ18" s="149"/>
      <c r="BR18" s="149"/>
      <c r="BS18" s="149"/>
      <c r="BT18" s="149"/>
      <c r="BU18" s="149"/>
      <c r="BV18" s="149"/>
      <c r="BW18" s="149"/>
      <c r="BX18" s="149"/>
      <c r="BY18" s="149"/>
      <c r="BZ18" s="149"/>
      <c r="CA18" s="149"/>
      <c r="CB18" s="149"/>
      <c r="CC18" s="149"/>
      <c r="CD18" s="149"/>
      <c r="CE18" s="149"/>
      <c r="CF18" s="149"/>
      <c r="CG18" s="149"/>
      <c r="CH18" s="149"/>
      <c r="CI18" s="149"/>
      <c r="CJ18" s="149"/>
      <c r="CK18" s="149"/>
      <c r="CL18" s="147"/>
      <c r="CM18" s="147"/>
      <c r="CN18" s="147"/>
      <c r="CO18" s="147"/>
      <c r="CP18" s="147"/>
      <c r="CQ18" s="147"/>
      <c r="CR18" s="148"/>
      <c r="CS18" s="150"/>
      <c r="CT18" s="147"/>
      <c r="CU18" s="147"/>
      <c r="CV18" s="147">
        <v>3254</v>
      </c>
      <c r="CW18" s="147"/>
      <c r="CX18" s="147"/>
      <c r="CY18" s="147"/>
      <c r="CZ18" s="147"/>
      <c r="DA18" s="147"/>
      <c r="DB18" s="147"/>
    </row>
    <row r="19" spans="1:106" s="60" customFormat="1" ht="11.25">
      <c r="A19" s="147"/>
      <c r="B19" s="147"/>
      <c r="C19" s="147"/>
      <c r="D19" s="147"/>
      <c r="E19" s="147"/>
      <c r="F19" s="148"/>
      <c r="G19" s="147"/>
      <c r="H19" s="147"/>
      <c r="I19" s="147"/>
      <c r="J19" s="147"/>
      <c r="K19" s="147"/>
      <c r="L19" s="147"/>
      <c r="M19" s="147"/>
      <c r="N19" s="147"/>
      <c r="O19" s="147"/>
      <c r="P19" s="147"/>
      <c r="Q19" s="147"/>
      <c r="R19" s="147"/>
      <c r="S19" s="147"/>
      <c r="T19" s="147"/>
      <c r="U19" s="147"/>
      <c r="V19" s="147"/>
      <c r="W19" s="147"/>
      <c r="X19" s="147"/>
      <c r="Y19" s="147"/>
      <c r="Z19" s="147"/>
      <c r="AA19" s="147"/>
      <c r="AB19" s="147"/>
      <c r="AC19" s="147"/>
      <c r="AD19" s="147"/>
      <c r="AE19" s="147">
        <v>64937</v>
      </c>
      <c r="AF19" s="147"/>
      <c r="AG19" s="147"/>
      <c r="AH19" s="147"/>
      <c r="AI19" s="147"/>
      <c r="AJ19" s="149"/>
      <c r="AK19" s="149" t="s">
        <v>1617</v>
      </c>
      <c r="AL19" s="149" t="s">
        <v>1639</v>
      </c>
      <c r="AM19" s="149"/>
      <c r="AN19" s="149"/>
      <c r="AO19" s="149"/>
      <c r="AP19" s="149"/>
      <c r="AQ19" s="149"/>
      <c r="AR19" s="149"/>
      <c r="AS19" s="149"/>
      <c r="AT19" s="149"/>
      <c r="AU19" s="149"/>
      <c r="AV19" s="149"/>
      <c r="AW19" s="149"/>
      <c r="AX19" s="149"/>
      <c r="AY19" s="149"/>
      <c r="AZ19" s="149"/>
      <c r="BA19" s="149"/>
      <c r="BB19" s="149"/>
      <c r="BC19" s="149"/>
      <c r="BD19" s="149"/>
      <c r="BE19" s="149"/>
      <c r="BF19" s="149"/>
      <c r="BG19" s="149"/>
      <c r="BH19" s="149"/>
      <c r="BI19" s="149"/>
      <c r="BJ19" s="149"/>
      <c r="BK19" s="149"/>
      <c r="BL19" s="149"/>
      <c r="BM19" s="149"/>
      <c r="BN19" s="149"/>
      <c r="BO19" s="149"/>
      <c r="BP19" s="149"/>
      <c r="BQ19" s="149"/>
      <c r="BR19" s="149"/>
      <c r="BS19" s="149"/>
      <c r="BT19" s="149"/>
      <c r="BU19" s="149"/>
      <c r="BV19" s="149"/>
      <c r="BW19" s="149"/>
      <c r="BX19" s="149"/>
      <c r="BY19" s="149"/>
      <c r="BZ19" s="149"/>
      <c r="CA19" s="149"/>
      <c r="CB19" s="149"/>
      <c r="CC19" s="149"/>
      <c r="CD19" s="149"/>
      <c r="CE19" s="149"/>
      <c r="CF19" s="149"/>
      <c r="CG19" s="149"/>
      <c r="CH19" s="149"/>
      <c r="CI19" s="149"/>
      <c r="CJ19" s="149"/>
      <c r="CK19" s="149"/>
      <c r="CL19" s="147"/>
      <c r="CM19" s="147"/>
      <c r="CN19" s="147"/>
      <c r="CO19" s="147"/>
      <c r="CP19" s="147"/>
      <c r="CQ19" s="147"/>
      <c r="CR19" s="148"/>
      <c r="CS19" s="150"/>
      <c r="CT19" s="147"/>
      <c r="CU19" s="147"/>
      <c r="CV19" s="147">
        <v>3254</v>
      </c>
      <c r="CW19" s="147"/>
      <c r="CX19" s="147"/>
      <c r="CY19" s="147"/>
      <c r="CZ19" s="147"/>
      <c r="DA19" s="147"/>
      <c r="DB19" s="147"/>
    </row>
    <row r="20" spans="1:106" s="60" customFormat="1" ht="11.25">
      <c r="A20" s="147"/>
      <c r="B20" s="147"/>
      <c r="C20" s="147"/>
      <c r="D20" s="147"/>
      <c r="E20" s="147"/>
      <c r="F20" s="148"/>
      <c r="G20" s="147"/>
      <c r="H20" s="147"/>
      <c r="I20" s="147"/>
      <c r="J20" s="147"/>
      <c r="K20" s="147"/>
      <c r="L20" s="147"/>
      <c r="M20" s="147"/>
      <c r="N20" s="147"/>
      <c r="O20" s="147"/>
      <c r="P20" s="147"/>
      <c r="Q20" s="147"/>
      <c r="R20" s="147"/>
      <c r="S20" s="147"/>
      <c r="T20" s="147"/>
      <c r="U20" s="147"/>
      <c r="V20" s="147"/>
      <c r="W20" s="147"/>
      <c r="X20" s="147"/>
      <c r="Y20" s="147"/>
      <c r="Z20" s="147"/>
      <c r="AA20" s="147"/>
      <c r="AB20" s="147"/>
      <c r="AC20" s="147"/>
      <c r="AD20" s="147"/>
      <c r="AE20" s="147">
        <v>64937</v>
      </c>
      <c r="AF20" s="147"/>
      <c r="AG20" s="147"/>
      <c r="AH20" s="147"/>
      <c r="AI20" s="147"/>
      <c r="AJ20" s="149"/>
      <c r="AK20" s="149" t="s">
        <v>1618</v>
      </c>
      <c r="AL20" s="149" t="s">
        <v>1639</v>
      </c>
      <c r="AM20" s="149"/>
      <c r="AN20" s="149"/>
      <c r="AO20" s="149"/>
      <c r="AP20" s="149"/>
      <c r="AQ20" s="149"/>
      <c r="AR20" s="149"/>
      <c r="AS20" s="149"/>
      <c r="AT20" s="149"/>
      <c r="AU20" s="149"/>
      <c r="AV20" s="149"/>
      <c r="AW20" s="149"/>
      <c r="AX20" s="149"/>
      <c r="AY20" s="149"/>
      <c r="AZ20" s="149"/>
      <c r="BA20" s="149"/>
      <c r="BB20" s="149"/>
      <c r="BC20" s="149"/>
      <c r="BD20" s="149"/>
      <c r="BE20" s="149"/>
      <c r="BF20" s="149"/>
      <c r="BG20" s="149"/>
      <c r="BH20" s="149"/>
      <c r="BI20" s="149"/>
      <c r="BJ20" s="149"/>
      <c r="BK20" s="149"/>
      <c r="BL20" s="149"/>
      <c r="BM20" s="149"/>
      <c r="BN20" s="149"/>
      <c r="BO20" s="149"/>
      <c r="BP20" s="149"/>
      <c r="BQ20" s="149"/>
      <c r="BR20" s="149"/>
      <c r="BS20" s="149"/>
      <c r="BT20" s="149"/>
      <c r="BU20" s="149"/>
      <c r="BV20" s="149"/>
      <c r="BW20" s="149"/>
      <c r="BX20" s="149"/>
      <c r="BY20" s="149"/>
      <c r="BZ20" s="149"/>
      <c r="CA20" s="149"/>
      <c r="CB20" s="149"/>
      <c r="CC20" s="149"/>
      <c r="CD20" s="149"/>
      <c r="CE20" s="149"/>
      <c r="CF20" s="149"/>
      <c r="CG20" s="149"/>
      <c r="CH20" s="149"/>
      <c r="CI20" s="149"/>
      <c r="CJ20" s="149"/>
      <c r="CK20" s="149"/>
      <c r="CL20" s="147"/>
      <c r="CM20" s="147"/>
      <c r="CN20" s="147"/>
      <c r="CO20" s="147"/>
      <c r="CP20" s="147"/>
      <c r="CQ20" s="147"/>
      <c r="CR20" s="148"/>
      <c r="CS20" s="150"/>
      <c r="CT20" s="147"/>
      <c r="CU20" s="147"/>
      <c r="CV20" s="147">
        <v>3254</v>
      </c>
      <c r="CW20" s="147"/>
      <c r="CX20" s="147"/>
      <c r="CY20" s="147"/>
      <c r="CZ20" s="147"/>
      <c r="DA20" s="147"/>
      <c r="DB20" s="147"/>
    </row>
    <row r="21" spans="1:106" s="60" customFormat="1" ht="11.25">
      <c r="A21" s="147"/>
      <c r="B21" s="147"/>
      <c r="C21" s="147"/>
      <c r="D21" s="147"/>
      <c r="E21" s="147"/>
      <c r="F21" s="148"/>
      <c r="G21" s="147"/>
      <c r="H21" s="147"/>
      <c r="I21" s="147"/>
      <c r="J21" s="147"/>
      <c r="K21" s="147"/>
      <c r="L21" s="147"/>
      <c r="M21" s="147"/>
      <c r="N21" s="147"/>
      <c r="O21" s="147"/>
      <c r="P21" s="147"/>
      <c r="Q21" s="147"/>
      <c r="R21" s="147"/>
      <c r="S21" s="147"/>
      <c r="T21" s="147"/>
      <c r="U21" s="147"/>
      <c r="V21" s="147"/>
      <c r="W21" s="147"/>
      <c r="X21" s="147"/>
      <c r="Y21" s="147"/>
      <c r="Z21" s="147"/>
      <c r="AA21" s="147"/>
      <c r="AB21" s="147"/>
      <c r="AC21" s="147"/>
      <c r="AD21" s="147"/>
      <c r="AE21" s="147">
        <v>64937</v>
      </c>
      <c r="AF21" s="147"/>
      <c r="AG21" s="147"/>
      <c r="AH21" s="147"/>
      <c r="AI21" s="147"/>
      <c r="AJ21" s="149"/>
      <c r="AK21" s="149" t="s">
        <v>1619</v>
      </c>
      <c r="AL21" s="149" t="s">
        <v>1639</v>
      </c>
      <c r="AM21" s="149"/>
      <c r="AN21" s="149"/>
      <c r="AO21" s="149"/>
      <c r="AP21" s="149"/>
      <c r="AQ21" s="149"/>
      <c r="AR21" s="149"/>
      <c r="AS21" s="149"/>
      <c r="AT21" s="149"/>
      <c r="AU21" s="149"/>
      <c r="AV21" s="149"/>
      <c r="AW21" s="149"/>
      <c r="AX21" s="149"/>
      <c r="AY21" s="149"/>
      <c r="AZ21" s="149"/>
      <c r="BA21" s="149"/>
      <c r="BB21" s="149"/>
      <c r="BC21" s="149"/>
      <c r="BD21" s="149"/>
      <c r="BE21" s="149"/>
      <c r="BF21" s="149"/>
      <c r="BG21" s="149"/>
      <c r="BH21" s="149"/>
      <c r="BI21" s="149"/>
      <c r="BJ21" s="149"/>
      <c r="BK21" s="149"/>
      <c r="BL21" s="149"/>
      <c r="BM21" s="149"/>
      <c r="BN21" s="149"/>
      <c r="BO21" s="149"/>
      <c r="BP21" s="149"/>
      <c r="BQ21" s="149"/>
      <c r="BR21" s="149"/>
      <c r="BS21" s="149"/>
      <c r="BT21" s="149"/>
      <c r="BU21" s="149"/>
      <c r="BV21" s="149"/>
      <c r="BW21" s="149"/>
      <c r="BX21" s="149"/>
      <c r="BY21" s="149"/>
      <c r="BZ21" s="149"/>
      <c r="CA21" s="149"/>
      <c r="CB21" s="149"/>
      <c r="CC21" s="149"/>
      <c r="CD21" s="149"/>
      <c r="CE21" s="149"/>
      <c r="CF21" s="149"/>
      <c r="CG21" s="149"/>
      <c r="CH21" s="149"/>
      <c r="CI21" s="149"/>
      <c r="CJ21" s="149"/>
      <c r="CK21" s="149"/>
      <c r="CL21" s="147"/>
      <c r="CM21" s="147"/>
      <c r="CN21" s="147"/>
      <c r="CO21" s="147"/>
      <c r="CP21" s="147"/>
      <c r="CQ21" s="147"/>
      <c r="CR21" s="148"/>
      <c r="CS21" s="150"/>
      <c r="CT21" s="147"/>
      <c r="CU21" s="147"/>
      <c r="CV21" s="147">
        <v>3254</v>
      </c>
      <c r="CW21" s="147"/>
      <c r="CX21" s="147"/>
      <c r="CY21" s="147"/>
      <c r="CZ21" s="147"/>
      <c r="DA21" s="147"/>
      <c r="DB21" s="147"/>
    </row>
    <row r="22" spans="1:106" s="60" customFormat="1" ht="11.25">
      <c r="A22" s="147"/>
      <c r="B22" s="147"/>
      <c r="C22" s="147"/>
      <c r="D22" s="147"/>
      <c r="E22" s="147"/>
      <c r="F22" s="148"/>
      <c r="G22" s="147"/>
      <c r="H22" s="147"/>
      <c r="I22" s="147"/>
      <c r="J22" s="147"/>
      <c r="K22" s="147"/>
      <c r="L22" s="147"/>
      <c r="M22" s="147"/>
      <c r="N22" s="147"/>
      <c r="O22" s="147"/>
      <c r="P22" s="147"/>
      <c r="Q22" s="147"/>
      <c r="R22" s="147"/>
      <c r="S22" s="147"/>
      <c r="T22" s="147"/>
      <c r="U22" s="147"/>
      <c r="V22" s="147"/>
      <c r="W22" s="147"/>
      <c r="X22" s="147"/>
      <c r="Y22" s="147"/>
      <c r="Z22" s="147"/>
      <c r="AA22" s="147"/>
      <c r="AB22" s="147"/>
      <c r="AC22" s="147"/>
      <c r="AD22" s="147"/>
      <c r="AE22" s="147">
        <v>64937</v>
      </c>
      <c r="AF22" s="147"/>
      <c r="AG22" s="147"/>
      <c r="AH22" s="147"/>
      <c r="AI22" s="147"/>
      <c r="AJ22" s="149"/>
      <c r="AK22" s="149" t="s">
        <v>1620</v>
      </c>
      <c r="AL22" s="149" t="s">
        <v>1639</v>
      </c>
      <c r="AM22" s="149"/>
      <c r="AN22" s="149"/>
      <c r="AO22" s="149"/>
      <c r="AP22" s="149"/>
      <c r="AQ22" s="149"/>
      <c r="AR22" s="149"/>
      <c r="AS22" s="149"/>
      <c r="AT22" s="149"/>
      <c r="AU22" s="149"/>
      <c r="AV22" s="149"/>
      <c r="AW22" s="149"/>
      <c r="AX22" s="149"/>
      <c r="AY22" s="149"/>
      <c r="AZ22" s="149"/>
      <c r="BA22" s="149"/>
      <c r="BB22" s="149"/>
      <c r="BC22" s="149"/>
      <c r="BD22" s="149"/>
      <c r="BE22" s="149"/>
      <c r="BF22" s="149"/>
      <c r="BG22" s="149"/>
      <c r="BH22" s="149"/>
      <c r="BI22" s="149"/>
      <c r="BJ22" s="149"/>
      <c r="BK22" s="149"/>
      <c r="BL22" s="149"/>
      <c r="BM22" s="149"/>
      <c r="BN22" s="149"/>
      <c r="BO22" s="149"/>
      <c r="BP22" s="149"/>
      <c r="BQ22" s="149"/>
      <c r="BR22" s="149"/>
      <c r="BS22" s="149"/>
      <c r="BT22" s="149"/>
      <c r="BU22" s="149"/>
      <c r="BV22" s="149"/>
      <c r="BW22" s="149"/>
      <c r="BX22" s="149"/>
      <c r="BY22" s="149"/>
      <c r="BZ22" s="149"/>
      <c r="CA22" s="149"/>
      <c r="CB22" s="149"/>
      <c r="CC22" s="149"/>
      <c r="CD22" s="149"/>
      <c r="CE22" s="149"/>
      <c r="CF22" s="149"/>
      <c r="CG22" s="149"/>
      <c r="CH22" s="149"/>
      <c r="CI22" s="149"/>
      <c r="CJ22" s="149"/>
      <c r="CK22" s="149"/>
      <c r="CL22" s="147"/>
      <c r="CM22" s="147"/>
      <c r="CN22" s="147"/>
      <c r="CO22" s="147"/>
      <c r="CP22" s="147"/>
      <c r="CQ22" s="147"/>
      <c r="CR22" s="148"/>
      <c r="CS22" s="150"/>
      <c r="CT22" s="147"/>
      <c r="CU22" s="147"/>
      <c r="CV22" s="147">
        <v>3254</v>
      </c>
      <c r="CW22" s="147"/>
      <c r="CX22" s="147"/>
      <c r="CY22" s="147"/>
      <c r="CZ22" s="147"/>
      <c r="DA22" s="147"/>
      <c r="DB22" s="147"/>
    </row>
    <row r="23" spans="1:106" s="60" customFormat="1" ht="11.25">
      <c r="A23" s="147"/>
      <c r="B23" s="147"/>
      <c r="C23" s="147"/>
      <c r="D23" s="147"/>
      <c r="E23" s="147"/>
      <c r="F23" s="148"/>
      <c r="G23" s="147"/>
      <c r="H23" s="147"/>
      <c r="I23" s="147"/>
      <c r="J23" s="147"/>
      <c r="K23" s="147"/>
      <c r="L23" s="147"/>
      <c r="M23" s="147"/>
      <c r="N23" s="147"/>
      <c r="O23" s="147"/>
      <c r="P23" s="147"/>
      <c r="Q23" s="147"/>
      <c r="R23" s="147"/>
      <c r="S23" s="147"/>
      <c r="T23" s="147"/>
      <c r="U23" s="147"/>
      <c r="V23" s="147"/>
      <c r="W23" s="147"/>
      <c r="X23" s="147"/>
      <c r="Y23" s="147"/>
      <c r="Z23" s="147"/>
      <c r="AA23" s="147"/>
      <c r="AB23" s="147"/>
      <c r="AC23" s="147"/>
      <c r="AD23" s="147"/>
      <c r="AE23" s="147">
        <v>64937</v>
      </c>
      <c r="AF23" s="147"/>
      <c r="AG23" s="147"/>
      <c r="AH23" s="147"/>
      <c r="AI23" s="147"/>
      <c r="AJ23" s="149"/>
      <c r="AK23" s="149" t="s">
        <v>1621</v>
      </c>
      <c r="AL23" s="149" t="s">
        <v>1639</v>
      </c>
      <c r="AM23" s="149"/>
      <c r="AN23" s="149"/>
      <c r="AO23" s="149"/>
      <c r="AP23" s="149"/>
      <c r="AQ23" s="149"/>
      <c r="AR23" s="149"/>
      <c r="AS23" s="149"/>
      <c r="AT23" s="149"/>
      <c r="AU23" s="149"/>
      <c r="AV23" s="149"/>
      <c r="AW23" s="149"/>
      <c r="AX23" s="149"/>
      <c r="AY23" s="149"/>
      <c r="AZ23" s="149"/>
      <c r="BA23" s="149"/>
      <c r="BB23" s="149"/>
      <c r="BC23" s="149"/>
      <c r="BD23" s="149"/>
      <c r="BE23" s="149"/>
      <c r="BF23" s="149"/>
      <c r="BG23" s="149"/>
      <c r="BH23" s="149"/>
      <c r="BI23" s="149"/>
      <c r="BJ23" s="149"/>
      <c r="BK23" s="149"/>
      <c r="BL23" s="149"/>
      <c r="BM23" s="149"/>
      <c r="BN23" s="149"/>
      <c r="BO23" s="149"/>
      <c r="BP23" s="149"/>
      <c r="BQ23" s="149"/>
      <c r="BR23" s="149"/>
      <c r="BS23" s="149"/>
      <c r="BT23" s="149"/>
      <c r="BU23" s="149"/>
      <c r="BV23" s="149"/>
      <c r="BW23" s="149"/>
      <c r="BX23" s="149"/>
      <c r="BY23" s="149"/>
      <c r="BZ23" s="149"/>
      <c r="CA23" s="149"/>
      <c r="CB23" s="149"/>
      <c r="CC23" s="149"/>
      <c r="CD23" s="149"/>
      <c r="CE23" s="149"/>
      <c r="CF23" s="149"/>
      <c r="CG23" s="149"/>
      <c r="CH23" s="149"/>
      <c r="CI23" s="149"/>
      <c r="CJ23" s="149"/>
      <c r="CK23" s="149"/>
      <c r="CL23" s="147"/>
      <c r="CM23" s="147"/>
      <c r="CN23" s="147"/>
      <c r="CO23" s="147"/>
      <c r="CP23" s="147"/>
      <c r="CQ23" s="147"/>
      <c r="CR23" s="148"/>
      <c r="CS23" s="150"/>
      <c r="CT23" s="147"/>
      <c r="CU23" s="147"/>
      <c r="CV23" s="147">
        <v>3254</v>
      </c>
      <c r="CW23" s="147"/>
      <c r="CX23" s="147"/>
      <c r="CY23" s="147"/>
      <c r="CZ23" s="147"/>
      <c r="DA23" s="147"/>
      <c r="DB23" s="147"/>
    </row>
    <row r="24" spans="1:106" s="60" customFormat="1" ht="11.25">
      <c r="A24" s="147"/>
      <c r="B24" s="147"/>
      <c r="C24" s="147"/>
      <c r="D24" s="147"/>
      <c r="E24" s="147"/>
      <c r="F24" s="148"/>
      <c r="G24" s="147"/>
      <c r="H24" s="147"/>
      <c r="I24" s="147"/>
      <c r="J24" s="147"/>
      <c r="K24" s="147"/>
      <c r="L24" s="147"/>
      <c r="M24" s="147"/>
      <c r="N24" s="147"/>
      <c r="O24" s="147"/>
      <c r="P24" s="147"/>
      <c r="Q24" s="147"/>
      <c r="R24" s="147"/>
      <c r="S24" s="147"/>
      <c r="T24" s="147"/>
      <c r="U24" s="147"/>
      <c r="V24" s="147"/>
      <c r="W24" s="147"/>
      <c r="X24" s="147"/>
      <c r="Y24" s="147"/>
      <c r="Z24" s="147"/>
      <c r="AA24" s="147"/>
      <c r="AB24" s="147"/>
      <c r="AC24" s="147"/>
      <c r="AD24" s="147"/>
      <c r="AE24" s="147">
        <v>64937</v>
      </c>
      <c r="AF24" s="147"/>
      <c r="AG24" s="147"/>
      <c r="AH24" s="147"/>
      <c r="AI24" s="147"/>
      <c r="AJ24" s="149"/>
      <c r="AK24" s="149" t="s">
        <v>1622</v>
      </c>
      <c r="AL24" s="149" t="s">
        <v>1639</v>
      </c>
      <c r="AM24" s="149"/>
      <c r="AN24" s="149"/>
      <c r="AO24" s="149"/>
      <c r="AP24" s="149"/>
      <c r="AQ24" s="149"/>
      <c r="AR24" s="149"/>
      <c r="AS24" s="149"/>
      <c r="AT24" s="149"/>
      <c r="AU24" s="149"/>
      <c r="AV24" s="149"/>
      <c r="AW24" s="149"/>
      <c r="AX24" s="149"/>
      <c r="AY24" s="149"/>
      <c r="AZ24" s="149"/>
      <c r="BA24" s="149"/>
      <c r="BB24" s="149"/>
      <c r="BC24" s="149"/>
      <c r="BD24" s="149"/>
      <c r="BE24" s="149"/>
      <c r="BF24" s="149"/>
      <c r="BG24" s="149"/>
      <c r="BH24" s="149"/>
      <c r="BI24" s="149"/>
      <c r="BJ24" s="149"/>
      <c r="BK24" s="149"/>
      <c r="BL24" s="149"/>
      <c r="BM24" s="149"/>
      <c r="BN24" s="149"/>
      <c r="BO24" s="149"/>
      <c r="BP24" s="149"/>
      <c r="BQ24" s="149"/>
      <c r="BR24" s="149"/>
      <c r="BS24" s="149"/>
      <c r="BT24" s="149"/>
      <c r="BU24" s="149"/>
      <c r="BV24" s="149"/>
      <c r="BW24" s="149"/>
      <c r="BX24" s="149"/>
      <c r="BY24" s="149"/>
      <c r="BZ24" s="149"/>
      <c r="CA24" s="149"/>
      <c r="CB24" s="149"/>
      <c r="CC24" s="149"/>
      <c r="CD24" s="149"/>
      <c r="CE24" s="149"/>
      <c r="CF24" s="149"/>
      <c r="CG24" s="149"/>
      <c r="CH24" s="149"/>
      <c r="CI24" s="149"/>
      <c r="CJ24" s="149"/>
      <c r="CK24" s="149"/>
      <c r="CL24" s="147"/>
      <c r="CM24" s="147"/>
      <c r="CN24" s="147"/>
      <c r="CO24" s="147"/>
      <c r="CP24" s="147"/>
      <c r="CQ24" s="147"/>
      <c r="CR24" s="148"/>
      <c r="CS24" s="150"/>
      <c r="CT24" s="147"/>
      <c r="CU24" s="147"/>
      <c r="CV24" s="147">
        <v>3254</v>
      </c>
      <c r="CW24" s="147"/>
      <c r="CX24" s="147"/>
      <c r="CY24" s="147"/>
      <c r="CZ24" s="147"/>
      <c r="DA24" s="147"/>
      <c r="DB24" s="147"/>
    </row>
    <row r="25" spans="1:106" s="60" customFormat="1" ht="11.25">
      <c r="A25" s="147"/>
      <c r="B25" s="147"/>
      <c r="C25" s="147"/>
      <c r="D25" s="147"/>
      <c r="E25" s="147"/>
      <c r="F25" s="148"/>
      <c r="G25" s="147"/>
      <c r="H25" s="147"/>
      <c r="I25" s="147"/>
      <c r="J25" s="147"/>
      <c r="K25" s="147"/>
      <c r="L25" s="147"/>
      <c r="M25" s="147"/>
      <c r="N25" s="147"/>
      <c r="O25" s="147"/>
      <c r="P25" s="147"/>
      <c r="Q25" s="147"/>
      <c r="R25" s="147"/>
      <c r="S25" s="147"/>
      <c r="T25" s="147"/>
      <c r="U25" s="147"/>
      <c r="V25" s="147"/>
      <c r="W25" s="147"/>
      <c r="X25" s="147"/>
      <c r="Y25" s="147"/>
      <c r="Z25" s="147"/>
      <c r="AA25" s="147"/>
      <c r="AB25" s="147"/>
      <c r="AC25" s="147"/>
      <c r="AD25" s="147"/>
      <c r="AE25" s="147">
        <v>64937</v>
      </c>
      <c r="AF25" s="147"/>
      <c r="AG25" s="147"/>
      <c r="AH25" s="147"/>
      <c r="AI25" s="147"/>
      <c r="AJ25" s="149"/>
      <c r="AK25" s="149" t="s">
        <v>1623</v>
      </c>
      <c r="AL25" s="149" t="s">
        <v>1639</v>
      </c>
      <c r="AM25" s="149"/>
      <c r="AN25" s="149"/>
      <c r="AO25" s="149"/>
      <c r="AP25" s="149"/>
      <c r="AQ25" s="149"/>
      <c r="AR25" s="149"/>
      <c r="AS25" s="149"/>
      <c r="AT25" s="149"/>
      <c r="AU25" s="149"/>
      <c r="AV25" s="149"/>
      <c r="AW25" s="149"/>
      <c r="AX25" s="149"/>
      <c r="AY25" s="149"/>
      <c r="AZ25" s="149"/>
      <c r="BA25" s="149"/>
      <c r="BB25" s="149"/>
      <c r="BC25" s="149"/>
      <c r="BD25" s="149"/>
      <c r="BE25" s="149"/>
      <c r="BF25" s="149"/>
      <c r="BG25" s="149"/>
      <c r="BH25" s="149"/>
      <c r="BI25" s="149"/>
      <c r="BJ25" s="149"/>
      <c r="BK25" s="149"/>
      <c r="BL25" s="149"/>
      <c r="BM25" s="149"/>
      <c r="BN25" s="149"/>
      <c r="BO25" s="149"/>
      <c r="BP25" s="149"/>
      <c r="BQ25" s="149"/>
      <c r="BR25" s="149"/>
      <c r="BS25" s="149"/>
      <c r="BT25" s="149"/>
      <c r="BU25" s="149"/>
      <c r="BV25" s="149"/>
      <c r="BW25" s="149"/>
      <c r="BX25" s="149"/>
      <c r="BY25" s="149"/>
      <c r="BZ25" s="149"/>
      <c r="CA25" s="149"/>
      <c r="CB25" s="149"/>
      <c r="CC25" s="149"/>
      <c r="CD25" s="149"/>
      <c r="CE25" s="149"/>
      <c r="CF25" s="149"/>
      <c r="CG25" s="149"/>
      <c r="CH25" s="149"/>
      <c r="CI25" s="149"/>
      <c r="CJ25" s="149"/>
      <c r="CK25" s="149"/>
      <c r="CL25" s="147"/>
      <c r="CM25" s="147"/>
      <c r="CN25" s="147"/>
      <c r="CO25" s="147"/>
      <c r="CP25" s="147"/>
      <c r="CQ25" s="147"/>
      <c r="CR25" s="148"/>
      <c r="CS25" s="150"/>
      <c r="CT25" s="147"/>
      <c r="CU25" s="147"/>
      <c r="CV25" s="147">
        <v>3254</v>
      </c>
      <c r="CW25" s="147"/>
      <c r="CX25" s="147"/>
      <c r="CY25" s="147"/>
      <c r="CZ25" s="147"/>
      <c r="DA25" s="147"/>
      <c r="DB25" s="147"/>
    </row>
    <row r="26" spans="1:106" s="60" customFormat="1" ht="11.25">
      <c r="A26" s="147"/>
      <c r="B26" s="147"/>
      <c r="C26" s="147"/>
      <c r="D26" s="147"/>
      <c r="E26" s="147"/>
      <c r="F26" s="148"/>
      <c r="G26" s="147"/>
      <c r="H26" s="147"/>
      <c r="I26" s="147"/>
      <c r="J26" s="147"/>
      <c r="K26" s="147"/>
      <c r="L26" s="147"/>
      <c r="M26" s="147"/>
      <c r="N26" s="147"/>
      <c r="O26" s="147"/>
      <c r="P26" s="147"/>
      <c r="Q26" s="147"/>
      <c r="R26" s="147"/>
      <c r="S26" s="147"/>
      <c r="T26" s="147"/>
      <c r="U26" s="147"/>
      <c r="V26" s="147"/>
      <c r="W26" s="147"/>
      <c r="X26" s="147"/>
      <c r="Y26" s="147"/>
      <c r="Z26" s="147"/>
      <c r="AA26" s="147"/>
      <c r="AB26" s="147"/>
      <c r="AC26" s="147"/>
      <c r="AD26" s="147"/>
      <c r="AE26" s="147">
        <v>64937</v>
      </c>
      <c r="AF26" s="147"/>
      <c r="AG26" s="147"/>
      <c r="AH26" s="147"/>
      <c r="AI26" s="147"/>
      <c r="AJ26" s="149"/>
      <c r="AK26" s="149" t="s">
        <v>1624</v>
      </c>
      <c r="AL26" s="149" t="s">
        <v>1639</v>
      </c>
      <c r="AM26" s="149"/>
      <c r="AN26" s="149"/>
      <c r="AO26" s="149"/>
      <c r="AP26" s="149"/>
      <c r="AQ26" s="149"/>
      <c r="AR26" s="149"/>
      <c r="AS26" s="149"/>
      <c r="AT26" s="149"/>
      <c r="AU26" s="149"/>
      <c r="AV26" s="149"/>
      <c r="AW26" s="149"/>
      <c r="AX26" s="149"/>
      <c r="AY26" s="149"/>
      <c r="AZ26" s="149"/>
      <c r="BA26" s="149"/>
      <c r="BB26" s="149"/>
      <c r="BC26" s="149"/>
      <c r="BD26" s="149"/>
      <c r="BE26" s="149"/>
      <c r="BF26" s="149"/>
      <c r="BG26" s="149"/>
      <c r="BH26" s="149"/>
      <c r="BI26" s="149"/>
      <c r="BJ26" s="149"/>
      <c r="BK26" s="149"/>
      <c r="BL26" s="149"/>
      <c r="BM26" s="149"/>
      <c r="BN26" s="149"/>
      <c r="BO26" s="149"/>
      <c r="BP26" s="149"/>
      <c r="BQ26" s="149"/>
      <c r="BR26" s="149"/>
      <c r="BS26" s="149"/>
      <c r="BT26" s="149"/>
      <c r="BU26" s="149"/>
      <c r="BV26" s="149"/>
      <c r="BW26" s="149"/>
      <c r="BX26" s="149"/>
      <c r="BY26" s="149"/>
      <c r="BZ26" s="149"/>
      <c r="CA26" s="149"/>
      <c r="CB26" s="149"/>
      <c r="CC26" s="149"/>
      <c r="CD26" s="149"/>
      <c r="CE26" s="149"/>
      <c r="CF26" s="149"/>
      <c r="CG26" s="149"/>
      <c r="CH26" s="149"/>
      <c r="CI26" s="149"/>
      <c r="CJ26" s="149"/>
      <c r="CK26" s="149"/>
      <c r="CL26" s="147"/>
      <c r="CM26" s="147"/>
      <c r="CN26" s="147"/>
      <c r="CO26" s="147"/>
      <c r="CP26" s="147"/>
      <c r="CQ26" s="147"/>
      <c r="CR26" s="148"/>
      <c r="CS26" s="150"/>
      <c r="CT26" s="147"/>
      <c r="CU26" s="147"/>
      <c r="CV26" s="147">
        <v>3254</v>
      </c>
      <c r="CW26" s="147"/>
      <c r="CX26" s="147"/>
      <c r="CY26" s="147"/>
      <c r="CZ26" s="147"/>
      <c r="DA26" s="147"/>
      <c r="DB26" s="147"/>
    </row>
    <row r="27" spans="1:106" s="60" customFormat="1" ht="11.25">
      <c r="A27" s="147"/>
      <c r="B27" s="147"/>
      <c r="C27" s="147"/>
      <c r="D27" s="147"/>
      <c r="E27" s="147"/>
      <c r="F27" s="148"/>
      <c r="G27" s="147"/>
      <c r="H27" s="147"/>
      <c r="I27" s="147"/>
      <c r="J27" s="147"/>
      <c r="K27" s="147"/>
      <c r="L27" s="147"/>
      <c r="M27" s="147"/>
      <c r="N27" s="147"/>
      <c r="O27" s="147"/>
      <c r="P27" s="147"/>
      <c r="Q27" s="147"/>
      <c r="R27" s="147"/>
      <c r="S27" s="147"/>
      <c r="T27" s="147"/>
      <c r="U27" s="147"/>
      <c r="V27" s="147"/>
      <c r="W27" s="147"/>
      <c r="X27" s="147"/>
      <c r="Y27" s="147"/>
      <c r="Z27" s="147"/>
      <c r="AA27" s="147"/>
      <c r="AB27" s="147"/>
      <c r="AC27" s="147"/>
      <c r="AD27" s="147"/>
      <c r="AE27" s="147">
        <v>64937</v>
      </c>
      <c r="AF27" s="147"/>
      <c r="AG27" s="147"/>
      <c r="AH27" s="147"/>
      <c r="AI27" s="147"/>
      <c r="AJ27" s="149"/>
      <c r="AK27" s="149" t="s">
        <v>1625</v>
      </c>
      <c r="AL27" s="149" t="s">
        <v>1639</v>
      </c>
      <c r="AM27" s="149"/>
      <c r="AN27" s="149"/>
      <c r="AO27" s="149"/>
      <c r="AP27" s="149"/>
      <c r="AQ27" s="149"/>
      <c r="AR27" s="149"/>
      <c r="AS27" s="149"/>
      <c r="AT27" s="149"/>
      <c r="AU27" s="149"/>
      <c r="AV27" s="149"/>
      <c r="AW27" s="149"/>
      <c r="AX27" s="149"/>
      <c r="AY27" s="149"/>
      <c r="AZ27" s="149"/>
      <c r="BA27" s="149"/>
      <c r="BB27" s="149"/>
      <c r="BC27" s="149"/>
      <c r="BD27" s="149"/>
      <c r="BE27" s="149"/>
      <c r="BF27" s="149"/>
      <c r="BG27" s="149"/>
      <c r="BH27" s="149"/>
      <c r="BI27" s="149"/>
      <c r="BJ27" s="149"/>
      <c r="BK27" s="149"/>
      <c r="BL27" s="149"/>
      <c r="BM27" s="149"/>
      <c r="BN27" s="149"/>
      <c r="BO27" s="149"/>
      <c r="BP27" s="149"/>
      <c r="BQ27" s="149"/>
      <c r="BR27" s="149"/>
      <c r="BS27" s="149"/>
      <c r="BT27" s="149"/>
      <c r="BU27" s="149"/>
      <c r="BV27" s="149"/>
      <c r="BW27" s="149"/>
      <c r="BX27" s="149"/>
      <c r="BY27" s="149"/>
      <c r="BZ27" s="149"/>
      <c r="CA27" s="149"/>
      <c r="CB27" s="149"/>
      <c r="CC27" s="149"/>
      <c r="CD27" s="149"/>
      <c r="CE27" s="149"/>
      <c r="CF27" s="149"/>
      <c r="CG27" s="149"/>
      <c r="CH27" s="149"/>
      <c r="CI27" s="149"/>
      <c r="CJ27" s="149"/>
      <c r="CK27" s="149"/>
      <c r="CL27" s="147"/>
      <c r="CM27" s="147"/>
      <c r="CN27" s="147"/>
      <c r="CO27" s="147"/>
      <c r="CP27" s="147"/>
      <c r="CQ27" s="147"/>
      <c r="CR27" s="148"/>
      <c r="CS27" s="150"/>
      <c r="CT27" s="147"/>
      <c r="CU27" s="147"/>
      <c r="CV27" s="147">
        <v>3254</v>
      </c>
      <c r="CW27" s="147"/>
      <c r="CX27" s="147"/>
      <c r="CY27" s="147"/>
      <c r="CZ27" s="147"/>
      <c r="DA27" s="147"/>
      <c r="DB27" s="147"/>
    </row>
    <row r="28" spans="1:106" s="60" customFormat="1" ht="11.25">
      <c r="A28" s="147"/>
      <c r="B28" s="147"/>
      <c r="C28" s="147"/>
      <c r="D28" s="147"/>
      <c r="E28" s="147"/>
      <c r="F28" s="148"/>
      <c r="G28" s="147"/>
      <c r="H28" s="147"/>
      <c r="I28" s="147"/>
      <c r="J28" s="147"/>
      <c r="K28" s="147"/>
      <c r="L28" s="147"/>
      <c r="M28" s="147"/>
      <c r="N28" s="147"/>
      <c r="O28" s="147"/>
      <c r="P28" s="147"/>
      <c r="Q28" s="147"/>
      <c r="R28" s="147"/>
      <c r="S28" s="147"/>
      <c r="T28" s="147"/>
      <c r="U28" s="147"/>
      <c r="V28" s="147"/>
      <c r="W28" s="147"/>
      <c r="X28" s="147"/>
      <c r="Y28" s="147"/>
      <c r="Z28" s="147"/>
      <c r="AA28" s="147"/>
      <c r="AB28" s="147"/>
      <c r="AC28" s="147"/>
      <c r="AD28" s="147"/>
      <c r="AE28" s="147">
        <v>64937</v>
      </c>
      <c r="AF28" s="147"/>
      <c r="AG28" s="147"/>
      <c r="AH28" s="147"/>
      <c r="AI28" s="147"/>
      <c r="AJ28" s="149"/>
      <c r="AK28" s="149" t="s">
        <v>1626</v>
      </c>
      <c r="AL28" s="149" t="s">
        <v>1639</v>
      </c>
      <c r="AM28" s="149"/>
      <c r="AN28" s="149"/>
      <c r="AO28" s="149"/>
      <c r="AP28" s="149"/>
      <c r="AQ28" s="149"/>
      <c r="AR28" s="149"/>
      <c r="AS28" s="149"/>
      <c r="AT28" s="149"/>
      <c r="AU28" s="149"/>
      <c r="AV28" s="149"/>
      <c r="AW28" s="149"/>
      <c r="AX28" s="149"/>
      <c r="AY28" s="149"/>
      <c r="AZ28" s="149"/>
      <c r="BA28" s="149"/>
      <c r="BB28" s="149"/>
      <c r="BC28" s="149"/>
      <c r="BD28" s="149"/>
      <c r="BE28" s="149"/>
      <c r="BF28" s="149"/>
      <c r="BG28" s="149"/>
      <c r="BH28" s="149"/>
      <c r="BI28" s="149"/>
      <c r="BJ28" s="149"/>
      <c r="BK28" s="149"/>
      <c r="BL28" s="149"/>
      <c r="BM28" s="149"/>
      <c r="BN28" s="149"/>
      <c r="BO28" s="149"/>
      <c r="BP28" s="149"/>
      <c r="BQ28" s="149"/>
      <c r="BR28" s="149"/>
      <c r="BS28" s="149"/>
      <c r="BT28" s="149"/>
      <c r="BU28" s="149"/>
      <c r="BV28" s="149"/>
      <c r="BW28" s="149"/>
      <c r="BX28" s="149"/>
      <c r="BY28" s="149"/>
      <c r="BZ28" s="149"/>
      <c r="CA28" s="149"/>
      <c r="CB28" s="149"/>
      <c r="CC28" s="149"/>
      <c r="CD28" s="149"/>
      <c r="CE28" s="149"/>
      <c r="CF28" s="149"/>
      <c r="CG28" s="149"/>
      <c r="CH28" s="149"/>
      <c r="CI28" s="149"/>
      <c r="CJ28" s="149"/>
      <c r="CK28" s="149"/>
      <c r="CL28" s="147"/>
      <c r="CM28" s="147"/>
      <c r="CN28" s="147"/>
      <c r="CO28" s="147"/>
      <c r="CP28" s="147"/>
      <c r="CQ28" s="147"/>
      <c r="CR28" s="148"/>
      <c r="CS28" s="150"/>
      <c r="CT28" s="147"/>
      <c r="CU28" s="147"/>
      <c r="CV28" s="147">
        <v>3254</v>
      </c>
      <c r="CW28" s="147"/>
      <c r="CX28" s="147"/>
      <c r="CY28" s="147"/>
      <c r="CZ28" s="147"/>
      <c r="DA28" s="147"/>
      <c r="DB28" s="147"/>
    </row>
    <row r="29" spans="1:106" s="60" customFormat="1" ht="11.25">
      <c r="A29" s="147"/>
      <c r="B29" s="147"/>
      <c r="C29" s="147"/>
      <c r="D29" s="147"/>
      <c r="E29" s="147"/>
      <c r="F29" s="148"/>
      <c r="G29" s="147"/>
      <c r="H29" s="147"/>
      <c r="I29" s="147"/>
      <c r="J29" s="147"/>
      <c r="K29" s="147"/>
      <c r="L29" s="147"/>
      <c r="M29" s="147"/>
      <c r="N29" s="147"/>
      <c r="O29" s="147"/>
      <c r="P29" s="147"/>
      <c r="Q29" s="147"/>
      <c r="R29" s="147"/>
      <c r="S29" s="147"/>
      <c r="T29" s="147"/>
      <c r="U29" s="147"/>
      <c r="V29" s="147"/>
      <c r="W29" s="147"/>
      <c r="X29" s="147"/>
      <c r="Y29" s="147"/>
      <c r="Z29" s="147"/>
      <c r="AA29" s="147"/>
      <c r="AB29" s="147"/>
      <c r="AC29" s="147"/>
      <c r="AD29" s="147"/>
      <c r="AE29" s="147">
        <v>64937</v>
      </c>
      <c r="AF29" s="147"/>
      <c r="AG29" s="147"/>
      <c r="AH29" s="147"/>
      <c r="AI29" s="147"/>
      <c r="AJ29" s="149"/>
      <c r="AK29" s="149" t="s">
        <v>1627</v>
      </c>
      <c r="AL29" s="149" t="s">
        <v>1639</v>
      </c>
      <c r="AM29" s="149"/>
      <c r="AN29" s="149"/>
      <c r="AO29" s="149"/>
      <c r="AP29" s="149"/>
      <c r="AQ29" s="149"/>
      <c r="AR29" s="149"/>
      <c r="AS29" s="149"/>
      <c r="AT29" s="149"/>
      <c r="AU29" s="149"/>
      <c r="AV29" s="149"/>
      <c r="AW29" s="149"/>
      <c r="AX29" s="149"/>
      <c r="AY29" s="149"/>
      <c r="AZ29" s="149"/>
      <c r="BA29" s="149"/>
      <c r="BB29" s="149"/>
      <c r="BC29" s="149"/>
      <c r="BD29" s="149"/>
      <c r="BE29" s="149"/>
      <c r="BF29" s="149"/>
      <c r="BG29" s="149"/>
      <c r="BH29" s="149"/>
      <c r="BI29" s="149"/>
      <c r="BJ29" s="149"/>
      <c r="BK29" s="149"/>
      <c r="BL29" s="149"/>
      <c r="BM29" s="149"/>
      <c r="BN29" s="149"/>
      <c r="BO29" s="149"/>
      <c r="BP29" s="149"/>
      <c r="BQ29" s="149"/>
      <c r="BR29" s="149"/>
      <c r="BS29" s="149"/>
      <c r="BT29" s="149"/>
      <c r="BU29" s="149"/>
      <c r="BV29" s="149"/>
      <c r="BW29" s="149"/>
      <c r="BX29" s="149"/>
      <c r="BY29" s="149"/>
      <c r="BZ29" s="149"/>
      <c r="CA29" s="149"/>
      <c r="CB29" s="149"/>
      <c r="CC29" s="149"/>
      <c r="CD29" s="149"/>
      <c r="CE29" s="149"/>
      <c r="CF29" s="149"/>
      <c r="CG29" s="149"/>
      <c r="CH29" s="149"/>
      <c r="CI29" s="149"/>
      <c r="CJ29" s="149"/>
      <c r="CK29" s="149"/>
      <c r="CL29" s="147"/>
      <c r="CM29" s="147"/>
      <c r="CN29" s="147"/>
      <c r="CO29" s="147"/>
      <c r="CP29" s="147"/>
      <c r="CQ29" s="147"/>
      <c r="CR29" s="148"/>
      <c r="CS29" s="151"/>
      <c r="CT29" s="147"/>
      <c r="CU29" s="147"/>
      <c r="CV29" s="147">
        <v>3254</v>
      </c>
      <c r="CW29" s="147"/>
      <c r="CX29" s="147"/>
      <c r="CY29" s="147"/>
      <c r="CZ29" s="147"/>
      <c r="DA29" s="147"/>
      <c r="DB29" s="147"/>
    </row>
    <row r="30" spans="1:106" s="60" customFormat="1" ht="11.25">
      <c r="A30" s="147"/>
      <c r="B30" s="147"/>
      <c r="C30" s="147"/>
      <c r="D30" s="147"/>
      <c r="E30" s="147"/>
      <c r="F30" s="148"/>
      <c r="G30" s="147"/>
      <c r="H30" s="147"/>
      <c r="I30" s="147"/>
      <c r="J30" s="147"/>
      <c r="K30" s="147"/>
      <c r="L30" s="147"/>
      <c r="M30" s="147"/>
      <c r="N30" s="147"/>
      <c r="O30" s="147"/>
      <c r="P30" s="147"/>
      <c r="Q30" s="147"/>
      <c r="R30" s="147"/>
      <c r="S30" s="147"/>
      <c r="T30" s="147"/>
      <c r="U30" s="147"/>
      <c r="V30" s="147"/>
      <c r="W30" s="147"/>
      <c r="X30" s="147"/>
      <c r="Y30" s="147"/>
      <c r="Z30" s="147"/>
      <c r="AA30" s="147"/>
      <c r="AB30" s="147"/>
      <c r="AC30" s="147"/>
      <c r="AD30" s="147"/>
      <c r="AE30" s="147">
        <v>64937</v>
      </c>
      <c r="AF30" s="147"/>
      <c r="AG30" s="147"/>
      <c r="AH30" s="147"/>
      <c r="AI30" s="147"/>
      <c r="AJ30" s="149"/>
      <c r="AK30" s="149" t="s">
        <v>1628</v>
      </c>
      <c r="AL30" s="149" t="s">
        <v>1639</v>
      </c>
      <c r="AM30" s="149"/>
      <c r="AN30" s="149"/>
      <c r="AO30" s="149"/>
      <c r="AP30" s="149"/>
      <c r="AQ30" s="149"/>
      <c r="AR30" s="149"/>
      <c r="AS30" s="149"/>
      <c r="AT30" s="149"/>
      <c r="AU30" s="149"/>
      <c r="AV30" s="149"/>
      <c r="AW30" s="149"/>
      <c r="AX30" s="149"/>
      <c r="AY30" s="149"/>
      <c r="AZ30" s="149"/>
      <c r="BA30" s="149"/>
      <c r="BB30" s="149"/>
      <c r="BC30" s="149"/>
      <c r="BD30" s="149"/>
      <c r="BE30" s="149"/>
      <c r="BF30" s="149"/>
      <c r="BG30" s="149"/>
      <c r="BH30" s="149"/>
      <c r="BI30" s="149"/>
      <c r="BJ30" s="149"/>
      <c r="BK30" s="149"/>
      <c r="BL30" s="149"/>
      <c r="BM30" s="149"/>
      <c r="BN30" s="149"/>
      <c r="BO30" s="149"/>
      <c r="BP30" s="149"/>
      <c r="BQ30" s="149"/>
      <c r="BR30" s="149"/>
      <c r="BS30" s="149"/>
      <c r="BT30" s="149"/>
      <c r="BU30" s="149"/>
      <c r="BV30" s="149"/>
      <c r="BW30" s="149"/>
      <c r="BX30" s="149"/>
      <c r="BY30" s="149"/>
      <c r="BZ30" s="149"/>
      <c r="CA30" s="149"/>
      <c r="CB30" s="149"/>
      <c r="CC30" s="149"/>
      <c r="CD30" s="149"/>
      <c r="CE30" s="149"/>
      <c r="CF30" s="149"/>
      <c r="CG30" s="149"/>
      <c r="CH30" s="149"/>
      <c r="CI30" s="149"/>
      <c r="CJ30" s="149"/>
      <c r="CK30" s="149"/>
      <c r="CL30" s="147"/>
      <c r="CM30" s="147"/>
      <c r="CN30" s="147"/>
      <c r="CO30" s="147"/>
      <c r="CP30" s="147"/>
      <c r="CQ30" s="147"/>
      <c r="CR30" s="148"/>
      <c r="CS30" s="151"/>
      <c r="CT30" s="147"/>
      <c r="CU30" s="147"/>
      <c r="CV30" s="147">
        <v>3254</v>
      </c>
      <c r="CW30" s="147"/>
      <c r="CX30" s="147"/>
      <c r="CY30" s="147"/>
      <c r="CZ30" s="147"/>
      <c r="DA30" s="147"/>
      <c r="DB30" s="147"/>
    </row>
    <row r="31" spans="1:106" s="60" customFormat="1" ht="11.25">
      <c r="A31" s="147"/>
      <c r="B31" s="147"/>
      <c r="C31" s="147"/>
      <c r="D31" s="147"/>
      <c r="E31" s="147"/>
      <c r="F31" s="148"/>
      <c r="G31" s="147"/>
      <c r="H31" s="147"/>
      <c r="I31" s="147"/>
      <c r="J31" s="147"/>
      <c r="K31" s="147"/>
      <c r="L31" s="147"/>
      <c r="M31" s="147"/>
      <c r="N31" s="147"/>
      <c r="O31" s="147"/>
      <c r="P31" s="147"/>
      <c r="Q31" s="147"/>
      <c r="R31" s="147"/>
      <c r="S31" s="147"/>
      <c r="T31" s="147"/>
      <c r="U31" s="147"/>
      <c r="V31" s="147"/>
      <c r="W31" s="147"/>
      <c r="X31" s="147"/>
      <c r="Y31" s="147"/>
      <c r="Z31" s="147"/>
      <c r="AA31" s="147"/>
      <c r="AB31" s="147"/>
      <c r="AC31" s="147"/>
      <c r="AD31" s="147"/>
      <c r="AE31" s="147">
        <v>64937</v>
      </c>
      <c r="AF31" s="147"/>
      <c r="AG31" s="147"/>
      <c r="AH31" s="147"/>
      <c r="AI31" s="147"/>
      <c r="AJ31" s="149"/>
      <c r="AK31" s="149" t="s">
        <v>1629</v>
      </c>
      <c r="AL31" s="149" t="s">
        <v>1639</v>
      </c>
      <c r="AM31" s="149"/>
      <c r="AN31" s="149"/>
      <c r="AO31" s="149"/>
      <c r="AP31" s="149"/>
      <c r="AQ31" s="149"/>
      <c r="AR31" s="149"/>
      <c r="AS31" s="149"/>
      <c r="AT31" s="149"/>
      <c r="AU31" s="149"/>
      <c r="AV31" s="149"/>
      <c r="AW31" s="149"/>
      <c r="AX31" s="149"/>
      <c r="AY31" s="149"/>
      <c r="AZ31" s="149"/>
      <c r="BA31" s="149"/>
      <c r="BB31" s="149"/>
      <c r="BC31" s="149"/>
      <c r="BD31" s="149"/>
      <c r="BE31" s="149"/>
      <c r="BF31" s="149"/>
      <c r="BG31" s="149"/>
      <c r="BH31" s="149"/>
      <c r="BI31" s="149"/>
      <c r="BJ31" s="149"/>
      <c r="BK31" s="149"/>
      <c r="BL31" s="149"/>
      <c r="BM31" s="149"/>
      <c r="BN31" s="149"/>
      <c r="BO31" s="149"/>
      <c r="BP31" s="149"/>
      <c r="BQ31" s="149"/>
      <c r="BR31" s="149"/>
      <c r="BS31" s="149"/>
      <c r="BT31" s="149"/>
      <c r="BU31" s="149"/>
      <c r="BV31" s="149"/>
      <c r="BW31" s="149"/>
      <c r="BX31" s="149"/>
      <c r="BY31" s="149"/>
      <c r="BZ31" s="149"/>
      <c r="CA31" s="149"/>
      <c r="CB31" s="149"/>
      <c r="CC31" s="149"/>
      <c r="CD31" s="149"/>
      <c r="CE31" s="149"/>
      <c r="CF31" s="149"/>
      <c r="CG31" s="149"/>
      <c r="CH31" s="149"/>
      <c r="CI31" s="149"/>
      <c r="CJ31" s="149"/>
      <c r="CK31" s="149"/>
      <c r="CL31" s="147"/>
      <c r="CM31" s="147"/>
      <c r="CN31" s="147"/>
      <c r="CO31" s="147"/>
      <c r="CP31" s="147"/>
      <c r="CQ31" s="147"/>
      <c r="CR31" s="148"/>
      <c r="CS31" s="151"/>
      <c r="CT31" s="147"/>
      <c r="CU31" s="147"/>
      <c r="CV31" s="147">
        <v>3254</v>
      </c>
      <c r="CW31" s="147"/>
      <c r="CX31" s="147"/>
      <c r="CY31" s="147"/>
      <c r="CZ31" s="147"/>
      <c r="DA31" s="147"/>
      <c r="DB31" s="147"/>
    </row>
    <row r="32" spans="1:106" s="60" customFormat="1" ht="11.25">
      <c r="A32" s="147"/>
      <c r="B32" s="147"/>
      <c r="C32" s="147"/>
      <c r="D32" s="147"/>
      <c r="E32" s="147"/>
      <c r="F32" s="148"/>
      <c r="G32" s="147"/>
      <c r="H32" s="147"/>
      <c r="I32" s="147"/>
      <c r="J32" s="147"/>
      <c r="K32" s="147"/>
      <c r="L32" s="147"/>
      <c r="M32" s="147"/>
      <c r="N32" s="147"/>
      <c r="O32" s="147"/>
      <c r="P32" s="147"/>
      <c r="Q32" s="147"/>
      <c r="R32" s="147"/>
      <c r="S32" s="147"/>
      <c r="T32" s="147"/>
      <c r="U32" s="147"/>
      <c r="V32" s="147"/>
      <c r="W32" s="147"/>
      <c r="X32" s="147"/>
      <c r="Y32" s="147"/>
      <c r="Z32" s="147"/>
      <c r="AA32" s="147"/>
      <c r="AB32" s="147"/>
      <c r="AC32" s="147"/>
      <c r="AD32" s="147"/>
      <c r="AE32" s="147">
        <v>64937</v>
      </c>
      <c r="AF32" s="147"/>
      <c r="AG32" s="147"/>
      <c r="AH32" s="147"/>
      <c r="AI32" s="147"/>
      <c r="AJ32" s="149"/>
      <c r="AK32" s="149" t="s">
        <v>1630</v>
      </c>
      <c r="AL32" s="149" t="s">
        <v>1639</v>
      </c>
      <c r="AM32" s="149"/>
      <c r="AN32" s="149"/>
      <c r="AO32" s="149"/>
      <c r="AP32" s="149"/>
      <c r="AQ32" s="149"/>
      <c r="AR32" s="149"/>
      <c r="AS32" s="149"/>
      <c r="AT32" s="149"/>
      <c r="AU32" s="149"/>
      <c r="AV32" s="149"/>
      <c r="AW32" s="149"/>
      <c r="AX32" s="149"/>
      <c r="AY32" s="149"/>
      <c r="AZ32" s="149"/>
      <c r="BA32" s="149"/>
      <c r="BB32" s="149"/>
      <c r="BC32" s="149"/>
      <c r="BD32" s="149"/>
      <c r="BE32" s="149"/>
      <c r="BF32" s="149"/>
      <c r="BG32" s="149"/>
      <c r="BH32" s="149"/>
      <c r="BI32" s="149"/>
      <c r="BJ32" s="149"/>
      <c r="BK32" s="149"/>
      <c r="BL32" s="149"/>
      <c r="BM32" s="149"/>
      <c r="BN32" s="149"/>
      <c r="BO32" s="149"/>
      <c r="BP32" s="149"/>
      <c r="BQ32" s="149"/>
      <c r="BR32" s="149"/>
      <c r="BS32" s="149"/>
      <c r="BT32" s="149"/>
      <c r="BU32" s="149"/>
      <c r="BV32" s="149"/>
      <c r="BW32" s="149"/>
      <c r="BX32" s="149"/>
      <c r="BY32" s="149"/>
      <c r="BZ32" s="149"/>
      <c r="CA32" s="149"/>
      <c r="CB32" s="149"/>
      <c r="CC32" s="149"/>
      <c r="CD32" s="149"/>
      <c r="CE32" s="149"/>
      <c r="CF32" s="149"/>
      <c r="CG32" s="149"/>
      <c r="CH32" s="149"/>
      <c r="CI32" s="149"/>
      <c r="CJ32" s="149"/>
      <c r="CK32" s="149"/>
      <c r="CL32" s="147"/>
      <c r="CM32" s="147"/>
      <c r="CN32" s="147"/>
      <c r="CO32" s="147"/>
      <c r="CP32" s="147"/>
      <c r="CQ32" s="147"/>
      <c r="CR32" s="148"/>
      <c r="CS32" s="151"/>
      <c r="CT32" s="147"/>
      <c r="CU32" s="147"/>
      <c r="CV32" s="147">
        <v>3254</v>
      </c>
      <c r="CW32" s="147"/>
      <c r="CX32" s="147"/>
      <c r="CY32" s="147"/>
      <c r="CZ32" s="147"/>
      <c r="DA32" s="147"/>
      <c r="DB32" s="147"/>
    </row>
    <row r="33" spans="1:106" s="60" customFormat="1" ht="15">
      <c r="A33" s="147"/>
      <c r="B33" s="147"/>
      <c r="C33" s="147"/>
      <c r="D33" s="162"/>
      <c r="E33" s="147"/>
      <c r="F33" s="148"/>
      <c r="G33" s="147"/>
      <c r="H33" s="147"/>
      <c r="I33" s="147"/>
      <c r="J33" s="147"/>
      <c r="K33" s="147"/>
      <c r="L33" s="163"/>
      <c r="M33" s="147"/>
      <c r="N33" s="147"/>
      <c r="O33" s="147"/>
      <c r="P33" s="147"/>
      <c r="Q33" s="147"/>
      <c r="R33" s="147"/>
      <c r="S33" s="147"/>
      <c r="T33" s="147"/>
      <c r="U33" s="147"/>
      <c r="V33" s="147"/>
      <c r="W33" s="147"/>
      <c r="X33" s="147"/>
      <c r="Y33" s="147"/>
      <c r="Z33" s="147"/>
      <c r="AA33" s="147"/>
      <c r="AB33" s="147"/>
      <c r="AC33" s="147"/>
      <c r="AD33" s="147"/>
      <c r="AE33" s="147">
        <v>64937</v>
      </c>
      <c r="AF33" s="147"/>
      <c r="AG33" s="147"/>
      <c r="AH33" s="147"/>
      <c r="AI33" s="147"/>
      <c r="AJ33" s="149"/>
      <c r="AK33" s="149" t="s">
        <v>1631</v>
      </c>
      <c r="AL33" s="149" t="s">
        <v>1639</v>
      </c>
      <c r="AM33" s="149"/>
      <c r="AN33" s="149"/>
      <c r="AO33" s="149"/>
      <c r="AP33" s="149"/>
      <c r="AQ33" s="149"/>
      <c r="AR33" s="149"/>
      <c r="AS33" s="149"/>
      <c r="AT33" s="149"/>
      <c r="AU33" s="149"/>
      <c r="AV33" s="149"/>
      <c r="AW33" s="149"/>
      <c r="AX33" s="149"/>
      <c r="AY33" s="149"/>
      <c r="AZ33" s="149"/>
      <c r="BA33" s="149"/>
      <c r="BB33" s="149"/>
      <c r="BC33" s="149"/>
      <c r="BD33" s="149"/>
      <c r="BE33" s="149"/>
      <c r="BF33" s="149"/>
      <c r="BG33" s="149"/>
      <c r="BH33" s="149"/>
      <c r="BI33" s="149"/>
      <c r="BJ33" s="149"/>
      <c r="BK33" s="149"/>
      <c r="BL33" s="149"/>
      <c r="BM33" s="149"/>
      <c r="BN33" s="149"/>
      <c r="BO33" s="149"/>
      <c r="BP33" s="149"/>
      <c r="BQ33" s="149"/>
      <c r="BR33" s="149"/>
      <c r="BS33" s="149"/>
      <c r="BT33" s="149"/>
      <c r="BU33" s="149"/>
      <c r="BV33" s="149"/>
      <c r="BW33" s="149"/>
      <c r="BX33" s="149"/>
      <c r="BY33" s="149"/>
      <c r="BZ33" s="149"/>
      <c r="CA33" s="149"/>
      <c r="CB33" s="149"/>
      <c r="CC33" s="149"/>
      <c r="CD33" s="149"/>
      <c r="CE33" s="149"/>
      <c r="CF33" s="149"/>
      <c r="CG33" s="149"/>
      <c r="CH33" s="149"/>
      <c r="CI33" s="149"/>
      <c r="CJ33" s="149"/>
      <c r="CK33" s="149"/>
      <c r="CL33" s="147"/>
      <c r="CM33" s="147"/>
      <c r="CN33" s="147"/>
      <c r="CO33" s="147"/>
      <c r="CP33" s="147"/>
      <c r="CQ33" s="147"/>
      <c r="CR33" s="148"/>
      <c r="CS33" s="151"/>
      <c r="CT33" s="147"/>
      <c r="CU33" s="147"/>
      <c r="CV33" s="147">
        <v>3254</v>
      </c>
      <c r="CW33" s="147"/>
      <c r="CX33" s="147"/>
      <c r="CY33" s="147"/>
      <c r="CZ33" s="147"/>
      <c r="DA33" s="147"/>
      <c r="DB33" s="147"/>
    </row>
    <row r="34" spans="1:106" s="60" customFormat="1" ht="11.25">
      <c r="A34" s="147"/>
      <c r="B34" s="147"/>
      <c r="C34" s="147"/>
      <c r="D34" s="147"/>
      <c r="E34" s="147"/>
      <c r="F34" s="148"/>
      <c r="G34" s="147"/>
      <c r="H34" s="147"/>
      <c r="I34" s="147"/>
      <c r="J34" s="147"/>
      <c r="K34" s="147"/>
      <c r="L34" s="147"/>
      <c r="M34" s="147"/>
      <c r="N34" s="147"/>
      <c r="O34" s="147"/>
      <c r="P34" s="147"/>
      <c r="Q34" s="147"/>
      <c r="R34" s="147"/>
      <c r="S34" s="147"/>
      <c r="T34" s="147"/>
      <c r="U34" s="147"/>
      <c r="V34" s="147"/>
      <c r="W34" s="147"/>
      <c r="X34" s="147"/>
      <c r="Y34" s="147"/>
      <c r="Z34" s="147"/>
      <c r="AA34" s="147"/>
      <c r="AB34" s="147"/>
      <c r="AC34" s="147"/>
      <c r="AD34" s="147"/>
      <c r="AE34" s="147">
        <v>64937</v>
      </c>
      <c r="AF34" s="147"/>
      <c r="AG34" s="147"/>
      <c r="AH34" s="147"/>
      <c r="AI34" s="147"/>
      <c r="AJ34" s="149"/>
      <c r="AK34" s="149" t="s">
        <v>1632</v>
      </c>
      <c r="AL34" s="149" t="s">
        <v>1639</v>
      </c>
      <c r="AM34" s="149"/>
      <c r="AN34" s="149"/>
      <c r="AO34" s="149"/>
      <c r="AP34" s="149"/>
      <c r="AQ34" s="149"/>
      <c r="AR34" s="149"/>
      <c r="AS34" s="149"/>
      <c r="AT34" s="149"/>
      <c r="AU34" s="149"/>
      <c r="AV34" s="149"/>
      <c r="AW34" s="149"/>
      <c r="AX34" s="149"/>
      <c r="AY34" s="149"/>
      <c r="AZ34" s="149"/>
      <c r="BA34" s="149"/>
      <c r="BB34" s="149"/>
      <c r="BC34" s="149"/>
      <c r="BD34" s="149"/>
      <c r="BE34" s="149"/>
      <c r="BF34" s="149"/>
      <c r="BG34" s="149"/>
      <c r="BH34" s="149"/>
      <c r="BI34" s="149"/>
      <c r="BJ34" s="149"/>
      <c r="BK34" s="149"/>
      <c r="BL34" s="149"/>
      <c r="BM34" s="149"/>
      <c r="BN34" s="149"/>
      <c r="BO34" s="149"/>
      <c r="BP34" s="149"/>
      <c r="BQ34" s="149"/>
      <c r="BR34" s="149"/>
      <c r="BS34" s="149"/>
      <c r="BT34" s="149"/>
      <c r="BU34" s="149"/>
      <c r="BV34" s="149"/>
      <c r="BW34" s="149"/>
      <c r="BX34" s="149"/>
      <c r="BY34" s="149"/>
      <c r="BZ34" s="149"/>
      <c r="CA34" s="149"/>
      <c r="CB34" s="149"/>
      <c r="CC34" s="149"/>
      <c r="CD34" s="149"/>
      <c r="CE34" s="149"/>
      <c r="CF34" s="149"/>
      <c r="CG34" s="149"/>
      <c r="CH34" s="149"/>
      <c r="CI34" s="149"/>
      <c r="CJ34" s="149"/>
      <c r="CK34" s="149"/>
      <c r="CL34" s="147"/>
      <c r="CM34" s="147"/>
      <c r="CN34" s="147"/>
      <c r="CO34" s="147"/>
      <c r="CP34" s="147"/>
      <c r="CQ34" s="147"/>
      <c r="CR34" s="148"/>
      <c r="CS34" s="151"/>
      <c r="CT34" s="147"/>
      <c r="CU34" s="147"/>
      <c r="CV34" s="147">
        <v>3254</v>
      </c>
      <c r="CW34" s="147"/>
      <c r="CX34" s="147"/>
      <c r="CY34" s="147"/>
      <c r="CZ34" s="147"/>
      <c r="DA34" s="147"/>
      <c r="DB34" s="147"/>
    </row>
    <row r="35" spans="1:106" s="60" customFormat="1" ht="11.25">
      <c r="A35" s="147"/>
      <c r="B35" s="147"/>
      <c r="C35" s="147"/>
      <c r="D35" s="147"/>
      <c r="E35" s="147"/>
      <c r="F35" s="148"/>
      <c r="G35" s="147"/>
      <c r="H35" s="147"/>
      <c r="I35" s="147"/>
      <c r="J35" s="147"/>
      <c r="K35" s="147"/>
      <c r="L35" s="147"/>
      <c r="M35" s="147"/>
      <c r="N35" s="147"/>
      <c r="O35" s="147"/>
      <c r="P35" s="147"/>
      <c r="Q35" s="147"/>
      <c r="R35" s="147"/>
      <c r="S35" s="147"/>
      <c r="T35" s="147"/>
      <c r="U35" s="147"/>
      <c r="V35" s="147"/>
      <c r="W35" s="147"/>
      <c r="X35" s="147"/>
      <c r="Y35" s="147"/>
      <c r="Z35" s="147"/>
      <c r="AA35" s="147"/>
      <c r="AB35" s="147"/>
      <c r="AC35" s="147"/>
      <c r="AD35" s="147"/>
      <c r="AE35" s="147">
        <v>64937</v>
      </c>
      <c r="AF35" s="147"/>
      <c r="AG35" s="147"/>
      <c r="AH35" s="147"/>
      <c r="AI35" s="147"/>
      <c r="AJ35" s="149"/>
      <c r="AK35" s="149" t="s">
        <v>1633</v>
      </c>
      <c r="AL35" s="149" t="s">
        <v>1639</v>
      </c>
      <c r="AM35" s="149"/>
      <c r="AN35" s="149"/>
      <c r="AO35" s="149"/>
      <c r="AP35" s="149"/>
      <c r="AQ35" s="149"/>
      <c r="AR35" s="149"/>
      <c r="AS35" s="149"/>
      <c r="AT35" s="149"/>
      <c r="AU35" s="149"/>
      <c r="AV35" s="149"/>
      <c r="AW35" s="149"/>
      <c r="AX35" s="149"/>
      <c r="AY35" s="149"/>
      <c r="AZ35" s="149"/>
      <c r="BA35" s="149"/>
      <c r="BB35" s="149"/>
      <c r="BC35" s="149"/>
      <c r="BD35" s="149"/>
      <c r="BE35" s="149"/>
      <c r="BF35" s="149"/>
      <c r="BG35" s="149"/>
      <c r="BH35" s="149"/>
      <c r="BI35" s="149"/>
      <c r="BJ35" s="149"/>
      <c r="BK35" s="149"/>
      <c r="BL35" s="149"/>
      <c r="BM35" s="149"/>
      <c r="BN35" s="149"/>
      <c r="BO35" s="149"/>
      <c r="BP35" s="149"/>
      <c r="BQ35" s="149"/>
      <c r="BR35" s="149"/>
      <c r="BS35" s="149"/>
      <c r="BT35" s="149"/>
      <c r="BU35" s="149"/>
      <c r="BV35" s="149"/>
      <c r="BW35" s="149"/>
      <c r="BX35" s="149"/>
      <c r="BY35" s="149"/>
      <c r="BZ35" s="149"/>
      <c r="CA35" s="149"/>
      <c r="CB35" s="149"/>
      <c r="CC35" s="149"/>
      <c r="CD35" s="149"/>
      <c r="CE35" s="149"/>
      <c r="CF35" s="149"/>
      <c r="CG35" s="149"/>
      <c r="CH35" s="149"/>
      <c r="CI35" s="149"/>
      <c r="CJ35" s="149"/>
      <c r="CK35" s="149"/>
      <c r="CL35" s="147"/>
      <c r="CM35" s="147"/>
      <c r="CN35" s="147"/>
      <c r="CO35" s="147"/>
      <c r="CP35" s="147"/>
      <c r="CQ35" s="147"/>
      <c r="CR35" s="148"/>
      <c r="CS35" s="151"/>
      <c r="CT35" s="147"/>
      <c r="CU35" s="147"/>
      <c r="CV35" s="147">
        <v>3254</v>
      </c>
      <c r="CW35" s="147"/>
      <c r="CX35" s="147"/>
      <c r="CY35" s="147"/>
      <c r="CZ35" s="147"/>
      <c r="DA35" s="147"/>
      <c r="DB35" s="147"/>
    </row>
    <row r="36" spans="1:100" s="60" customFormat="1" ht="11.25">
      <c r="A36" s="147"/>
      <c r="B36" s="147"/>
      <c r="C36" s="147"/>
      <c r="D36" s="147"/>
      <c r="E36" s="147"/>
      <c r="F36" s="148"/>
      <c r="G36" s="147"/>
      <c r="H36" s="147"/>
      <c r="I36" s="147"/>
      <c r="J36" s="147"/>
      <c r="K36" s="147"/>
      <c r="L36" s="147"/>
      <c r="M36" s="147"/>
      <c r="N36" s="147"/>
      <c r="O36" s="147"/>
      <c r="P36" s="147"/>
      <c r="Q36" s="147"/>
      <c r="R36" s="147"/>
      <c r="S36" s="147"/>
      <c r="T36" s="147"/>
      <c r="U36" s="147"/>
      <c r="V36" s="147"/>
      <c r="W36" s="147"/>
      <c r="X36" s="147"/>
      <c r="Y36" s="147"/>
      <c r="Z36" s="147"/>
      <c r="AA36" s="147"/>
      <c r="AB36" s="147"/>
      <c r="AC36" s="147"/>
      <c r="AD36" s="147"/>
      <c r="AE36" s="147">
        <v>64937</v>
      </c>
      <c r="AF36" s="147"/>
      <c r="AG36" s="147"/>
      <c r="AH36" s="147"/>
      <c r="AI36" s="147"/>
      <c r="AJ36" s="149"/>
      <c r="AK36" s="149" t="s">
        <v>1634</v>
      </c>
      <c r="AL36" s="149" t="s">
        <v>1639</v>
      </c>
      <c r="AM36" s="149"/>
      <c r="AN36" s="149"/>
      <c r="AO36" s="149"/>
      <c r="AP36" s="149"/>
      <c r="AQ36" s="149"/>
      <c r="AR36" s="149"/>
      <c r="AS36" s="149"/>
      <c r="AT36" s="149"/>
      <c r="AU36" s="149"/>
      <c r="AV36" s="149"/>
      <c r="AW36" s="149"/>
      <c r="AX36" s="149"/>
      <c r="AY36" s="149"/>
      <c r="AZ36" s="149"/>
      <c r="BA36" s="149"/>
      <c r="BB36" s="149"/>
      <c r="BC36" s="149"/>
      <c r="BD36" s="149"/>
      <c r="BE36" s="149"/>
      <c r="BF36" s="149"/>
      <c r="BG36" s="149"/>
      <c r="BH36" s="149"/>
      <c r="BI36" s="149"/>
      <c r="BJ36" s="149"/>
      <c r="BK36" s="149"/>
      <c r="BL36" s="149"/>
      <c r="BM36" s="149"/>
      <c r="BN36" s="149"/>
      <c r="BO36" s="149"/>
      <c r="BP36" s="149"/>
      <c r="BQ36" s="149"/>
      <c r="BR36" s="149"/>
      <c r="BS36" s="149"/>
      <c r="BT36" s="149"/>
      <c r="BU36" s="149"/>
      <c r="BV36" s="149"/>
      <c r="BW36" s="149"/>
      <c r="BX36" s="149"/>
      <c r="BY36" s="149"/>
      <c r="BZ36" s="149"/>
      <c r="CA36" s="149"/>
      <c r="CB36" s="149"/>
      <c r="CC36" s="149"/>
      <c r="CD36" s="149"/>
      <c r="CE36" s="149"/>
      <c r="CF36" s="149"/>
      <c r="CG36" s="149"/>
      <c r="CH36" s="149"/>
      <c r="CI36" s="149"/>
      <c r="CJ36" s="149"/>
      <c r="CK36" s="149"/>
      <c r="CL36" s="147"/>
      <c r="CM36" s="147"/>
      <c r="CN36" s="147"/>
      <c r="CO36" s="147"/>
      <c r="CP36" s="147"/>
      <c r="CQ36" s="147"/>
      <c r="CR36" s="148"/>
      <c r="CS36" s="151"/>
      <c r="CT36" s="147"/>
      <c r="CU36" s="147"/>
      <c r="CV36" s="147">
        <v>3254</v>
      </c>
    </row>
    <row r="37" spans="1:100" s="60" customFormat="1" ht="11.25">
      <c r="A37" s="147"/>
      <c r="B37" s="147"/>
      <c r="C37" s="147"/>
      <c r="D37" s="147"/>
      <c r="E37" s="147"/>
      <c r="F37" s="148"/>
      <c r="G37" s="147"/>
      <c r="H37" s="147"/>
      <c r="I37" s="147"/>
      <c r="J37" s="147"/>
      <c r="K37" s="147"/>
      <c r="L37" s="147"/>
      <c r="M37" s="147"/>
      <c r="N37" s="147"/>
      <c r="O37" s="147"/>
      <c r="P37" s="147"/>
      <c r="Q37" s="147"/>
      <c r="R37" s="147"/>
      <c r="S37" s="147"/>
      <c r="T37" s="147"/>
      <c r="U37" s="147"/>
      <c r="V37" s="147"/>
      <c r="W37" s="147"/>
      <c r="X37" s="147"/>
      <c r="Y37" s="147"/>
      <c r="Z37" s="147"/>
      <c r="AA37" s="147"/>
      <c r="AB37" s="147"/>
      <c r="AC37" s="147"/>
      <c r="AD37" s="147"/>
      <c r="AE37" s="147">
        <v>64937</v>
      </c>
      <c r="AF37" s="147"/>
      <c r="AG37" s="147"/>
      <c r="AH37" s="147"/>
      <c r="AI37" s="147"/>
      <c r="AJ37" s="149"/>
      <c r="AK37" s="149" t="s">
        <v>1635</v>
      </c>
      <c r="AL37" s="149" t="s">
        <v>1639</v>
      </c>
      <c r="AM37" s="149"/>
      <c r="AN37" s="149"/>
      <c r="AO37" s="149"/>
      <c r="AP37" s="149"/>
      <c r="AQ37" s="149"/>
      <c r="AR37" s="149"/>
      <c r="AS37" s="149"/>
      <c r="AT37" s="149"/>
      <c r="AU37" s="149"/>
      <c r="AV37" s="149"/>
      <c r="AW37" s="149"/>
      <c r="AX37" s="149"/>
      <c r="AY37" s="149"/>
      <c r="AZ37" s="149"/>
      <c r="BA37" s="149"/>
      <c r="BB37" s="149"/>
      <c r="BC37" s="149"/>
      <c r="BD37" s="149"/>
      <c r="BE37" s="149"/>
      <c r="BF37" s="149"/>
      <c r="BG37" s="149"/>
      <c r="BH37" s="149"/>
      <c r="BI37" s="149"/>
      <c r="BJ37" s="149"/>
      <c r="BK37" s="149"/>
      <c r="BL37" s="149"/>
      <c r="BM37" s="149"/>
      <c r="BN37" s="149"/>
      <c r="BO37" s="149"/>
      <c r="BP37" s="149"/>
      <c r="BQ37" s="149"/>
      <c r="BR37" s="149"/>
      <c r="BS37" s="149"/>
      <c r="BT37" s="149"/>
      <c r="BU37" s="149"/>
      <c r="BV37" s="149"/>
      <c r="BW37" s="149"/>
      <c r="BX37" s="149"/>
      <c r="BY37" s="149"/>
      <c r="BZ37" s="149"/>
      <c r="CA37" s="149"/>
      <c r="CB37" s="149"/>
      <c r="CC37" s="149"/>
      <c r="CD37" s="149"/>
      <c r="CE37" s="149"/>
      <c r="CF37" s="149"/>
      <c r="CG37" s="149"/>
      <c r="CH37" s="149"/>
      <c r="CI37" s="149"/>
      <c r="CJ37" s="149"/>
      <c r="CK37" s="149"/>
      <c r="CL37" s="147"/>
      <c r="CM37" s="147"/>
      <c r="CN37" s="147"/>
      <c r="CO37" s="147"/>
      <c r="CP37" s="147"/>
      <c r="CQ37" s="147"/>
      <c r="CR37" s="148"/>
      <c r="CS37" s="151"/>
      <c r="CT37" s="147"/>
      <c r="CU37" s="147"/>
      <c r="CV37" s="147">
        <v>3254</v>
      </c>
    </row>
    <row r="38" spans="1:100" s="60" customFormat="1" ht="11.25">
      <c r="A38" s="147"/>
      <c r="B38" s="147"/>
      <c r="C38" s="147"/>
      <c r="D38" s="147"/>
      <c r="E38" s="147"/>
      <c r="F38" s="148"/>
      <c r="G38" s="147"/>
      <c r="H38" s="147"/>
      <c r="I38" s="147"/>
      <c r="J38" s="147"/>
      <c r="K38" s="147"/>
      <c r="L38" s="147"/>
      <c r="M38" s="147"/>
      <c r="N38" s="147"/>
      <c r="O38" s="147"/>
      <c r="P38" s="147"/>
      <c r="Q38" s="147"/>
      <c r="R38" s="147"/>
      <c r="S38" s="147"/>
      <c r="T38" s="147"/>
      <c r="U38" s="147"/>
      <c r="V38" s="147"/>
      <c r="W38" s="147"/>
      <c r="X38" s="147"/>
      <c r="Y38" s="147"/>
      <c r="Z38" s="147"/>
      <c r="AA38" s="147"/>
      <c r="AB38" s="147"/>
      <c r="AC38" s="147"/>
      <c r="AD38" s="147"/>
      <c r="AE38" s="147">
        <v>64937</v>
      </c>
      <c r="AF38" s="147"/>
      <c r="AG38" s="147"/>
      <c r="AH38" s="147"/>
      <c r="AI38" s="147"/>
      <c r="AJ38" s="149"/>
      <c r="AK38" s="149" t="s">
        <v>1636</v>
      </c>
      <c r="AL38" s="149" t="s">
        <v>1639</v>
      </c>
      <c r="AM38" s="149"/>
      <c r="AN38" s="149"/>
      <c r="AO38" s="149"/>
      <c r="AP38" s="149"/>
      <c r="AQ38" s="149"/>
      <c r="AR38" s="149"/>
      <c r="AS38" s="149"/>
      <c r="AT38" s="149"/>
      <c r="AU38" s="149"/>
      <c r="AV38" s="149"/>
      <c r="AW38" s="149"/>
      <c r="AX38" s="149"/>
      <c r="AY38" s="149"/>
      <c r="AZ38" s="149"/>
      <c r="BA38" s="149"/>
      <c r="BB38" s="149"/>
      <c r="BC38" s="149"/>
      <c r="BD38" s="149"/>
      <c r="BE38" s="149"/>
      <c r="BF38" s="149"/>
      <c r="BG38" s="149"/>
      <c r="BH38" s="149"/>
      <c r="BI38" s="149"/>
      <c r="BJ38" s="149"/>
      <c r="BK38" s="149"/>
      <c r="BL38" s="149"/>
      <c r="BM38" s="149"/>
      <c r="BN38" s="149"/>
      <c r="BO38" s="149"/>
      <c r="BP38" s="149"/>
      <c r="BQ38" s="149"/>
      <c r="BR38" s="149"/>
      <c r="BS38" s="149"/>
      <c r="BT38" s="149"/>
      <c r="BU38" s="149"/>
      <c r="BV38" s="149"/>
      <c r="BW38" s="149"/>
      <c r="BX38" s="149"/>
      <c r="BY38" s="149"/>
      <c r="BZ38" s="149"/>
      <c r="CA38" s="149"/>
      <c r="CB38" s="149"/>
      <c r="CC38" s="149"/>
      <c r="CD38" s="149"/>
      <c r="CE38" s="149"/>
      <c r="CF38" s="149"/>
      <c r="CG38" s="149"/>
      <c r="CH38" s="149"/>
      <c r="CI38" s="149"/>
      <c r="CJ38" s="149"/>
      <c r="CK38" s="149"/>
      <c r="CL38" s="147"/>
      <c r="CM38" s="147"/>
      <c r="CN38" s="147"/>
      <c r="CO38" s="147"/>
      <c r="CP38" s="147"/>
      <c r="CQ38" s="147"/>
      <c r="CR38" s="148"/>
      <c r="CS38" s="151"/>
      <c r="CT38" s="147"/>
      <c r="CU38" s="147"/>
      <c r="CV38" s="147">
        <v>3254</v>
      </c>
    </row>
    <row r="39" spans="1:100" s="60" customFormat="1" ht="11.25">
      <c r="A39" s="147"/>
      <c r="B39" s="147"/>
      <c r="C39" s="147"/>
      <c r="D39" s="147"/>
      <c r="E39" s="147"/>
      <c r="F39" s="148"/>
      <c r="G39" s="147"/>
      <c r="H39" s="147"/>
      <c r="I39" s="147"/>
      <c r="J39" s="147"/>
      <c r="K39" s="147"/>
      <c r="L39" s="147"/>
      <c r="M39" s="147"/>
      <c r="N39" s="147"/>
      <c r="O39" s="147"/>
      <c r="P39" s="147"/>
      <c r="Q39" s="147"/>
      <c r="R39" s="147"/>
      <c r="S39" s="147"/>
      <c r="T39" s="147"/>
      <c r="U39" s="147"/>
      <c r="V39" s="147"/>
      <c r="W39" s="147"/>
      <c r="X39" s="147"/>
      <c r="Y39" s="147"/>
      <c r="Z39" s="147"/>
      <c r="AA39" s="147"/>
      <c r="AB39" s="147"/>
      <c r="AC39" s="147"/>
      <c r="AD39" s="147"/>
      <c r="AE39" s="147">
        <v>64937</v>
      </c>
      <c r="AF39" s="147"/>
      <c r="AG39" s="147"/>
      <c r="AH39" s="147"/>
      <c r="AI39" s="147"/>
      <c r="AJ39" s="149"/>
      <c r="AK39" s="149" t="s">
        <v>1637</v>
      </c>
      <c r="AL39" s="149" t="s">
        <v>1639</v>
      </c>
      <c r="AM39" s="149"/>
      <c r="AN39" s="149"/>
      <c r="AO39" s="149"/>
      <c r="AP39" s="149"/>
      <c r="AQ39" s="149"/>
      <c r="AR39" s="149"/>
      <c r="AS39" s="149"/>
      <c r="AT39" s="149"/>
      <c r="AU39" s="149"/>
      <c r="AV39" s="149"/>
      <c r="AW39" s="149"/>
      <c r="AX39" s="149"/>
      <c r="AY39" s="149"/>
      <c r="AZ39" s="149"/>
      <c r="BA39" s="149"/>
      <c r="BB39" s="149"/>
      <c r="BC39" s="149"/>
      <c r="BD39" s="149"/>
      <c r="BE39" s="149"/>
      <c r="BF39" s="149"/>
      <c r="BG39" s="149"/>
      <c r="BH39" s="149"/>
      <c r="BI39" s="149"/>
      <c r="BJ39" s="149"/>
      <c r="BK39" s="149"/>
      <c r="BL39" s="149"/>
      <c r="BM39" s="149"/>
      <c r="BN39" s="149"/>
      <c r="BO39" s="149"/>
      <c r="BP39" s="149"/>
      <c r="BQ39" s="149"/>
      <c r="BR39" s="149"/>
      <c r="BS39" s="149"/>
      <c r="BT39" s="149"/>
      <c r="BU39" s="149"/>
      <c r="BV39" s="149"/>
      <c r="BW39" s="149"/>
      <c r="BX39" s="149"/>
      <c r="BY39" s="149"/>
      <c r="BZ39" s="149"/>
      <c r="CA39" s="149"/>
      <c r="CB39" s="149"/>
      <c r="CC39" s="149"/>
      <c r="CD39" s="149"/>
      <c r="CE39" s="149"/>
      <c r="CF39" s="149"/>
      <c r="CG39" s="149"/>
      <c r="CH39" s="149"/>
      <c r="CI39" s="149"/>
      <c r="CJ39" s="149"/>
      <c r="CK39" s="149"/>
      <c r="CL39" s="147"/>
      <c r="CM39" s="147"/>
      <c r="CN39" s="147"/>
      <c r="CO39" s="147"/>
      <c r="CP39" s="147"/>
      <c r="CQ39" s="147"/>
      <c r="CR39" s="148"/>
      <c r="CS39" s="151"/>
      <c r="CT39" s="147"/>
      <c r="CU39" s="147"/>
      <c r="CV39" s="147">
        <v>3254</v>
      </c>
    </row>
    <row r="40" spans="1:100" s="60" customFormat="1" ht="11.25">
      <c r="A40" s="147"/>
      <c r="B40" s="147"/>
      <c r="C40" s="147"/>
      <c r="D40" s="147"/>
      <c r="E40" s="147"/>
      <c r="F40" s="148"/>
      <c r="G40" s="147"/>
      <c r="H40" s="147"/>
      <c r="I40" s="147"/>
      <c r="J40" s="147"/>
      <c r="K40" s="147"/>
      <c r="L40" s="147"/>
      <c r="M40" s="147"/>
      <c r="N40" s="147"/>
      <c r="O40" s="147"/>
      <c r="P40" s="147"/>
      <c r="Q40" s="147"/>
      <c r="R40" s="147"/>
      <c r="S40" s="147"/>
      <c r="T40" s="147"/>
      <c r="U40" s="147"/>
      <c r="V40" s="147"/>
      <c r="W40" s="147"/>
      <c r="X40" s="147"/>
      <c r="Y40" s="147"/>
      <c r="Z40" s="147"/>
      <c r="AA40" s="147"/>
      <c r="AB40" s="147"/>
      <c r="AC40" s="147"/>
      <c r="AD40" s="147"/>
      <c r="AE40" s="147">
        <v>64937</v>
      </c>
      <c r="AF40" s="147"/>
      <c r="AG40" s="147"/>
      <c r="AH40" s="147"/>
      <c r="AI40" s="147"/>
      <c r="AJ40" s="149"/>
      <c r="AK40" s="149" t="s">
        <v>1638</v>
      </c>
      <c r="AL40" s="149" t="s">
        <v>1639</v>
      </c>
      <c r="AM40" s="149"/>
      <c r="AN40" s="149"/>
      <c r="AO40" s="149"/>
      <c r="AP40" s="149"/>
      <c r="AQ40" s="149"/>
      <c r="AR40" s="149"/>
      <c r="AS40" s="149"/>
      <c r="AT40" s="149"/>
      <c r="AU40" s="149"/>
      <c r="AV40" s="149"/>
      <c r="AW40" s="149"/>
      <c r="AX40" s="149"/>
      <c r="AY40" s="149"/>
      <c r="AZ40" s="149"/>
      <c r="BA40" s="149"/>
      <c r="BB40" s="149"/>
      <c r="BC40" s="149"/>
      <c r="BD40" s="149"/>
      <c r="BE40" s="149"/>
      <c r="BF40" s="149"/>
      <c r="BG40" s="149"/>
      <c r="BH40" s="149"/>
      <c r="BI40" s="149"/>
      <c r="BJ40" s="149"/>
      <c r="BK40" s="149"/>
      <c r="BL40" s="149"/>
      <c r="BM40" s="149"/>
      <c r="BN40" s="149"/>
      <c r="BO40" s="149"/>
      <c r="BP40" s="149"/>
      <c r="BQ40" s="149"/>
      <c r="BR40" s="149"/>
      <c r="BS40" s="149"/>
      <c r="BT40" s="149"/>
      <c r="BU40" s="149"/>
      <c r="BV40" s="149"/>
      <c r="BW40" s="149"/>
      <c r="BX40" s="149"/>
      <c r="BY40" s="149"/>
      <c r="BZ40" s="149"/>
      <c r="CA40" s="149"/>
      <c r="CB40" s="149"/>
      <c r="CC40" s="149"/>
      <c r="CD40" s="149"/>
      <c r="CE40" s="149"/>
      <c r="CF40" s="149"/>
      <c r="CG40" s="149"/>
      <c r="CH40" s="149"/>
      <c r="CI40" s="149"/>
      <c r="CJ40" s="149"/>
      <c r="CK40" s="149"/>
      <c r="CL40" s="147"/>
      <c r="CM40" s="147"/>
      <c r="CN40" s="147"/>
      <c r="CO40" s="147"/>
      <c r="CP40" s="147"/>
      <c r="CQ40" s="147"/>
      <c r="CR40" s="148"/>
      <c r="CS40" s="151"/>
      <c r="CT40" s="147"/>
      <c r="CU40" s="147"/>
      <c r="CV40" s="147">
        <v>3254</v>
      </c>
    </row>
    <row r="41" spans="6:97" s="60" customFormat="1" ht="11.25">
      <c r="F41" s="63"/>
      <c r="O41" s="146"/>
      <c r="P41" s="146"/>
      <c r="AJ41" s="62"/>
      <c r="AK41" s="62"/>
      <c r="AL41" s="62"/>
      <c r="AM41" s="62"/>
      <c r="AN41" s="62"/>
      <c r="AO41" s="62"/>
      <c r="AP41" s="62"/>
      <c r="AQ41" s="62"/>
      <c r="AR41" s="62"/>
      <c r="AS41" s="62"/>
      <c r="AT41" s="62"/>
      <c r="AU41" s="62"/>
      <c r="AV41" s="62"/>
      <c r="AW41" s="62"/>
      <c r="AX41" s="62"/>
      <c r="AY41" s="62"/>
      <c r="AZ41" s="62"/>
      <c r="BA41" s="62"/>
      <c r="BB41" s="62"/>
      <c r="BC41" s="62"/>
      <c r="BD41" s="62"/>
      <c r="BE41" s="62"/>
      <c r="BF41" s="62"/>
      <c r="BG41" s="62"/>
      <c r="BH41" s="62"/>
      <c r="BI41" s="62"/>
      <c r="BJ41" s="62"/>
      <c r="BK41" s="62"/>
      <c r="BL41" s="62"/>
      <c r="BM41" s="62"/>
      <c r="BN41" s="62"/>
      <c r="BO41" s="62"/>
      <c r="BP41" s="62"/>
      <c r="BQ41" s="62"/>
      <c r="BR41" s="62"/>
      <c r="BS41" s="62"/>
      <c r="BT41" s="62"/>
      <c r="BU41" s="62"/>
      <c r="BV41" s="62"/>
      <c r="BW41" s="62"/>
      <c r="BX41" s="62"/>
      <c r="BY41" s="62"/>
      <c r="BZ41" s="62"/>
      <c r="CA41" s="62"/>
      <c r="CB41" s="62"/>
      <c r="CC41" s="62"/>
      <c r="CD41" s="62"/>
      <c r="CE41" s="62"/>
      <c r="CF41" s="62"/>
      <c r="CG41" s="62"/>
      <c r="CH41" s="62"/>
      <c r="CI41" s="62"/>
      <c r="CJ41" s="62"/>
      <c r="CK41" s="62"/>
      <c r="CR41" s="63"/>
      <c r="CS41" s="61"/>
    </row>
    <row r="42" spans="6:97" s="60" customFormat="1" ht="11.25">
      <c r="F42" s="63"/>
      <c r="O42" s="44"/>
      <c r="P42" s="44"/>
      <c r="AJ42" s="62"/>
      <c r="AK42" s="62"/>
      <c r="AL42" s="62"/>
      <c r="AM42" s="62"/>
      <c r="AN42" s="62"/>
      <c r="AO42" s="62"/>
      <c r="AP42" s="62"/>
      <c r="AQ42" s="62"/>
      <c r="AR42" s="62"/>
      <c r="AS42" s="62"/>
      <c r="AT42" s="62"/>
      <c r="AU42" s="62"/>
      <c r="AV42" s="62"/>
      <c r="AW42" s="62"/>
      <c r="AX42" s="62"/>
      <c r="AY42" s="62"/>
      <c r="AZ42" s="62"/>
      <c r="BA42" s="62"/>
      <c r="BB42" s="62"/>
      <c r="BC42" s="62"/>
      <c r="BD42" s="62"/>
      <c r="BE42" s="62"/>
      <c r="BF42" s="62"/>
      <c r="BG42" s="62"/>
      <c r="BH42" s="62"/>
      <c r="BI42" s="62"/>
      <c r="BJ42" s="62"/>
      <c r="BK42" s="62"/>
      <c r="BL42" s="62"/>
      <c r="BM42" s="62"/>
      <c r="BN42" s="62"/>
      <c r="BO42" s="62"/>
      <c r="BP42" s="62"/>
      <c r="BQ42" s="62"/>
      <c r="BR42" s="62"/>
      <c r="BS42" s="62"/>
      <c r="BT42" s="62"/>
      <c r="BU42" s="62"/>
      <c r="BV42" s="62"/>
      <c r="BW42" s="62"/>
      <c r="BX42" s="62"/>
      <c r="BY42" s="62"/>
      <c r="BZ42" s="62"/>
      <c r="CA42" s="62"/>
      <c r="CB42" s="62"/>
      <c r="CC42" s="62"/>
      <c r="CD42" s="62"/>
      <c r="CE42" s="62"/>
      <c r="CF42" s="62"/>
      <c r="CG42" s="62"/>
      <c r="CH42" s="62"/>
      <c r="CI42" s="62"/>
      <c r="CJ42" s="62"/>
      <c r="CK42" s="62"/>
      <c r="CS42" s="61"/>
    </row>
    <row r="43" spans="6:97" s="60" customFormat="1" ht="11.25">
      <c r="F43" s="63"/>
      <c r="O43" s="44"/>
      <c r="P43" s="44"/>
      <c r="AJ43" s="62"/>
      <c r="AK43" s="62"/>
      <c r="AL43" s="62"/>
      <c r="AM43" s="62"/>
      <c r="AN43" s="62"/>
      <c r="AO43" s="62"/>
      <c r="AP43" s="62"/>
      <c r="AQ43" s="62"/>
      <c r="AR43" s="62"/>
      <c r="AS43" s="62"/>
      <c r="AT43" s="62"/>
      <c r="AU43" s="62"/>
      <c r="AV43" s="62"/>
      <c r="AW43" s="62"/>
      <c r="AX43" s="62"/>
      <c r="AY43" s="62"/>
      <c r="AZ43" s="62"/>
      <c r="BA43" s="62"/>
      <c r="BB43" s="62"/>
      <c r="BC43" s="62"/>
      <c r="BD43" s="62"/>
      <c r="BE43" s="62"/>
      <c r="BF43" s="62"/>
      <c r="BG43" s="62"/>
      <c r="BH43" s="62"/>
      <c r="BI43" s="62"/>
      <c r="BJ43" s="62"/>
      <c r="BK43" s="62"/>
      <c r="BL43" s="62"/>
      <c r="BM43" s="62"/>
      <c r="BN43" s="62"/>
      <c r="BO43" s="62"/>
      <c r="BP43" s="62"/>
      <c r="BQ43" s="62"/>
      <c r="BR43" s="62"/>
      <c r="BS43" s="62"/>
      <c r="BT43" s="62"/>
      <c r="BU43" s="62"/>
      <c r="BV43" s="62"/>
      <c r="BW43" s="62"/>
      <c r="BX43" s="62"/>
      <c r="BY43" s="62"/>
      <c r="BZ43" s="62"/>
      <c r="CA43" s="62"/>
      <c r="CB43" s="62"/>
      <c r="CC43" s="62"/>
      <c r="CD43" s="62"/>
      <c r="CE43" s="62"/>
      <c r="CF43" s="62"/>
      <c r="CG43" s="62"/>
      <c r="CH43" s="62"/>
      <c r="CI43" s="62"/>
      <c r="CJ43" s="62"/>
      <c r="CK43" s="62"/>
      <c r="CS43" s="61"/>
    </row>
    <row r="44" spans="6:97" s="60" customFormat="1" ht="11.25">
      <c r="F44" s="63"/>
      <c r="O44" s="44"/>
      <c r="P44" s="44"/>
      <c r="AJ44" s="62"/>
      <c r="AK44" s="62"/>
      <c r="AL44" s="62"/>
      <c r="AM44" s="62"/>
      <c r="AN44" s="62"/>
      <c r="AO44" s="62"/>
      <c r="AP44" s="62"/>
      <c r="AQ44" s="62"/>
      <c r="AR44" s="62"/>
      <c r="AS44" s="62"/>
      <c r="AT44" s="62"/>
      <c r="AU44" s="62"/>
      <c r="AV44" s="62"/>
      <c r="AW44" s="62"/>
      <c r="AX44" s="62"/>
      <c r="AY44" s="62"/>
      <c r="AZ44" s="62"/>
      <c r="BA44" s="62"/>
      <c r="BB44" s="62"/>
      <c r="BC44" s="62"/>
      <c r="BD44" s="62"/>
      <c r="BE44" s="62"/>
      <c r="BF44" s="62"/>
      <c r="BG44" s="62"/>
      <c r="BH44" s="62"/>
      <c r="BI44" s="62"/>
      <c r="BJ44" s="62"/>
      <c r="BK44" s="62"/>
      <c r="BL44" s="62"/>
      <c r="BM44" s="62"/>
      <c r="BN44" s="62"/>
      <c r="BO44" s="62"/>
      <c r="BP44" s="62"/>
      <c r="BQ44" s="62"/>
      <c r="BR44" s="62"/>
      <c r="BS44" s="62"/>
      <c r="BT44" s="62"/>
      <c r="BU44" s="62"/>
      <c r="BV44" s="62"/>
      <c r="BW44" s="62"/>
      <c r="BX44" s="62"/>
      <c r="BY44" s="62"/>
      <c r="BZ44" s="62"/>
      <c r="CA44" s="62"/>
      <c r="CB44" s="62"/>
      <c r="CC44" s="62"/>
      <c r="CD44" s="62"/>
      <c r="CE44" s="62"/>
      <c r="CF44" s="62"/>
      <c r="CG44" s="62"/>
      <c r="CH44" s="62"/>
      <c r="CI44" s="62"/>
      <c r="CJ44" s="62"/>
      <c r="CK44" s="62"/>
      <c r="CS44" s="61"/>
    </row>
    <row r="45" spans="6:97" s="60" customFormat="1" ht="11.25">
      <c r="F45" s="63"/>
      <c r="O45" s="44"/>
      <c r="P45" s="44"/>
      <c r="AJ45" s="62"/>
      <c r="AK45" s="62"/>
      <c r="AL45" s="62"/>
      <c r="AM45" s="62"/>
      <c r="AN45" s="62"/>
      <c r="AO45" s="62"/>
      <c r="AP45" s="62"/>
      <c r="AQ45" s="62"/>
      <c r="AR45" s="62"/>
      <c r="AS45" s="62"/>
      <c r="AT45" s="62"/>
      <c r="AU45" s="62"/>
      <c r="AV45" s="62"/>
      <c r="AW45" s="62"/>
      <c r="AX45" s="62"/>
      <c r="AY45" s="62"/>
      <c r="AZ45" s="62"/>
      <c r="BA45" s="62"/>
      <c r="BB45" s="62"/>
      <c r="BC45" s="62"/>
      <c r="BD45" s="62"/>
      <c r="BE45" s="62"/>
      <c r="BF45" s="62"/>
      <c r="BG45" s="62"/>
      <c r="BH45" s="62"/>
      <c r="BI45" s="62"/>
      <c r="BJ45" s="62"/>
      <c r="BK45" s="62"/>
      <c r="BL45" s="62"/>
      <c r="BM45" s="62"/>
      <c r="BN45" s="62"/>
      <c r="BO45" s="62"/>
      <c r="BP45" s="62"/>
      <c r="BQ45" s="62"/>
      <c r="BR45" s="62"/>
      <c r="BS45" s="62"/>
      <c r="BT45" s="62"/>
      <c r="BU45" s="62"/>
      <c r="BV45" s="62"/>
      <c r="BW45" s="62"/>
      <c r="BX45" s="62"/>
      <c r="BY45" s="62"/>
      <c r="BZ45" s="62"/>
      <c r="CA45" s="62"/>
      <c r="CB45" s="62"/>
      <c r="CC45" s="62"/>
      <c r="CD45" s="62"/>
      <c r="CE45" s="62"/>
      <c r="CF45" s="62"/>
      <c r="CG45" s="62"/>
      <c r="CH45" s="62"/>
      <c r="CI45" s="62"/>
      <c r="CJ45" s="62"/>
      <c r="CK45" s="62"/>
      <c r="CS45" s="61"/>
    </row>
    <row r="46" spans="6:97" s="60" customFormat="1" ht="11.25">
      <c r="F46" s="63"/>
      <c r="O46" s="44"/>
      <c r="P46" s="44"/>
      <c r="AJ46" s="62"/>
      <c r="AK46" s="62"/>
      <c r="AL46" s="62"/>
      <c r="AM46" s="62"/>
      <c r="AN46" s="62"/>
      <c r="AO46" s="62"/>
      <c r="AP46" s="62"/>
      <c r="AQ46" s="62"/>
      <c r="AR46" s="62"/>
      <c r="AS46" s="62"/>
      <c r="AT46" s="62"/>
      <c r="AU46" s="62"/>
      <c r="AV46" s="62"/>
      <c r="AW46" s="62"/>
      <c r="AX46" s="62"/>
      <c r="AY46" s="62"/>
      <c r="AZ46" s="62"/>
      <c r="BA46" s="62"/>
      <c r="BB46" s="62"/>
      <c r="BC46" s="62"/>
      <c r="BD46" s="62"/>
      <c r="BE46" s="62"/>
      <c r="BF46" s="62"/>
      <c r="BG46" s="62"/>
      <c r="BH46" s="62"/>
      <c r="BI46" s="62"/>
      <c r="BJ46" s="62"/>
      <c r="BK46" s="62"/>
      <c r="BL46" s="62"/>
      <c r="BM46" s="62"/>
      <c r="BN46" s="62"/>
      <c r="BO46" s="62"/>
      <c r="BP46" s="62"/>
      <c r="BQ46" s="62"/>
      <c r="BR46" s="62"/>
      <c r="BS46" s="62"/>
      <c r="BT46" s="62"/>
      <c r="BU46" s="62"/>
      <c r="BV46" s="62"/>
      <c r="BW46" s="62"/>
      <c r="BX46" s="62"/>
      <c r="BY46" s="62"/>
      <c r="BZ46" s="62"/>
      <c r="CA46" s="62"/>
      <c r="CB46" s="62"/>
      <c r="CC46" s="62"/>
      <c r="CD46" s="62"/>
      <c r="CE46" s="62"/>
      <c r="CF46" s="62"/>
      <c r="CG46" s="62"/>
      <c r="CH46" s="62"/>
      <c r="CI46" s="62"/>
      <c r="CJ46" s="62"/>
      <c r="CK46" s="62"/>
      <c r="CS46" s="61"/>
    </row>
    <row r="47" spans="6:97" s="60" customFormat="1" ht="11.25">
      <c r="F47" s="63"/>
      <c r="O47" s="44"/>
      <c r="P47" s="44"/>
      <c r="AJ47" s="62"/>
      <c r="AK47" s="62"/>
      <c r="AL47" s="62"/>
      <c r="AM47" s="62"/>
      <c r="AN47" s="62"/>
      <c r="AO47" s="62"/>
      <c r="AP47" s="62"/>
      <c r="AQ47" s="62"/>
      <c r="AR47" s="62"/>
      <c r="AS47" s="62"/>
      <c r="AT47" s="62"/>
      <c r="AU47" s="62"/>
      <c r="AV47" s="62"/>
      <c r="AW47" s="62"/>
      <c r="AX47" s="62"/>
      <c r="AY47" s="62"/>
      <c r="AZ47" s="62"/>
      <c r="BA47" s="62"/>
      <c r="BB47" s="62"/>
      <c r="BC47" s="62"/>
      <c r="BD47" s="62"/>
      <c r="BE47" s="62"/>
      <c r="BF47" s="62"/>
      <c r="BG47" s="62"/>
      <c r="BH47" s="62"/>
      <c r="BI47" s="62"/>
      <c r="BJ47" s="62"/>
      <c r="BK47" s="62"/>
      <c r="BL47" s="62"/>
      <c r="BM47" s="62"/>
      <c r="BN47" s="62"/>
      <c r="BO47" s="62"/>
      <c r="BP47" s="62"/>
      <c r="BQ47" s="62"/>
      <c r="BR47" s="62"/>
      <c r="BS47" s="62"/>
      <c r="BT47" s="62"/>
      <c r="BU47" s="62"/>
      <c r="BV47" s="62"/>
      <c r="BW47" s="62"/>
      <c r="BX47" s="62"/>
      <c r="BY47" s="62"/>
      <c r="BZ47" s="62"/>
      <c r="CA47" s="62"/>
      <c r="CB47" s="62"/>
      <c r="CC47" s="62"/>
      <c r="CD47" s="62"/>
      <c r="CE47" s="62"/>
      <c r="CF47" s="62"/>
      <c r="CG47" s="62"/>
      <c r="CH47" s="62"/>
      <c r="CI47" s="62"/>
      <c r="CJ47" s="62"/>
      <c r="CK47" s="62"/>
      <c r="CS47" s="61"/>
    </row>
    <row r="48" spans="6:97" s="60" customFormat="1" ht="11.25">
      <c r="F48" s="63"/>
      <c r="O48" s="44"/>
      <c r="P48" s="44"/>
      <c r="AJ48" s="62"/>
      <c r="AK48" s="62"/>
      <c r="AL48" s="62"/>
      <c r="AM48" s="62"/>
      <c r="AN48" s="62"/>
      <c r="AO48" s="62"/>
      <c r="AP48" s="62"/>
      <c r="AQ48" s="62"/>
      <c r="AR48" s="62"/>
      <c r="AS48" s="62"/>
      <c r="AT48" s="62"/>
      <c r="AU48" s="62"/>
      <c r="AV48" s="62"/>
      <c r="AW48" s="62"/>
      <c r="AX48" s="62"/>
      <c r="AY48" s="62"/>
      <c r="AZ48" s="62"/>
      <c r="BA48" s="62"/>
      <c r="BB48" s="62"/>
      <c r="BC48" s="62"/>
      <c r="BD48" s="62"/>
      <c r="BE48" s="62"/>
      <c r="BF48" s="62"/>
      <c r="BG48" s="62"/>
      <c r="BH48" s="62"/>
      <c r="BI48" s="62"/>
      <c r="BJ48" s="62"/>
      <c r="BK48" s="62"/>
      <c r="BL48" s="62"/>
      <c r="BM48" s="62"/>
      <c r="BN48" s="62"/>
      <c r="BO48" s="62"/>
      <c r="BP48" s="62"/>
      <c r="BQ48" s="62"/>
      <c r="BR48" s="62"/>
      <c r="BS48" s="62"/>
      <c r="BT48" s="62"/>
      <c r="BU48" s="62"/>
      <c r="BV48" s="62"/>
      <c r="BW48" s="62"/>
      <c r="BX48" s="62"/>
      <c r="BY48" s="62"/>
      <c r="BZ48" s="62"/>
      <c r="CA48" s="62"/>
      <c r="CB48" s="62"/>
      <c r="CC48" s="62"/>
      <c r="CD48" s="62"/>
      <c r="CE48" s="62"/>
      <c r="CF48" s="62"/>
      <c r="CG48" s="62"/>
      <c r="CH48" s="62"/>
      <c r="CI48" s="62"/>
      <c r="CJ48" s="62"/>
      <c r="CK48" s="62"/>
      <c r="CS48" s="61"/>
    </row>
    <row r="49" spans="6:97" s="60" customFormat="1" ht="11.25">
      <c r="F49" s="63"/>
      <c r="O49" s="44"/>
      <c r="P49" s="44"/>
      <c r="AJ49" s="62"/>
      <c r="AK49" s="62"/>
      <c r="AL49" s="62"/>
      <c r="AM49" s="62"/>
      <c r="AN49" s="62"/>
      <c r="AO49" s="62"/>
      <c r="AP49" s="62"/>
      <c r="AQ49" s="62"/>
      <c r="AR49" s="62"/>
      <c r="AS49" s="62"/>
      <c r="AT49" s="62"/>
      <c r="AU49" s="62"/>
      <c r="AV49" s="62"/>
      <c r="AW49" s="62"/>
      <c r="AX49" s="62"/>
      <c r="AY49" s="62"/>
      <c r="AZ49" s="62"/>
      <c r="BA49" s="62"/>
      <c r="BB49" s="62"/>
      <c r="BC49" s="62"/>
      <c r="BD49" s="62"/>
      <c r="BE49" s="62"/>
      <c r="BF49" s="62"/>
      <c r="BG49" s="62"/>
      <c r="BH49" s="62"/>
      <c r="BI49" s="62"/>
      <c r="BJ49" s="62"/>
      <c r="BK49" s="62"/>
      <c r="BL49" s="62"/>
      <c r="BM49" s="62"/>
      <c r="BN49" s="62"/>
      <c r="BO49" s="62"/>
      <c r="BP49" s="62"/>
      <c r="BQ49" s="62"/>
      <c r="BR49" s="62"/>
      <c r="BS49" s="62"/>
      <c r="BT49" s="62"/>
      <c r="BU49" s="62"/>
      <c r="BV49" s="62"/>
      <c r="BW49" s="62"/>
      <c r="BX49" s="62"/>
      <c r="BY49" s="62"/>
      <c r="BZ49" s="62"/>
      <c r="CA49" s="62"/>
      <c r="CB49" s="62"/>
      <c r="CC49" s="62"/>
      <c r="CD49" s="62"/>
      <c r="CE49" s="62"/>
      <c r="CF49" s="62"/>
      <c r="CG49" s="62"/>
      <c r="CH49" s="62"/>
      <c r="CI49" s="62"/>
      <c r="CJ49" s="62"/>
      <c r="CK49" s="62"/>
      <c r="CS49" s="61"/>
    </row>
    <row r="50" spans="6:97" s="60" customFormat="1" ht="11.25">
      <c r="F50" s="63"/>
      <c r="O50" s="44"/>
      <c r="P50" s="44"/>
      <c r="AJ50" s="62"/>
      <c r="AK50" s="62"/>
      <c r="AL50" s="62"/>
      <c r="AM50" s="62"/>
      <c r="AN50" s="62"/>
      <c r="AO50" s="62"/>
      <c r="AP50" s="62"/>
      <c r="AQ50" s="62"/>
      <c r="AR50" s="62"/>
      <c r="AS50" s="62"/>
      <c r="AT50" s="62"/>
      <c r="AU50" s="62"/>
      <c r="AV50" s="62"/>
      <c r="AW50" s="62"/>
      <c r="AX50" s="62"/>
      <c r="AY50" s="62"/>
      <c r="AZ50" s="62"/>
      <c r="BA50" s="62"/>
      <c r="BB50" s="62"/>
      <c r="BC50" s="62"/>
      <c r="BD50" s="62"/>
      <c r="BE50" s="62"/>
      <c r="BF50" s="62"/>
      <c r="BG50" s="62"/>
      <c r="BH50" s="62"/>
      <c r="BI50" s="62"/>
      <c r="BJ50" s="62"/>
      <c r="BK50" s="62"/>
      <c r="BL50" s="62"/>
      <c r="BM50" s="62"/>
      <c r="BN50" s="62"/>
      <c r="BO50" s="62"/>
      <c r="BP50" s="62"/>
      <c r="BQ50" s="62"/>
      <c r="BR50" s="62"/>
      <c r="BS50" s="62"/>
      <c r="BT50" s="62"/>
      <c r="BU50" s="62"/>
      <c r="BV50" s="62"/>
      <c r="BW50" s="62"/>
      <c r="BX50" s="62"/>
      <c r="BY50" s="62"/>
      <c r="BZ50" s="62"/>
      <c r="CA50" s="62"/>
      <c r="CB50" s="62"/>
      <c r="CC50" s="62"/>
      <c r="CD50" s="62"/>
      <c r="CE50" s="62"/>
      <c r="CF50" s="62"/>
      <c r="CG50" s="62"/>
      <c r="CH50" s="62"/>
      <c r="CI50" s="62"/>
      <c r="CJ50" s="62"/>
      <c r="CK50" s="62"/>
      <c r="CS50" s="61"/>
    </row>
    <row r="51" spans="6:97" s="60" customFormat="1" ht="11.25">
      <c r="F51" s="63"/>
      <c r="O51" s="44"/>
      <c r="P51" s="44"/>
      <c r="AJ51" s="62"/>
      <c r="AK51" s="62"/>
      <c r="AL51" s="62"/>
      <c r="AM51" s="62"/>
      <c r="AN51" s="62"/>
      <c r="AO51" s="62"/>
      <c r="AP51" s="62"/>
      <c r="AQ51" s="62"/>
      <c r="AR51" s="62"/>
      <c r="AS51" s="62"/>
      <c r="AT51" s="62"/>
      <c r="AU51" s="62"/>
      <c r="AV51" s="62"/>
      <c r="AW51" s="62"/>
      <c r="AX51" s="62"/>
      <c r="AY51" s="62"/>
      <c r="AZ51" s="62"/>
      <c r="BA51" s="62"/>
      <c r="BB51" s="62"/>
      <c r="BC51" s="62"/>
      <c r="BD51" s="62"/>
      <c r="BE51" s="62"/>
      <c r="BF51" s="62"/>
      <c r="BG51" s="62"/>
      <c r="BH51" s="62"/>
      <c r="BI51" s="62"/>
      <c r="BJ51" s="62"/>
      <c r="BK51" s="62"/>
      <c r="BL51" s="62"/>
      <c r="BM51" s="62"/>
      <c r="BN51" s="62"/>
      <c r="BO51" s="62"/>
      <c r="BP51" s="62"/>
      <c r="BQ51" s="62"/>
      <c r="BR51" s="62"/>
      <c r="BS51" s="62"/>
      <c r="BT51" s="62"/>
      <c r="BU51" s="62"/>
      <c r="BV51" s="62"/>
      <c r="BW51" s="62"/>
      <c r="BX51" s="62"/>
      <c r="BY51" s="62"/>
      <c r="BZ51" s="62"/>
      <c r="CA51" s="62"/>
      <c r="CB51" s="62"/>
      <c r="CC51" s="62"/>
      <c r="CD51" s="62"/>
      <c r="CE51" s="62"/>
      <c r="CF51" s="62"/>
      <c r="CG51" s="62"/>
      <c r="CH51" s="62"/>
      <c r="CI51" s="62"/>
      <c r="CJ51" s="62"/>
      <c r="CK51" s="62"/>
      <c r="CS51" s="61"/>
    </row>
    <row r="52" spans="6:97" s="60" customFormat="1" ht="11.25">
      <c r="F52" s="63"/>
      <c r="O52" s="44"/>
      <c r="P52" s="44"/>
      <c r="AJ52" s="62"/>
      <c r="AK52" s="62"/>
      <c r="AL52" s="62"/>
      <c r="AM52" s="62"/>
      <c r="AN52" s="62"/>
      <c r="AO52" s="62"/>
      <c r="AP52" s="62"/>
      <c r="AQ52" s="62"/>
      <c r="AR52" s="62"/>
      <c r="AS52" s="62"/>
      <c r="AT52" s="62"/>
      <c r="AU52" s="62"/>
      <c r="AV52" s="62"/>
      <c r="AW52" s="62"/>
      <c r="AX52" s="62"/>
      <c r="AY52" s="62"/>
      <c r="AZ52" s="62"/>
      <c r="BA52" s="62"/>
      <c r="BB52" s="62"/>
      <c r="BC52" s="62"/>
      <c r="BD52" s="62"/>
      <c r="BE52" s="62"/>
      <c r="BF52" s="62"/>
      <c r="BG52" s="62"/>
      <c r="BH52" s="62"/>
      <c r="BI52" s="62"/>
      <c r="BJ52" s="62"/>
      <c r="BK52" s="62"/>
      <c r="BL52" s="62"/>
      <c r="BM52" s="62"/>
      <c r="BN52" s="62"/>
      <c r="BO52" s="62"/>
      <c r="BP52" s="62"/>
      <c r="BQ52" s="62"/>
      <c r="BR52" s="62"/>
      <c r="BS52" s="62"/>
      <c r="BT52" s="62"/>
      <c r="BU52" s="62"/>
      <c r="BV52" s="62"/>
      <c r="BW52" s="62"/>
      <c r="BX52" s="62"/>
      <c r="BY52" s="62"/>
      <c r="BZ52" s="62"/>
      <c r="CA52" s="62"/>
      <c r="CB52" s="62"/>
      <c r="CC52" s="62"/>
      <c r="CD52" s="62"/>
      <c r="CE52" s="62"/>
      <c r="CF52" s="62"/>
      <c r="CG52" s="62"/>
      <c r="CH52" s="62"/>
      <c r="CI52" s="62"/>
      <c r="CJ52" s="62"/>
      <c r="CK52" s="62"/>
      <c r="CS52" s="61"/>
    </row>
    <row r="53" spans="6:97" s="60" customFormat="1" ht="11.25">
      <c r="F53" s="63"/>
      <c r="O53" s="44"/>
      <c r="P53" s="44"/>
      <c r="AJ53" s="62"/>
      <c r="AK53" s="62"/>
      <c r="AL53" s="62"/>
      <c r="AM53" s="62"/>
      <c r="AN53" s="62"/>
      <c r="AO53" s="62"/>
      <c r="AP53" s="62"/>
      <c r="AQ53" s="62"/>
      <c r="AR53" s="62"/>
      <c r="AS53" s="62"/>
      <c r="AT53" s="62"/>
      <c r="AU53" s="62"/>
      <c r="AV53" s="62"/>
      <c r="AW53" s="62"/>
      <c r="AX53" s="62"/>
      <c r="AY53" s="62"/>
      <c r="AZ53" s="62"/>
      <c r="BA53" s="62"/>
      <c r="BB53" s="62"/>
      <c r="BC53" s="62"/>
      <c r="BD53" s="62"/>
      <c r="BE53" s="62"/>
      <c r="BF53" s="62"/>
      <c r="BG53" s="62"/>
      <c r="BH53" s="62"/>
      <c r="BI53" s="62"/>
      <c r="BJ53" s="62"/>
      <c r="BK53" s="62"/>
      <c r="BL53" s="62"/>
      <c r="BM53" s="62"/>
      <c r="BN53" s="62"/>
      <c r="BO53" s="62"/>
      <c r="BP53" s="62"/>
      <c r="BQ53" s="62"/>
      <c r="BR53" s="62"/>
      <c r="BS53" s="62"/>
      <c r="BT53" s="62"/>
      <c r="BU53" s="62"/>
      <c r="BV53" s="62"/>
      <c r="BW53" s="62"/>
      <c r="BX53" s="62"/>
      <c r="BY53" s="62"/>
      <c r="BZ53" s="62"/>
      <c r="CA53" s="62"/>
      <c r="CB53" s="62"/>
      <c r="CC53" s="62"/>
      <c r="CD53" s="62"/>
      <c r="CE53" s="62"/>
      <c r="CF53" s="62"/>
      <c r="CG53" s="62"/>
      <c r="CH53" s="62"/>
      <c r="CI53" s="62"/>
      <c r="CJ53" s="62"/>
      <c r="CK53" s="62"/>
      <c r="CS53" s="61"/>
    </row>
    <row r="54" spans="6:97" s="60" customFormat="1" ht="11.25">
      <c r="F54" s="63"/>
      <c r="O54" s="44"/>
      <c r="P54" s="44"/>
      <c r="AJ54" s="62"/>
      <c r="AK54" s="62"/>
      <c r="AL54" s="62"/>
      <c r="AM54" s="62"/>
      <c r="AN54" s="62"/>
      <c r="AO54" s="62"/>
      <c r="AP54" s="62"/>
      <c r="AQ54" s="62"/>
      <c r="AR54" s="62"/>
      <c r="AS54" s="62"/>
      <c r="AT54" s="62"/>
      <c r="AU54" s="62"/>
      <c r="AV54" s="62"/>
      <c r="AW54" s="62"/>
      <c r="AX54" s="62"/>
      <c r="AY54" s="62"/>
      <c r="AZ54" s="62"/>
      <c r="BA54" s="62"/>
      <c r="BB54" s="62"/>
      <c r="BC54" s="62"/>
      <c r="BD54" s="62"/>
      <c r="BE54" s="62"/>
      <c r="BF54" s="62"/>
      <c r="BG54" s="62"/>
      <c r="BH54" s="62"/>
      <c r="BI54" s="62"/>
      <c r="BJ54" s="62"/>
      <c r="BK54" s="62"/>
      <c r="BL54" s="62"/>
      <c r="BM54" s="62"/>
      <c r="BN54" s="62"/>
      <c r="BO54" s="62"/>
      <c r="BP54" s="62"/>
      <c r="BQ54" s="62"/>
      <c r="BR54" s="62"/>
      <c r="BS54" s="62"/>
      <c r="BT54" s="62"/>
      <c r="BU54" s="62"/>
      <c r="BV54" s="62"/>
      <c r="BW54" s="62"/>
      <c r="BX54" s="62"/>
      <c r="BY54" s="62"/>
      <c r="BZ54" s="62"/>
      <c r="CA54" s="62"/>
      <c r="CB54" s="62"/>
      <c r="CC54" s="62"/>
      <c r="CD54" s="62"/>
      <c r="CE54" s="62"/>
      <c r="CF54" s="62"/>
      <c r="CG54" s="62"/>
      <c r="CH54" s="62"/>
      <c r="CI54" s="62"/>
      <c r="CJ54" s="62"/>
      <c r="CK54" s="62"/>
      <c r="CS54" s="61"/>
    </row>
    <row r="55" spans="6:97" s="60" customFormat="1" ht="11.25">
      <c r="F55" s="63"/>
      <c r="O55" s="44"/>
      <c r="P55" s="44"/>
      <c r="AJ55" s="62"/>
      <c r="AK55" s="62"/>
      <c r="AL55" s="62"/>
      <c r="AM55" s="62"/>
      <c r="AN55" s="62"/>
      <c r="AO55" s="62"/>
      <c r="AP55" s="62"/>
      <c r="AQ55" s="62"/>
      <c r="AR55" s="62"/>
      <c r="AS55" s="62"/>
      <c r="AT55" s="62"/>
      <c r="AU55" s="62"/>
      <c r="AV55" s="62"/>
      <c r="AW55" s="62"/>
      <c r="AX55" s="62"/>
      <c r="AY55" s="62"/>
      <c r="AZ55" s="62"/>
      <c r="BA55" s="62"/>
      <c r="BB55" s="62"/>
      <c r="BC55" s="62"/>
      <c r="BD55" s="62"/>
      <c r="BE55" s="62"/>
      <c r="BF55" s="62"/>
      <c r="BG55" s="62"/>
      <c r="BH55" s="62"/>
      <c r="BI55" s="62"/>
      <c r="BJ55" s="62"/>
      <c r="BK55" s="62"/>
      <c r="BL55" s="62"/>
      <c r="BM55" s="62"/>
      <c r="BN55" s="62"/>
      <c r="BO55" s="62"/>
      <c r="BP55" s="62"/>
      <c r="BQ55" s="62"/>
      <c r="BR55" s="62"/>
      <c r="BS55" s="62"/>
      <c r="BT55" s="62"/>
      <c r="BU55" s="62"/>
      <c r="BV55" s="62"/>
      <c r="BW55" s="62"/>
      <c r="BX55" s="62"/>
      <c r="BY55" s="62"/>
      <c r="BZ55" s="62"/>
      <c r="CA55" s="62"/>
      <c r="CB55" s="62"/>
      <c r="CC55" s="62"/>
      <c r="CD55" s="62"/>
      <c r="CE55" s="62"/>
      <c r="CF55" s="62"/>
      <c r="CG55" s="62"/>
      <c r="CH55" s="62"/>
      <c r="CI55" s="62"/>
      <c r="CJ55" s="62"/>
      <c r="CK55" s="62"/>
      <c r="CS55" s="61"/>
    </row>
    <row r="56" spans="6:97" s="60" customFormat="1" ht="11.25">
      <c r="F56" s="63"/>
      <c r="O56" s="44"/>
      <c r="P56" s="44"/>
      <c r="AJ56" s="62"/>
      <c r="AK56" s="62"/>
      <c r="AL56" s="62"/>
      <c r="AM56" s="62"/>
      <c r="AN56" s="62"/>
      <c r="AO56" s="62"/>
      <c r="AP56" s="62"/>
      <c r="AQ56" s="62"/>
      <c r="AR56" s="62"/>
      <c r="AS56" s="62"/>
      <c r="AT56" s="62"/>
      <c r="AU56" s="62"/>
      <c r="AV56" s="62"/>
      <c r="AW56" s="62"/>
      <c r="AX56" s="62"/>
      <c r="AY56" s="62"/>
      <c r="AZ56" s="62"/>
      <c r="BA56" s="62"/>
      <c r="BB56" s="62"/>
      <c r="BC56" s="62"/>
      <c r="BD56" s="62"/>
      <c r="BE56" s="62"/>
      <c r="BF56" s="62"/>
      <c r="BG56" s="62"/>
      <c r="BH56" s="62"/>
      <c r="BI56" s="62"/>
      <c r="BJ56" s="62"/>
      <c r="BK56" s="62"/>
      <c r="BL56" s="62"/>
      <c r="BM56" s="62"/>
      <c r="BN56" s="62"/>
      <c r="BO56" s="62"/>
      <c r="BP56" s="62"/>
      <c r="BQ56" s="62"/>
      <c r="BR56" s="62"/>
      <c r="BS56" s="62"/>
      <c r="BT56" s="62"/>
      <c r="BU56" s="62"/>
      <c r="BV56" s="62"/>
      <c r="BW56" s="62"/>
      <c r="BX56" s="62"/>
      <c r="BY56" s="62"/>
      <c r="BZ56" s="62"/>
      <c r="CA56" s="62"/>
      <c r="CB56" s="62"/>
      <c r="CC56" s="62"/>
      <c r="CD56" s="62"/>
      <c r="CE56" s="62"/>
      <c r="CF56" s="62"/>
      <c r="CG56" s="62"/>
      <c r="CH56" s="62"/>
      <c r="CI56" s="62"/>
      <c r="CJ56" s="62"/>
      <c r="CK56" s="62"/>
      <c r="CS56" s="61"/>
    </row>
    <row r="57" spans="6:97" s="60" customFormat="1" ht="11.25">
      <c r="F57" s="63"/>
      <c r="O57" s="44"/>
      <c r="P57" s="44"/>
      <c r="AJ57" s="62"/>
      <c r="AK57" s="62"/>
      <c r="AL57" s="62"/>
      <c r="AM57" s="62"/>
      <c r="AN57" s="62"/>
      <c r="AO57" s="62"/>
      <c r="AP57" s="62"/>
      <c r="AQ57" s="62"/>
      <c r="AR57" s="62"/>
      <c r="AS57" s="62"/>
      <c r="AT57" s="62"/>
      <c r="AU57" s="62"/>
      <c r="AV57" s="62"/>
      <c r="AW57" s="62"/>
      <c r="AX57" s="62"/>
      <c r="AY57" s="62"/>
      <c r="AZ57" s="62"/>
      <c r="BA57" s="62"/>
      <c r="BB57" s="62"/>
      <c r="BC57" s="62"/>
      <c r="BD57" s="62"/>
      <c r="BE57" s="62"/>
      <c r="BF57" s="62"/>
      <c r="BG57" s="62"/>
      <c r="BH57" s="62"/>
      <c r="BI57" s="62"/>
      <c r="BJ57" s="62"/>
      <c r="BK57" s="62"/>
      <c r="BL57" s="62"/>
      <c r="BM57" s="62"/>
      <c r="BN57" s="62"/>
      <c r="BO57" s="62"/>
      <c r="BP57" s="62"/>
      <c r="BQ57" s="62"/>
      <c r="BR57" s="62"/>
      <c r="BS57" s="62"/>
      <c r="BT57" s="62"/>
      <c r="BU57" s="62"/>
      <c r="BV57" s="62"/>
      <c r="BW57" s="62"/>
      <c r="BX57" s="62"/>
      <c r="BY57" s="62"/>
      <c r="BZ57" s="62"/>
      <c r="CA57" s="62"/>
      <c r="CB57" s="62"/>
      <c r="CC57" s="62"/>
      <c r="CD57" s="62"/>
      <c r="CE57" s="62"/>
      <c r="CF57" s="62"/>
      <c r="CG57" s="62"/>
      <c r="CH57" s="62"/>
      <c r="CI57" s="62"/>
      <c r="CJ57" s="62"/>
      <c r="CK57" s="62"/>
      <c r="CS57" s="61"/>
    </row>
    <row r="58" spans="6:97" s="60" customFormat="1" ht="11.25">
      <c r="F58" s="63"/>
      <c r="O58" s="44"/>
      <c r="P58" s="44"/>
      <c r="AJ58" s="62"/>
      <c r="AK58" s="62"/>
      <c r="AL58" s="62"/>
      <c r="AM58" s="62"/>
      <c r="AN58" s="62"/>
      <c r="AO58" s="62"/>
      <c r="AP58" s="62"/>
      <c r="AQ58" s="62"/>
      <c r="AR58" s="62"/>
      <c r="AS58" s="62"/>
      <c r="AT58" s="62"/>
      <c r="AU58" s="62"/>
      <c r="AV58" s="62"/>
      <c r="AW58" s="62"/>
      <c r="AX58" s="62"/>
      <c r="AY58" s="62"/>
      <c r="AZ58" s="62"/>
      <c r="BA58" s="62"/>
      <c r="BB58" s="62"/>
      <c r="BC58" s="62"/>
      <c r="BD58" s="62"/>
      <c r="BE58" s="62"/>
      <c r="BF58" s="62"/>
      <c r="BG58" s="62"/>
      <c r="BH58" s="62"/>
      <c r="BI58" s="62"/>
      <c r="BJ58" s="62"/>
      <c r="BK58" s="62"/>
      <c r="BL58" s="62"/>
      <c r="BM58" s="62"/>
      <c r="BN58" s="62"/>
      <c r="BO58" s="62"/>
      <c r="BP58" s="62"/>
      <c r="BQ58" s="62"/>
      <c r="BR58" s="62"/>
      <c r="BS58" s="62"/>
      <c r="BT58" s="62"/>
      <c r="BU58" s="62"/>
      <c r="BV58" s="62"/>
      <c r="BW58" s="62"/>
      <c r="BX58" s="62"/>
      <c r="BY58" s="62"/>
      <c r="BZ58" s="62"/>
      <c r="CA58" s="62"/>
      <c r="CB58" s="62"/>
      <c r="CC58" s="62"/>
      <c r="CD58" s="62"/>
      <c r="CE58" s="62"/>
      <c r="CF58" s="62"/>
      <c r="CG58" s="62"/>
      <c r="CH58" s="62"/>
      <c r="CI58" s="62"/>
      <c r="CJ58" s="62"/>
      <c r="CK58" s="62"/>
      <c r="CS58" s="61"/>
    </row>
    <row r="59" spans="6:97" s="60" customFormat="1" ht="11.25">
      <c r="F59" s="63"/>
      <c r="O59" s="44"/>
      <c r="P59" s="44"/>
      <c r="AJ59" s="62"/>
      <c r="AK59" s="62"/>
      <c r="AL59" s="62"/>
      <c r="AM59" s="62"/>
      <c r="AN59" s="62"/>
      <c r="AO59" s="62"/>
      <c r="AP59" s="62"/>
      <c r="AQ59" s="62"/>
      <c r="AR59" s="62"/>
      <c r="AS59" s="62"/>
      <c r="AT59" s="62"/>
      <c r="AU59" s="62"/>
      <c r="AV59" s="62"/>
      <c r="AW59" s="62"/>
      <c r="AX59" s="62"/>
      <c r="AY59" s="62"/>
      <c r="AZ59" s="62"/>
      <c r="BA59" s="62"/>
      <c r="BB59" s="62"/>
      <c r="BC59" s="62"/>
      <c r="BD59" s="62"/>
      <c r="BE59" s="62"/>
      <c r="BF59" s="62"/>
      <c r="BG59" s="62"/>
      <c r="BH59" s="62"/>
      <c r="BI59" s="62"/>
      <c r="BJ59" s="62"/>
      <c r="BK59" s="62"/>
      <c r="BL59" s="62"/>
      <c r="BM59" s="62"/>
      <c r="BN59" s="62"/>
      <c r="BO59" s="62"/>
      <c r="BP59" s="62"/>
      <c r="BQ59" s="62"/>
      <c r="BR59" s="62"/>
      <c r="BS59" s="62"/>
      <c r="BT59" s="62"/>
      <c r="BU59" s="62"/>
      <c r="BV59" s="62"/>
      <c r="BW59" s="62"/>
      <c r="BX59" s="62"/>
      <c r="BY59" s="62"/>
      <c r="BZ59" s="62"/>
      <c r="CA59" s="62"/>
      <c r="CB59" s="62"/>
      <c r="CC59" s="62"/>
      <c r="CD59" s="62"/>
      <c r="CE59" s="62"/>
      <c r="CF59" s="62"/>
      <c r="CG59" s="62"/>
      <c r="CH59" s="62"/>
      <c r="CI59" s="62"/>
      <c r="CJ59" s="62"/>
      <c r="CK59" s="62"/>
      <c r="CS59" s="61"/>
    </row>
    <row r="60" spans="6:97" s="60" customFormat="1" ht="11.25">
      <c r="F60" s="63"/>
      <c r="O60" s="44"/>
      <c r="P60" s="44"/>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2"/>
      <c r="BK60" s="62"/>
      <c r="BL60" s="62"/>
      <c r="BM60" s="62"/>
      <c r="BN60" s="62"/>
      <c r="BO60" s="62"/>
      <c r="BP60" s="62"/>
      <c r="BQ60" s="62"/>
      <c r="BR60" s="62"/>
      <c r="BS60" s="62"/>
      <c r="BT60" s="62"/>
      <c r="BU60" s="62"/>
      <c r="BV60" s="62"/>
      <c r="BW60" s="62"/>
      <c r="BX60" s="62"/>
      <c r="BY60" s="62"/>
      <c r="BZ60" s="62"/>
      <c r="CA60" s="62"/>
      <c r="CB60" s="62"/>
      <c r="CC60" s="62"/>
      <c r="CD60" s="62"/>
      <c r="CE60" s="62"/>
      <c r="CF60" s="62"/>
      <c r="CG60" s="62"/>
      <c r="CH60" s="62"/>
      <c r="CI60" s="62"/>
      <c r="CJ60" s="62"/>
      <c r="CK60" s="62"/>
      <c r="CS60" s="61"/>
    </row>
    <row r="61" spans="6:97" s="60" customFormat="1" ht="11.25">
      <c r="F61" s="63"/>
      <c r="O61" s="44"/>
      <c r="P61" s="44"/>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2"/>
      <c r="BK61" s="62"/>
      <c r="BL61" s="62"/>
      <c r="BM61" s="62"/>
      <c r="BN61" s="62"/>
      <c r="BO61" s="62"/>
      <c r="BP61" s="62"/>
      <c r="BQ61" s="62"/>
      <c r="BR61" s="62"/>
      <c r="BS61" s="62"/>
      <c r="BT61" s="62"/>
      <c r="BU61" s="62"/>
      <c r="BV61" s="62"/>
      <c r="BW61" s="62"/>
      <c r="BX61" s="62"/>
      <c r="BY61" s="62"/>
      <c r="BZ61" s="62"/>
      <c r="CA61" s="62"/>
      <c r="CB61" s="62"/>
      <c r="CC61" s="62"/>
      <c r="CD61" s="62"/>
      <c r="CE61" s="62"/>
      <c r="CF61" s="62"/>
      <c r="CG61" s="62"/>
      <c r="CH61" s="62"/>
      <c r="CI61" s="62"/>
      <c r="CJ61" s="62"/>
      <c r="CK61" s="62"/>
      <c r="CS61" s="61"/>
    </row>
    <row r="62" spans="6:97" s="60" customFormat="1" ht="11.25">
      <c r="F62" s="63"/>
      <c r="O62" s="44"/>
      <c r="P62" s="44"/>
      <c r="AJ62" s="62"/>
      <c r="AK62" s="62"/>
      <c r="AL62" s="62"/>
      <c r="AM62" s="62"/>
      <c r="AN62" s="62"/>
      <c r="AO62" s="62"/>
      <c r="AP62" s="62"/>
      <c r="AQ62" s="62"/>
      <c r="AR62" s="62"/>
      <c r="AS62" s="62"/>
      <c r="AT62" s="62"/>
      <c r="AU62" s="62"/>
      <c r="AV62" s="62"/>
      <c r="AW62" s="62"/>
      <c r="AX62" s="62"/>
      <c r="AY62" s="62"/>
      <c r="AZ62" s="62"/>
      <c r="BA62" s="62"/>
      <c r="BB62" s="62"/>
      <c r="BC62" s="62"/>
      <c r="BD62" s="62"/>
      <c r="BE62" s="62"/>
      <c r="BF62" s="62"/>
      <c r="BG62" s="62"/>
      <c r="BH62" s="62"/>
      <c r="BI62" s="62"/>
      <c r="BJ62" s="62"/>
      <c r="BK62" s="62"/>
      <c r="BL62" s="62"/>
      <c r="BM62" s="62"/>
      <c r="BN62" s="62"/>
      <c r="BO62" s="62"/>
      <c r="BP62" s="62"/>
      <c r="BQ62" s="62"/>
      <c r="BR62" s="62"/>
      <c r="BS62" s="62"/>
      <c r="BT62" s="62"/>
      <c r="BU62" s="62"/>
      <c r="BV62" s="62"/>
      <c r="BW62" s="62"/>
      <c r="BX62" s="62"/>
      <c r="BY62" s="62"/>
      <c r="BZ62" s="62"/>
      <c r="CA62" s="62"/>
      <c r="CB62" s="62"/>
      <c r="CC62" s="62"/>
      <c r="CD62" s="62"/>
      <c r="CE62" s="62"/>
      <c r="CF62" s="62"/>
      <c r="CG62" s="62"/>
      <c r="CH62" s="62"/>
      <c r="CI62" s="62"/>
      <c r="CJ62" s="62"/>
      <c r="CK62" s="62"/>
      <c r="CS62" s="61"/>
    </row>
    <row r="63" spans="6:97" s="60" customFormat="1" ht="11.25">
      <c r="F63" s="63"/>
      <c r="O63" s="44"/>
      <c r="P63" s="44"/>
      <c r="AJ63" s="62"/>
      <c r="AK63" s="62"/>
      <c r="AL63" s="62"/>
      <c r="AM63" s="62"/>
      <c r="AN63" s="62"/>
      <c r="AO63" s="62"/>
      <c r="AP63" s="62"/>
      <c r="AQ63" s="62"/>
      <c r="AR63" s="62"/>
      <c r="AS63" s="62"/>
      <c r="AT63" s="62"/>
      <c r="AU63" s="62"/>
      <c r="AV63" s="62"/>
      <c r="AW63" s="62"/>
      <c r="AX63" s="62"/>
      <c r="AY63" s="62"/>
      <c r="AZ63" s="62"/>
      <c r="BA63" s="62"/>
      <c r="BB63" s="62"/>
      <c r="BC63" s="62"/>
      <c r="BD63" s="62"/>
      <c r="BE63" s="62"/>
      <c r="BF63" s="62"/>
      <c r="BG63" s="62"/>
      <c r="BH63" s="62"/>
      <c r="BI63" s="62"/>
      <c r="BJ63" s="62"/>
      <c r="BK63" s="62"/>
      <c r="BL63" s="62"/>
      <c r="BM63" s="62"/>
      <c r="BN63" s="62"/>
      <c r="BO63" s="62"/>
      <c r="BP63" s="62"/>
      <c r="BQ63" s="62"/>
      <c r="BR63" s="62"/>
      <c r="BS63" s="62"/>
      <c r="BT63" s="62"/>
      <c r="BU63" s="62"/>
      <c r="BV63" s="62"/>
      <c r="BW63" s="62"/>
      <c r="BX63" s="62"/>
      <c r="BY63" s="62"/>
      <c r="BZ63" s="62"/>
      <c r="CA63" s="62"/>
      <c r="CB63" s="62"/>
      <c r="CC63" s="62"/>
      <c r="CD63" s="62"/>
      <c r="CE63" s="62"/>
      <c r="CF63" s="62"/>
      <c r="CG63" s="62"/>
      <c r="CH63" s="62"/>
      <c r="CI63" s="62"/>
      <c r="CJ63" s="62"/>
      <c r="CK63" s="62"/>
      <c r="CS63" s="61"/>
    </row>
    <row r="64" spans="6:97" s="60" customFormat="1" ht="11.25">
      <c r="F64" s="63"/>
      <c r="O64" s="44"/>
      <c r="P64" s="44"/>
      <c r="AJ64" s="62"/>
      <c r="AK64" s="62"/>
      <c r="AL64" s="62"/>
      <c r="AM64" s="62"/>
      <c r="AN64" s="62"/>
      <c r="AO64" s="62"/>
      <c r="AP64" s="62"/>
      <c r="AQ64" s="62"/>
      <c r="AR64" s="62"/>
      <c r="AS64" s="62"/>
      <c r="AT64" s="62"/>
      <c r="AU64" s="62"/>
      <c r="AV64" s="62"/>
      <c r="AW64" s="62"/>
      <c r="AX64" s="62"/>
      <c r="AY64" s="62"/>
      <c r="AZ64" s="62"/>
      <c r="BA64" s="62"/>
      <c r="BB64" s="62"/>
      <c r="BC64" s="62"/>
      <c r="BD64" s="62"/>
      <c r="BE64" s="62"/>
      <c r="BF64" s="62"/>
      <c r="BG64" s="62"/>
      <c r="BH64" s="62"/>
      <c r="BI64" s="62"/>
      <c r="BJ64" s="62"/>
      <c r="BK64" s="62"/>
      <c r="BL64" s="62"/>
      <c r="BM64" s="62"/>
      <c r="BN64" s="62"/>
      <c r="BO64" s="62"/>
      <c r="BP64" s="62"/>
      <c r="BQ64" s="62"/>
      <c r="BR64" s="62"/>
      <c r="BS64" s="62"/>
      <c r="BT64" s="62"/>
      <c r="BU64" s="62"/>
      <c r="BV64" s="62"/>
      <c r="BW64" s="62"/>
      <c r="BX64" s="62"/>
      <c r="BY64" s="62"/>
      <c r="BZ64" s="62"/>
      <c r="CA64" s="62"/>
      <c r="CB64" s="62"/>
      <c r="CC64" s="62"/>
      <c r="CD64" s="62"/>
      <c r="CE64" s="62"/>
      <c r="CF64" s="62"/>
      <c r="CG64" s="62"/>
      <c r="CH64" s="62"/>
      <c r="CI64" s="62"/>
      <c r="CJ64" s="62"/>
      <c r="CK64" s="62"/>
      <c r="CS64" s="61"/>
    </row>
    <row r="65" spans="6:97" s="60" customFormat="1" ht="11.25">
      <c r="F65" s="63"/>
      <c r="O65" s="44"/>
      <c r="P65" s="44"/>
      <c r="AJ65" s="62"/>
      <c r="AK65" s="62"/>
      <c r="AL65" s="62"/>
      <c r="AM65" s="62"/>
      <c r="AN65" s="62"/>
      <c r="AO65" s="62"/>
      <c r="AP65" s="62"/>
      <c r="AQ65" s="62"/>
      <c r="AR65" s="62"/>
      <c r="AS65" s="62"/>
      <c r="AT65" s="62"/>
      <c r="AU65" s="62"/>
      <c r="AV65" s="62"/>
      <c r="AW65" s="62"/>
      <c r="AX65" s="62"/>
      <c r="AY65" s="62"/>
      <c r="AZ65" s="62"/>
      <c r="BA65" s="62"/>
      <c r="BB65" s="62"/>
      <c r="BC65" s="62"/>
      <c r="BD65" s="62"/>
      <c r="BE65" s="62"/>
      <c r="BF65" s="62"/>
      <c r="BG65" s="62"/>
      <c r="BH65" s="62"/>
      <c r="BI65" s="62"/>
      <c r="BJ65" s="62"/>
      <c r="BK65" s="62"/>
      <c r="BL65" s="62"/>
      <c r="BM65" s="62"/>
      <c r="BN65" s="62"/>
      <c r="BO65" s="62"/>
      <c r="BP65" s="62"/>
      <c r="BQ65" s="62"/>
      <c r="BR65" s="62"/>
      <c r="BS65" s="62"/>
      <c r="BT65" s="62"/>
      <c r="BU65" s="62"/>
      <c r="BV65" s="62"/>
      <c r="BW65" s="62"/>
      <c r="BX65" s="62"/>
      <c r="BY65" s="62"/>
      <c r="BZ65" s="62"/>
      <c r="CA65" s="62"/>
      <c r="CB65" s="62"/>
      <c r="CC65" s="62"/>
      <c r="CD65" s="62"/>
      <c r="CE65" s="62"/>
      <c r="CF65" s="62"/>
      <c r="CG65" s="62"/>
      <c r="CH65" s="62"/>
      <c r="CI65" s="62"/>
      <c r="CJ65" s="62"/>
      <c r="CK65" s="62"/>
      <c r="CS65" s="61"/>
    </row>
    <row r="66" spans="6:97" s="60" customFormat="1" ht="11.25">
      <c r="F66" s="63"/>
      <c r="O66" s="44"/>
      <c r="P66" s="44"/>
      <c r="AJ66" s="62"/>
      <c r="AK66" s="62"/>
      <c r="AL66" s="62"/>
      <c r="AM66" s="62"/>
      <c r="AN66" s="62"/>
      <c r="AO66" s="62"/>
      <c r="AP66" s="62"/>
      <c r="AQ66" s="62"/>
      <c r="AR66" s="62"/>
      <c r="AS66" s="62"/>
      <c r="AT66" s="62"/>
      <c r="AU66" s="62"/>
      <c r="AV66" s="62"/>
      <c r="AW66" s="62"/>
      <c r="AX66" s="62"/>
      <c r="AY66" s="62"/>
      <c r="AZ66" s="62"/>
      <c r="BA66" s="62"/>
      <c r="BB66" s="62"/>
      <c r="BC66" s="62"/>
      <c r="BD66" s="62"/>
      <c r="BE66" s="62"/>
      <c r="BF66" s="62"/>
      <c r="BG66" s="62"/>
      <c r="BH66" s="62"/>
      <c r="BI66" s="62"/>
      <c r="BJ66" s="62"/>
      <c r="BK66" s="62"/>
      <c r="BL66" s="62"/>
      <c r="BM66" s="62"/>
      <c r="BN66" s="62"/>
      <c r="BO66" s="62"/>
      <c r="BP66" s="62"/>
      <c r="BQ66" s="62"/>
      <c r="BR66" s="62"/>
      <c r="BS66" s="62"/>
      <c r="BT66" s="62"/>
      <c r="BU66" s="62"/>
      <c r="BV66" s="62"/>
      <c r="BW66" s="62"/>
      <c r="BX66" s="62"/>
      <c r="BY66" s="62"/>
      <c r="BZ66" s="62"/>
      <c r="CA66" s="62"/>
      <c r="CB66" s="62"/>
      <c r="CC66" s="62"/>
      <c r="CD66" s="62"/>
      <c r="CE66" s="62"/>
      <c r="CF66" s="62"/>
      <c r="CG66" s="62"/>
      <c r="CH66" s="62"/>
      <c r="CI66" s="62"/>
      <c r="CJ66" s="62"/>
      <c r="CK66" s="62"/>
      <c r="CS66" s="61"/>
    </row>
    <row r="67" spans="6:97" s="60" customFormat="1" ht="11.25">
      <c r="F67" s="63"/>
      <c r="O67" s="44"/>
      <c r="P67" s="44"/>
      <c r="AJ67" s="62"/>
      <c r="AK67" s="62"/>
      <c r="AL67" s="62"/>
      <c r="AM67" s="62"/>
      <c r="AN67" s="62"/>
      <c r="AO67" s="62"/>
      <c r="AP67" s="62"/>
      <c r="AQ67" s="62"/>
      <c r="AR67" s="62"/>
      <c r="AS67" s="62"/>
      <c r="AT67" s="62"/>
      <c r="AU67" s="62"/>
      <c r="AV67" s="62"/>
      <c r="AW67" s="62"/>
      <c r="AX67" s="62"/>
      <c r="AY67" s="62"/>
      <c r="AZ67" s="62"/>
      <c r="BA67" s="62"/>
      <c r="BB67" s="62"/>
      <c r="BC67" s="62"/>
      <c r="BD67" s="62"/>
      <c r="BE67" s="62"/>
      <c r="BF67" s="62"/>
      <c r="BG67" s="62"/>
      <c r="BH67" s="62"/>
      <c r="BI67" s="62"/>
      <c r="BJ67" s="62"/>
      <c r="BK67" s="62"/>
      <c r="BL67" s="62"/>
      <c r="BM67" s="62"/>
      <c r="BN67" s="62"/>
      <c r="BO67" s="62"/>
      <c r="BP67" s="62"/>
      <c r="BQ67" s="62"/>
      <c r="BR67" s="62"/>
      <c r="BS67" s="62"/>
      <c r="BT67" s="62"/>
      <c r="BU67" s="62"/>
      <c r="BV67" s="62"/>
      <c r="BW67" s="62"/>
      <c r="BX67" s="62"/>
      <c r="BY67" s="62"/>
      <c r="BZ67" s="62"/>
      <c r="CA67" s="62"/>
      <c r="CB67" s="62"/>
      <c r="CC67" s="62"/>
      <c r="CD67" s="62"/>
      <c r="CE67" s="62"/>
      <c r="CF67" s="62"/>
      <c r="CG67" s="62"/>
      <c r="CH67" s="62"/>
      <c r="CI67" s="62"/>
      <c r="CJ67" s="62"/>
      <c r="CK67" s="62"/>
      <c r="CS67" s="61"/>
    </row>
    <row r="68" spans="6:97" s="60" customFormat="1" ht="11.25">
      <c r="F68" s="63"/>
      <c r="O68" s="44"/>
      <c r="P68" s="44"/>
      <c r="AJ68" s="62"/>
      <c r="AK68" s="62"/>
      <c r="AL68" s="62"/>
      <c r="AM68" s="62"/>
      <c r="AN68" s="62"/>
      <c r="AO68" s="62"/>
      <c r="AP68" s="62"/>
      <c r="AQ68" s="62"/>
      <c r="AR68" s="62"/>
      <c r="AS68" s="62"/>
      <c r="AT68" s="62"/>
      <c r="AU68" s="62"/>
      <c r="AV68" s="62"/>
      <c r="AW68" s="62"/>
      <c r="AX68" s="62"/>
      <c r="AY68" s="62"/>
      <c r="AZ68" s="62"/>
      <c r="BA68" s="62"/>
      <c r="BB68" s="62"/>
      <c r="BC68" s="62"/>
      <c r="BD68" s="62"/>
      <c r="BE68" s="62"/>
      <c r="BF68" s="62"/>
      <c r="BG68" s="62"/>
      <c r="BH68" s="62"/>
      <c r="BI68" s="62"/>
      <c r="BJ68" s="62"/>
      <c r="BK68" s="62"/>
      <c r="BL68" s="62"/>
      <c r="BM68" s="62"/>
      <c r="BN68" s="62"/>
      <c r="BO68" s="62"/>
      <c r="BP68" s="62"/>
      <c r="BQ68" s="62"/>
      <c r="BR68" s="62"/>
      <c r="BS68" s="62"/>
      <c r="BT68" s="62"/>
      <c r="BU68" s="62"/>
      <c r="BV68" s="62"/>
      <c r="BW68" s="62"/>
      <c r="BX68" s="62"/>
      <c r="BY68" s="62"/>
      <c r="BZ68" s="62"/>
      <c r="CA68" s="62"/>
      <c r="CB68" s="62"/>
      <c r="CC68" s="62"/>
      <c r="CD68" s="62"/>
      <c r="CE68" s="62"/>
      <c r="CF68" s="62"/>
      <c r="CG68" s="62"/>
      <c r="CH68" s="62"/>
      <c r="CI68" s="62"/>
      <c r="CJ68" s="62"/>
      <c r="CK68" s="62"/>
      <c r="CS68" s="61"/>
    </row>
    <row r="69" spans="6:97" s="60" customFormat="1" ht="11.25">
      <c r="F69" s="63"/>
      <c r="O69" s="44"/>
      <c r="P69" s="44"/>
      <c r="AJ69" s="62"/>
      <c r="AK69" s="62"/>
      <c r="AL69" s="62"/>
      <c r="AM69" s="62"/>
      <c r="AN69" s="62"/>
      <c r="AO69" s="62"/>
      <c r="AP69" s="62"/>
      <c r="AQ69" s="62"/>
      <c r="AR69" s="62"/>
      <c r="AS69" s="62"/>
      <c r="AT69" s="62"/>
      <c r="AU69" s="62"/>
      <c r="AV69" s="62"/>
      <c r="AW69" s="62"/>
      <c r="AX69" s="62"/>
      <c r="AY69" s="62"/>
      <c r="AZ69" s="62"/>
      <c r="BA69" s="62"/>
      <c r="BB69" s="62"/>
      <c r="BC69" s="62"/>
      <c r="BD69" s="62"/>
      <c r="BE69" s="62"/>
      <c r="BF69" s="62"/>
      <c r="BG69" s="62"/>
      <c r="BH69" s="62"/>
      <c r="BI69" s="62"/>
      <c r="BJ69" s="62"/>
      <c r="BK69" s="62"/>
      <c r="BL69" s="62"/>
      <c r="BM69" s="62"/>
      <c r="BN69" s="62"/>
      <c r="BO69" s="62"/>
      <c r="BP69" s="62"/>
      <c r="BQ69" s="62"/>
      <c r="BR69" s="62"/>
      <c r="BS69" s="62"/>
      <c r="BT69" s="62"/>
      <c r="BU69" s="62"/>
      <c r="BV69" s="62"/>
      <c r="BW69" s="62"/>
      <c r="BX69" s="62"/>
      <c r="BY69" s="62"/>
      <c r="BZ69" s="62"/>
      <c r="CA69" s="62"/>
      <c r="CB69" s="62"/>
      <c r="CC69" s="62"/>
      <c r="CD69" s="62"/>
      <c r="CE69" s="62"/>
      <c r="CF69" s="62"/>
      <c r="CG69" s="62"/>
      <c r="CH69" s="62"/>
      <c r="CI69" s="62"/>
      <c r="CJ69" s="62"/>
      <c r="CK69" s="62"/>
      <c r="CS69" s="61"/>
    </row>
    <row r="70" spans="6:97" s="60" customFormat="1" ht="11.25">
      <c r="F70" s="63"/>
      <c r="O70" s="44"/>
      <c r="P70" s="44"/>
      <c r="AJ70" s="62"/>
      <c r="AK70" s="62"/>
      <c r="AL70" s="62"/>
      <c r="AM70" s="62"/>
      <c r="AN70" s="62"/>
      <c r="AO70" s="62"/>
      <c r="AP70" s="62"/>
      <c r="AQ70" s="62"/>
      <c r="AR70" s="62"/>
      <c r="AS70" s="62"/>
      <c r="AT70" s="62"/>
      <c r="AU70" s="62"/>
      <c r="AV70" s="62"/>
      <c r="AW70" s="62"/>
      <c r="AX70" s="62"/>
      <c r="AY70" s="62"/>
      <c r="AZ70" s="62"/>
      <c r="BA70" s="62"/>
      <c r="BB70" s="62"/>
      <c r="BC70" s="62"/>
      <c r="BD70" s="62"/>
      <c r="BE70" s="62"/>
      <c r="BF70" s="62"/>
      <c r="BG70" s="62"/>
      <c r="BH70" s="62"/>
      <c r="BI70" s="62"/>
      <c r="BJ70" s="62"/>
      <c r="BK70" s="62"/>
      <c r="BL70" s="62"/>
      <c r="BM70" s="62"/>
      <c r="BN70" s="62"/>
      <c r="BO70" s="62"/>
      <c r="BP70" s="62"/>
      <c r="BQ70" s="62"/>
      <c r="BR70" s="62"/>
      <c r="BS70" s="62"/>
      <c r="BT70" s="62"/>
      <c r="BU70" s="62"/>
      <c r="BV70" s="62"/>
      <c r="BW70" s="62"/>
      <c r="BX70" s="62"/>
      <c r="BY70" s="62"/>
      <c r="BZ70" s="62"/>
      <c r="CA70" s="62"/>
      <c r="CB70" s="62"/>
      <c r="CC70" s="62"/>
      <c r="CD70" s="62"/>
      <c r="CE70" s="62"/>
      <c r="CF70" s="62"/>
      <c r="CG70" s="62"/>
      <c r="CH70" s="62"/>
      <c r="CI70" s="62"/>
      <c r="CJ70" s="62"/>
      <c r="CK70" s="62"/>
      <c r="CS70" s="61"/>
    </row>
    <row r="71" spans="6:97" s="60" customFormat="1" ht="11.25">
      <c r="F71" s="63"/>
      <c r="O71" s="44"/>
      <c r="P71" s="44"/>
      <c r="AJ71" s="62"/>
      <c r="AK71" s="62"/>
      <c r="AL71" s="62"/>
      <c r="AM71" s="62"/>
      <c r="AN71" s="62"/>
      <c r="AO71" s="62"/>
      <c r="AP71" s="62"/>
      <c r="AQ71" s="62"/>
      <c r="AR71" s="62"/>
      <c r="AS71" s="62"/>
      <c r="AT71" s="62"/>
      <c r="AU71" s="62"/>
      <c r="AV71" s="62"/>
      <c r="AW71" s="62"/>
      <c r="AX71" s="62"/>
      <c r="AY71" s="62"/>
      <c r="AZ71" s="62"/>
      <c r="BA71" s="62"/>
      <c r="BB71" s="62"/>
      <c r="BC71" s="62"/>
      <c r="BD71" s="62"/>
      <c r="BE71" s="62"/>
      <c r="BF71" s="62"/>
      <c r="BG71" s="62"/>
      <c r="BH71" s="62"/>
      <c r="BI71" s="62"/>
      <c r="BJ71" s="62"/>
      <c r="BK71" s="62"/>
      <c r="BL71" s="62"/>
      <c r="BM71" s="62"/>
      <c r="BN71" s="62"/>
      <c r="BO71" s="62"/>
      <c r="BP71" s="62"/>
      <c r="BQ71" s="62"/>
      <c r="BR71" s="62"/>
      <c r="BS71" s="62"/>
      <c r="BT71" s="62"/>
      <c r="BU71" s="62"/>
      <c r="BV71" s="62"/>
      <c r="BW71" s="62"/>
      <c r="BX71" s="62"/>
      <c r="BY71" s="62"/>
      <c r="BZ71" s="62"/>
      <c r="CA71" s="62"/>
      <c r="CB71" s="62"/>
      <c r="CC71" s="62"/>
      <c r="CD71" s="62"/>
      <c r="CE71" s="62"/>
      <c r="CF71" s="62"/>
      <c r="CG71" s="62"/>
      <c r="CH71" s="62"/>
      <c r="CI71" s="62"/>
      <c r="CJ71" s="62"/>
      <c r="CK71" s="62"/>
      <c r="CS71" s="61"/>
    </row>
    <row r="72" spans="6:97" s="60" customFormat="1" ht="11.25">
      <c r="F72" s="63"/>
      <c r="O72" s="44"/>
      <c r="P72" s="44"/>
      <c r="AJ72" s="62"/>
      <c r="AK72" s="62"/>
      <c r="AL72" s="62"/>
      <c r="AM72" s="62"/>
      <c r="AN72" s="62"/>
      <c r="AO72" s="62"/>
      <c r="AP72" s="62"/>
      <c r="AQ72" s="62"/>
      <c r="AR72" s="62"/>
      <c r="AS72" s="62"/>
      <c r="AT72" s="62"/>
      <c r="AU72" s="62"/>
      <c r="AV72" s="62"/>
      <c r="AW72" s="62"/>
      <c r="AX72" s="62"/>
      <c r="AY72" s="62"/>
      <c r="AZ72" s="62"/>
      <c r="BA72" s="62"/>
      <c r="BB72" s="62"/>
      <c r="BC72" s="62"/>
      <c r="BD72" s="62"/>
      <c r="BE72" s="62"/>
      <c r="BF72" s="62"/>
      <c r="BG72" s="62"/>
      <c r="BH72" s="62"/>
      <c r="BI72" s="62"/>
      <c r="BJ72" s="62"/>
      <c r="BK72" s="62"/>
      <c r="BL72" s="62"/>
      <c r="BM72" s="62"/>
      <c r="BN72" s="62"/>
      <c r="BO72" s="62"/>
      <c r="BP72" s="62"/>
      <c r="BQ72" s="62"/>
      <c r="BR72" s="62"/>
      <c r="BS72" s="62"/>
      <c r="BT72" s="62"/>
      <c r="BU72" s="62"/>
      <c r="BV72" s="62"/>
      <c r="BW72" s="62"/>
      <c r="BX72" s="62"/>
      <c r="BY72" s="62"/>
      <c r="BZ72" s="62"/>
      <c r="CA72" s="62"/>
      <c r="CB72" s="62"/>
      <c r="CC72" s="62"/>
      <c r="CD72" s="62"/>
      <c r="CE72" s="62"/>
      <c r="CF72" s="62"/>
      <c r="CG72" s="62"/>
      <c r="CH72" s="62"/>
      <c r="CI72" s="62"/>
      <c r="CJ72" s="62"/>
      <c r="CK72" s="62"/>
      <c r="CS72" s="61"/>
    </row>
    <row r="73" spans="6:97" s="60" customFormat="1" ht="11.25">
      <c r="F73" s="63"/>
      <c r="O73" s="44"/>
      <c r="P73" s="44"/>
      <c r="AJ73" s="62"/>
      <c r="AK73" s="62"/>
      <c r="AL73" s="62"/>
      <c r="AM73" s="62"/>
      <c r="AN73" s="62"/>
      <c r="AO73" s="62"/>
      <c r="AP73" s="62"/>
      <c r="AQ73" s="62"/>
      <c r="AR73" s="62"/>
      <c r="AS73" s="62"/>
      <c r="AT73" s="62"/>
      <c r="AU73" s="62"/>
      <c r="AV73" s="62"/>
      <c r="AW73" s="62"/>
      <c r="AX73" s="62"/>
      <c r="AY73" s="62"/>
      <c r="AZ73" s="62"/>
      <c r="BA73" s="62"/>
      <c r="BB73" s="62"/>
      <c r="BC73" s="62"/>
      <c r="BD73" s="62"/>
      <c r="BE73" s="62"/>
      <c r="BF73" s="62"/>
      <c r="BG73" s="62"/>
      <c r="BH73" s="62"/>
      <c r="BI73" s="62"/>
      <c r="BJ73" s="62"/>
      <c r="BK73" s="62"/>
      <c r="BL73" s="62"/>
      <c r="BM73" s="62"/>
      <c r="BN73" s="62"/>
      <c r="BO73" s="62"/>
      <c r="BP73" s="62"/>
      <c r="BQ73" s="62"/>
      <c r="BR73" s="62"/>
      <c r="BS73" s="62"/>
      <c r="BT73" s="62"/>
      <c r="BU73" s="62"/>
      <c r="BV73" s="62"/>
      <c r="BW73" s="62"/>
      <c r="BX73" s="62"/>
      <c r="BY73" s="62"/>
      <c r="BZ73" s="62"/>
      <c r="CA73" s="62"/>
      <c r="CB73" s="62"/>
      <c r="CC73" s="62"/>
      <c r="CD73" s="62"/>
      <c r="CE73" s="62"/>
      <c r="CF73" s="62"/>
      <c r="CG73" s="62"/>
      <c r="CH73" s="62"/>
      <c r="CI73" s="62"/>
      <c r="CJ73" s="62"/>
      <c r="CK73" s="62"/>
      <c r="CS73" s="61"/>
    </row>
    <row r="74" spans="6:97" s="60" customFormat="1" ht="11.25">
      <c r="F74" s="63"/>
      <c r="O74" s="44"/>
      <c r="P74" s="44"/>
      <c r="AJ74" s="62"/>
      <c r="AK74" s="62"/>
      <c r="AL74" s="62"/>
      <c r="AM74" s="62"/>
      <c r="AN74" s="62"/>
      <c r="AO74" s="62"/>
      <c r="AP74" s="62"/>
      <c r="AQ74" s="62"/>
      <c r="AR74" s="62"/>
      <c r="AS74" s="62"/>
      <c r="AT74" s="62"/>
      <c r="AU74" s="62"/>
      <c r="AV74" s="62"/>
      <c r="AW74" s="62"/>
      <c r="AX74" s="62"/>
      <c r="AY74" s="62"/>
      <c r="AZ74" s="62"/>
      <c r="BA74" s="62"/>
      <c r="BB74" s="62"/>
      <c r="BC74" s="62"/>
      <c r="BD74" s="62"/>
      <c r="BE74" s="62"/>
      <c r="BF74" s="62"/>
      <c r="BG74" s="62"/>
      <c r="BH74" s="62"/>
      <c r="BI74" s="62"/>
      <c r="BJ74" s="62"/>
      <c r="BK74" s="62"/>
      <c r="BL74" s="62"/>
      <c r="BM74" s="62"/>
      <c r="BN74" s="62"/>
      <c r="BO74" s="62"/>
      <c r="BP74" s="62"/>
      <c r="BQ74" s="62"/>
      <c r="BR74" s="62"/>
      <c r="BS74" s="62"/>
      <c r="BT74" s="62"/>
      <c r="BU74" s="62"/>
      <c r="BV74" s="62"/>
      <c r="BW74" s="62"/>
      <c r="BX74" s="62"/>
      <c r="BY74" s="62"/>
      <c r="BZ74" s="62"/>
      <c r="CA74" s="62"/>
      <c r="CB74" s="62"/>
      <c r="CC74" s="62"/>
      <c r="CD74" s="62"/>
      <c r="CE74" s="62"/>
      <c r="CF74" s="62"/>
      <c r="CG74" s="62"/>
      <c r="CH74" s="62"/>
      <c r="CI74" s="62"/>
      <c r="CJ74" s="62"/>
      <c r="CK74" s="62"/>
      <c r="CS74" s="61"/>
    </row>
    <row r="75" spans="6:97" s="60" customFormat="1" ht="11.25">
      <c r="F75" s="63"/>
      <c r="O75" s="44"/>
      <c r="P75" s="44"/>
      <c r="AJ75" s="62"/>
      <c r="AK75" s="62"/>
      <c r="AL75" s="62"/>
      <c r="AM75" s="62"/>
      <c r="AN75" s="62"/>
      <c r="AO75" s="62"/>
      <c r="AP75" s="62"/>
      <c r="AQ75" s="62"/>
      <c r="AR75" s="62"/>
      <c r="AS75" s="62"/>
      <c r="AT75" s="62"/>
      <c r="AU75" s="62"/>
      <c r="AV75" s="62"/>
      <c r="AW75" s="62"/>
      <c r="AX75" s="62"/>
      <c r="AY75" s="62"/>
      <c r="AZ75" s="62"/>
      <c r="BA75" s="62"/>
      <c r="BB75" s="62"/>
      <c r="BC75" s="62"/>
      <c r="BD75" s="62"/>
      <c r="BE75" s="62"/>
      <c r="BF75" s="62"/>
      <c r="BG75" s="62"/>
      <c r="BH75" s="62"/>
      <c r="BI75" s="62"/>
      <c r="BJ75" s="62"/>
      <c r="BK75" s="62"/>
      <c r="BL75" s="62"/>
      <c r="BM75" s="62"/>
      <c r="BN75" s="62"/>
      <c r="BO75" s="62"/>
      <c r="BP75" s="62"/>
      <c r="BQ75" s="62"/>
      <c r="BR75" s="62"/>
      <c r="BS75" s="62"/>
      <c r="BT75" s="62"/>
      <c r="BU75" s="62"/>
      <c r="BV75" s="62"/>
      <c r="BW75" s="62"/>
      <c r="BX75" s="62"/>
      <c r="BY75" s="62"/>
      <c r="BZ75" s="62"/>
      <c r="CA75" s="62"/>
      <c r="CB75" s="62"/>
      <c r="CC75" s="62"/>
      <c r="CD75" s="62"/>
      <c r="CE75" s="62"/>
      <c r="CF75" s="62"/>
      <c r="CG75" s="62"/>
      <c r="CH75" s="62"/>
      <c r="CI75" s="62"/>
      <c r="CJ75" s="62"/>
      <c r="CK75" s="62"/>
      <c r="CS75" s="61"/>
    </row>
    <row r="76" spans="6:97" s="60" customFormat="1" ht="11.25">
      <c r="F76" s="63"/>
      <c r="O76" s="44"/>
      <c r="P76" s="44"/>
      <c r="AJ76" s="62"/>
      <c r="AK76" s="62"/>
      <c r="AL76" s="62"/>
      <c r="AM76" s="62"/>
      <c r="AN76" s="62"/>
      <c r="AO76" s="62"/>
      <c r="AP76" s="62"/>
      <c r="AQ76" s="62"/>
      <c r="AR76" s="62"/>
      <c r="AS76" s="62"/>
      <c r="AT76" s="62"/>
      <c r="AU76" s="62"/>
      <c r="AV76" s="62"/>
      <c r="AW76" s="62"/>
      <c r="AX76" s="62"/>
      <c r="AY76" s="62"/>
      <c r="AZ76" s="62"/>
      <c r="BA76" s="62"/>
      <c r="BB76" s="62"/>
      <c r="BC76" s="62"/>
      <c r="BD76" s="62"/>
      <c r="BE76" s="62"/>
      <c r="BF76" s="62"/>
      <c r="BG76" s="62"/>
      <c r="BH76" s="62"/>
      <c r="BI76" s="62"/>
      <c r="BJ76" s="62"/>
      <c r="BK76" s="62"/>
      <c r="BL76" s="62"/>
      <c r="BM76" s="62"/>
      <c r="BN76" s="62"/>
      <c r="BO76" s="62"/>
      <c r="BP76" s="62"/>
      <c r="BQ76" s="62"/>
      <c r="BR76" s="62"/>
      <c r="BS76" s="62"/>
      <c r="BT76" s="62"/>
      <c r="BU76" s="62"/>
      <c r="BV76" s="62"/>
      <c r="BW76" s="62"/>
      <c r="BX76" s="62"/>
      <c r="BY76" s="62"/>
      <c r="BZ76" s="62"/>
      <c r="CA76" s="62"/>
      <c r="CB76" s="62"/>
      <c r="CC76" s="62"/>
      <c r="CD76" s="62"/>
      <c r="CE76" s="62"/>
      <c r="CF76" s="62"/>
      <c r="CG76" s="62"/>
      <c r="CH76" s="62"/>
      <c r="CI76" s="62"/>
      <c r="CJ76" s="62"/>
      <c r="CK76" s="62"/>
      <c r="CS76" s="61"/>
    </row>
    <row r="77" spans="6:97" s="60" customFormat="1" ht="11.25">
      <c r="F77" s="63"/>
      <c r="O77" s="44"/>
      <c r="P77" s="44"/>
      <c r="AJ77" s="62"/>
      <c r="AK77" s="62"/>
      <c r="AL77" s="62"/>
      <c r="AM77" s="62"/>
      <c r="AN77" s="62"/>
      <c r="AO77" s="62"/>
      <c r="AP77" s="62"/>
      <c r="AQ77" s="62"/>
      <c r="AR77" s="62"/>
      <c r="AS77" s="62"/>
      <c r="AT77" s="62"/>
      <c r="AU77" s="62"/>
      <c r="AV77" s="62"/>
      <c r="AW77" s="62"/>
      <c r="AX77" s="62"/>
      <c r="AY77" s="62"/>
      <c r="AZ77" s="62"/>
      <c r="BA77" s="62"/>
      <c r="BB77" s="62"/>
      <c r="BC77" s="62"/>
      <c r="BD77" s="62"/>
      <c r="BE77" s="62"/>
      <c r="BF77" s="62"/>
      <c r="BG77" s="62"/>
      <c r="BH77" s="62"/>
      <c r="BI77" s="62"/>
      <c r="BJ77" s="62"/>
      <c r="BK77" s="62"/>
      <c r="BL77" s="62"/>
      <c r="BM77" s="62"/>
      <c r="BN77" s="62"/>
      <c r="BO77" s="62"/>
      <c r="BP77" s="62"/>
      <c r="BQ77" s="62"/>
      <c r="BR77" s="62"/>
      <c r="BS77" s="62"/>
      <c r="BT77" s="62"/>
      <c r="BU77" s="62"/>
      <c r="BV77" s="62"/>
      <c r="BW77" s="62"/>
      <c r="BX77" s="62"/>
      <c r="BY77" s="62"/>
      <c r="BZ77" s="62"/>
      <c r="CA77" s="62"/>
      <c r="CB77" s="62"/>
      <c r="CC77" s="62"/>
      <c r="CD77" s="62"/>
      <c r="CE77" s="62"/>
      <c r="CF77" s="62"/>
      <c r="CG77" s="62"/>
      <c r="CH77" s="62"/>
      <c r="CI77" s="62"/>
      <c r="CJ77" s="62"/>
      <c r="CK77" s="62"/>
      <c r="CS77" s="61"/>
    </row>
  </sheetData>
  <sheetProtection/>
  <mergeCells count="27">
    <mergeCell ref="CO7:CP7"/>
    <mergeCell ref="CQ7:CU7"/>
    <mergeCell ref="CX7:DA7"/>
    <mergeCell ref="BT7:BU7"/>
    <mergeCell ref="BV7:BZ7"/>
    <mergeCell ref="CA7:CB7"/>
    <mergeCell ref="CC7:CG7"/>
    <mergeCell ref="CH7:CI7"/>
    <mergeCell ref="CJ7:CN7"/>
    <mergeCell ref="AY7:AZ7"/>
    <mergeCell ref="BA7:BE7"/>
    <mergeCell ref="BF7:BG7"/>
    <mergeCell ref="BH7:BL7"/>
    <mergeCell ref="BM7:BN7"/>
    <mergeCell ref="BO7:BS7"/>
    <mergeCell ref="Y7:AD7"/>
    <mergeCell ref="AE7:AJ7"/>
    <mergeCell ref="AK7:AL7"/>
    <mergeCell ref="AM7:AQ7"/>
    <mergeCell ref="AR7:AS7"/>
    <mergeCell ref="AT7:AX7"/>
    <mergeCell ref="A7:E7"/>
    <mergeCell ref="F7:G7"/>
    <mergeCell ref="H7:K7"/>
    <mergeCell ref="L7:N7"/>
    <mergeCell ref="O7:S7"/>
    <mergeCell ref="T7:X7"/>
  </mergeCells>
  <dataValidations count="9">
    <dataValidation type="textLength" operator="equal" allowBlank="1" showInputMessage="1" showErrorMessage="1" sqref="E10:E40">
      <formula1>11</formula1>
    </dataValidation>
    <dataValidation type="textLength" operator="equal" allowBlank="1" showInputMessage="1" showErrorMessage="1" sqref="F10:G40">
      <formula1>4</formula1>
    </dataValidation>
    <dataValidation operator="lessThanOrEqual" allowBlank="1" showInputMessage="1" showErrorMessage="1" errorTitle="2nd Line" error="Must be less than 21 characters." sqref="K10:K40"/>
    <dataValidation type="textLength" operator="equal" allowBlank="1" showInputMessage="1" showErrorMessage="1" errorTitle="Phone Number" error="Enter 10 digits only; no punctuation." sqref="M10:N40">
      <formula1>10</formula1>
    </dataValidation>
    <dataValidation type="textLength" operator="equal" allowBlank="1" showInputMessage="1" showErrorMessage="1" errorTitle="Zip Code" error="Enter 5 digit zip code&#10;&#10;" sqref="S10:S40">
      <formula1>5</formula1>
    </dataValidation>
    <dataValidation type="textLength" operator="equal" allowBlank="1" showInputMessage="1" showErrorMessage="1" errorTitle="State" error="Enter State abbreviation. " sqref="W10:W40">
      <formula1>2</formula1>
    </dataValidation>
    <dataValidation type="textLength" operator="equal" allowBlank="1" showInputMessage="1" showErrorMessage="1" errorTitle="Zip Code" error="Please enter 5 digit zip code. " sqref="X10:X40">
      <formula1>5</formula1>
    </dataValidation>
    <dataValidation type="textLength" operator="equal" allowBlank="1" showInputMessage="1" showErrorMessage="1" errorTitle="MCCG" error="Please enter 3 digit MCC followed by -64937." sqref="AK10:AK40">
      <formula1>9</formula1>
    </dataValidation>
    <dataValidation type="textLength" operator="equal" allowBlank="1" showInputMessage="1" showErrorMessage="1" errorTitle="MCCG #2" error="Please enter 3 digit MCC followed by -64937." sqref="AR10:AR40">
      <formula1>9</formula1>
    </dataValidation>
  </dataValidations>
  <printOptions/>
  <pageMargins left="0.7" right="0.7" top="0.75" bottom="0.75" header="0.3" footer="0.3"/>
  <pageSetup fitToHeight="0" horizontalDpi="600" verticalDpi="600" orientation="landscape" paperSize="17" scale="50" r:id="rId3"/>
  <legacyDrawing r:id="rId2"/>
</worksheet>
</file>

<file path=xl/worksheets/sheet9.xml><?xml version="1.0" encoding="utf-8"?>
<worksheet xmlns="http://schemas.openxmlformats.org/spreadsheetml/2006/main" xmlns:r="http://schemas.openxmlformats.org/officeDocument/2006/relationships">
  <sheetPr>
    <tabColor theme="9" tint="-0.4999699890613556"/>
  </sheetPr>
  <dimension ref="A3:DY38"/>
  <sheetViews>
    <sheetView zoomScalePageLayoutView="0" workbookViewId="0" topLeftCell="A4">
      <selection activeCell="C10" sqref="C10"/>
    </sheetView>
  </sheetViews>
  <sheetFormatPr defaultColWidth="9.140625" defaultRowHeight="12.75"/>
  <cols>
    <col min="1" max="2" width="23.8515625" style="37" customWidth="1"/>
    <col min="3" max="3" width="21.00390625" style="37" customWidth="1"/>
    <col min="4" max="4" width="16.57421875" style="37" customWidth="1"/>
    <col min="5" max="33" width="16.7109375" style="37" customWidth="1"/>
    <col min="34" max="16384" width="9.140625" style="37" customWidth="1"/>
  </cols>
  <sheetData>
    <row r="1" ht="15" hidden="1"/>
    <row r="2" ht="15" hidden="1"/>
    <row r="3" spans="5:129" s="48" customFormat="1" ht="12.75" customHeight="1" hidden="1">
      <c r="E3" s="51"/>
      <c r="L3" s="39"/>
      <c r="M3" s="39"/>
      <c r="O3" s="39"/>
      <c r="P3" s="39"/>
      <c r="AC3" s="50"/>
      <c r="AD3" s="50"/>
      <c r="AE3" s="50"/>
      <c r="AF3" s="50"/>
      <c r="AG3" s="50"/>
      <c r="AH3" s="50"/>
      <c r="AI3" s="50"/>
      <c r="AJ3" s="50"/>
      <c r="AK3" s="50"/>
      <c r="AL3" s="50"/>
      <c r="AM3" s="50"/>
      <c r="AN3" s="50"/>
      <c r="AO3" s="50"/>
      <c r="AP3" s="50"/>
      <c r="AQ3" s="50"/>
      <c r="AR3" s="50"/>
      <c r="AS3" s="50"/>
      <c r="AT3" s="50"/>
      <c r="AU3" s="50"/>
      <c r="AV3" s="50"/>
      <c r="AW3" s="50"/>
      <c r="AX3" s="50"/>
      <c r="AY3" s="50"/>
      <c r="AZ3" s="50"/>
      <c r="BA3" s="50"/>
      <c r="BB3" s="50"/>
      <c r="BC3" s="50"/>
      <c r="BD3" s="50"/>
      <c r="BE3" s="50"/>
      <c r="BF3" s="50"/>
      <c r="BG3" s="50"/>
      <c r="BH3" s="50"/>
      <c r="BI3" s="50"/>
      <c r="BJ3" s="50"/>
      <c r="BK3" s="50"/>
      <c r="BL3" s="50"/>
      <c r="BM3" s="50"/>
      <c r="BN3" s="50"/>
      <c r="BO3" s="50"/>
      <c r="BP3" s="50"/>
      <c r="BQ3" s="50"/>
      <c r="BR3" s="50"/>
      <c r="BS3" s="50"/>
      <c r="BT3" s="50"/>
      <c r="BU3" s="50"/>
      <c r="BV3" s="50"/>
      <c r="BW3" s="50"/>
      <c r="BX3" s="50"/>
      <c r="BY3" s="50"/>
      <c r="BZ3" s="50"/>
      <c r="CA3" s="50"/>
      <c r="CB3" s="50"/>
      <c r="CC3" s="50"/>
      <c r="CD3" s="50"/>
      <c r="CL3" s="49"/>
      <c r="DY3" s="53"/>
    </row>
    <row r="4" spans="1:127" s="48" customFormat="1" ht="12.75" customHeight="1">
      <c r="A4" s="13" t="s">
        <v>1</v>
      </c>
      <c r="B4" s="85">
        <f>'1A. Program Roles'!B2</f>
        <v>0</v>
      </c>
      <c r="C4" s="219"/>
      <c r="J4" s="39"/>
      <c r="K4" s="39"/>
      <c r="M4" s="39"/>
      <c r="N4" s="39"/>
      <c r="AA4" s="50"/>
      <c r="AB4" s="50"/>
      <c r="AC4" s="50"/>
      <c r="AD4" s="50"/>
      <c r="AE4" s="50"/>
      <c r="AF4" s="50"/>
      <c r="AG4" s="50"/>
      <c r="AH4" s="50"/>
      <c r="AI4" s="50"/>
      <c r="AJ4" s="50"/>
      <c r="AK4" s="50"/>
      <c r="AL4" s="50"/>
      <c r="AM4" s="50"/>
      <c r="AN4" s="50"/>
      <c r="AO4" s="50"/>
      <c r="AP4" s="50"/>
      <c r="AQ4" s="50"/>
      <c r="AR4" s="50"/>
      <c r="AS4" s="50"/>
      <c r="AT4" s="50"/>
      <c r="AU4" s="50"/>
      <c r="AV4" s="50"/>
      <c r="AW4" s="50"/>
      <c r="AX4" s="50"/>
      <c r="AY4" s="50"/>
      <c r="AZ4" s="50"/>
      <c r="BA4" s="50"/>
      <c r="BB4" s="50"/>
      <c r="BC4" s="50"/>
      <c r="BD4" s="50"/>
      <c r="BE4" s="50"/>
      <c r="BF4" s="50"/>
      <c r="BG4" s="50"/>
      <c r="BH4" s="50"/>
      <c r="BI4" s="50"/>
      <c r="BJ4" s="50"/>
      <c r="BK4" s="50"/>
      <c r="BL4" s="50"/>
      <c r="BM4" s="50"/>
      <c r="BN4" s="50"/>
      <c r="BO4" s="50"/>
      <c r="BP4" s="50"/>
      <c r="BQ4" s="50"/>
      <c r="BR4" s="50"/>
      <c r="BS4" s="50"/>
      <c r="BT4" s="50"/>
      <c r="BU4" s="50"/>
      <c r="BV4" s="50"/>
      <c r="BW4" s="50"/>
      <c r="BX4" s="50"/>
      <c r="BY4" s="50"/>
      <c r="BZ4" s="50"/>
      <c r="CA4" s="50"/>
      <c r="CB4" s="50"/>
      <c r="CJ4" s="49"/>
      <c r="DW4" s="53"/>
    </row>
    <row r="5" spans="1:127" s="48" customFormat="1" ht="12.75" customHeight="1" hidden="1">
      <c r="A5" s="13"/>
      <c r="B5" s="85"/>
      <c r="C5" s="51"/>
      <c r="J5" s="39"/>
      <c r="K5" s="39"/>
      <c r="M5" s="39"/>
      <c r="N5" s="39"/>
      <c r="AA5" s="50"/>
      <c r="AB5" s="50"/>
      <c r="AC5" s="50"/>
      <c r="AD5" s="50"/>
      <c r="AE5" s="50"/>
      <c r="AF5" s="50"/>
      <c r="AG5" s="50"/>
      <c r="AH5" s="50"/>
      <c r="AI5" s="50"/>
      <c r="AJ5" s="50"/>
      <c r="AK5" s="50"/>
      <c r="AL5" s="50"/>
      <c r="AM5" s="50"/>
      <c r="AN5" s="50"/>
      <c r="AO5" s="50"/>
      <c r="AP5" s="50"/>
      <c r="AQ5" s="50"/>
      <c r="AR5" s="50"/>
      <c r="AS5" s="50"/>
      <c r="AT5" s="50"/>
      <c r="AU5" s="50"/>
      <c r="AV5" s="50"/>
      <c r="AW5" s="50"/>
      <c r="AX5" s="50"/>
      <c r="AY5" s="50"/>
      <c r="AZ5" s="50"/>
      <c r="BA5" s="50"/>
      <c r="BB5" s="50"/>
      <c r="BC5" s="50"/>
      <c r="BD5" s="50"/>
      <c r="BE5" s="50"/>
      <c r="BF5" s="50"/>
      <c r="BG5" s="50"/>
      <c r="BH5" s="50"/>
      <c r="BI5" s="50"/>
      <c r="BJ5" s="50"/>
      <c r="BK5" s="50"/>
      <c r="BL5" s="50"/>
      <c r="BM5" s="50"/>
      <c r="BN5" s="50"/>
      <c r="BO5" s="50"/>
      <c r="BP5" s="50"/>
      <c r="BQ5" s="50"/>
      <c r="BR5" s="50"/>
      <c r="BS5" s="50"/>
      <c r="BT5" s="50"/>
      <c r="BU5" s="50"/>
      <c r="BV5" s="50"/>
      <c r="BW5" s="50"/>
      <c r="BX5" s="50"/>
      <c r="BY5" s="50"/>
      <c r="BZ5" s="50"/>
      <c r="CA5" s="50"/>
      <c r="CB5" s="50"/>
      <c r="CJ5" s="49"/>
      <c r="DW5" s="53"/>
    </row>
    <row r="6" spans="1:90" s="48" customFormat="1" ht="12.75" customHeight="1" hidden="1">
      <c r="A6" s="394" t="s">
        <v>1662</v>
      </c>
      <c r="B6" s="394"/>
      <c r="C6" s="394"/>
      <c r="D6" s="52"/>
      <c r="E6" s="51"/>
      <c r="L6" s="39"/>
      <c r="M6" s="39"/>
      <c r="O6" s="39"/>
      <c r="P6" s="39"/>
      <c r="AC6" s="50"/>
      <c r="AD6" s="50"/>
      <c r="AE6" s="50"/>
      <c r="AF6" s="50"/>
      <c r="AG6" s="50"/>
      <c r="AH6" s="50"/>
      <c r="AI6" s="50"/>
      <c r="AJ6" s="50"/>
      <c r="AK6" s="50"/>
      <c r="AL6" s="50"/>
      <c r="AM6" s="50"/>
      <c r="AN6" s="50"/>
      <c r="AO6" s="50"/>
      <c r="AP6" s="50"/>
      <c r="AQ6" s="50"/>
      <c r="AR6" s="50"/>
      <c r="AS6" s="50"/>
      <c r="AT6" s="50"/>
      <c r="AU6" s="50"/>
      <c r="AV6" s="50"/>
      <c r="AW6" s="50"/>
      <c r="AX6" s="50"/>
      <c r="AY6" s="50"/>
      <c r="AZ6" s="50"/>
      <c r="BA6" s="50"/>
      <c r="BB6" s="50"/>
      <c r="BC6" s="50"/>
      <c r="BD6" s="50"/>
      <c r="BE6" s="50"/>
      <c r="BF6" s="50"/>
      <c r="BG6" s="50"/>
      <c r="BH6" s="50"/>
      <c r="BI6" s="50"/>
      <c r="BJ6" s="50"/>
      <c r="BK6" s="50"/>
      <c r="BL6" s="50"/>
      <c r="BM6" s="50"/>
      <c r="BN6" s="50"/>
      <c r="BO6" s="50"/>
      <c r="BP6" s="50"/>
      <c r="BQ6" s="50"/>
      <c r="BR6" s="50"/>
      <c r="BS6" s="50"/>
      <c r="BT6" s="50"/>
      <c r="BU6" s="50"/>
      <c r="BV6" s="50"/>
      <c r="BW6" s="50"/>
      <c r="BX6" s="50"/>
      <c r="BY6" s="50"/>
      <c r="BZ6" s="50"/>
      <c r="CA6" s="50"/>
      <c r="CB6" s="50"/>
      <c r="CC6" s="50"/>
      <c r="CD6" s="50"/>
      <c r="CL6" s="49"/>
    </row>
    <row r="7" spans="1:15" s="47" customFormat="1" ht="36" customHeight="1" thickBot="1">
      <c r="A7" s="394"/>
      <c r="B7" s="394"/>
      <c r="C7" s="394"/>
      <c r="D7" s="97"/>
      <c r="E7" s="97"/>
      <c r="F7" s="97"/>
      <c r="G7" s="97"/>
      <c r="H7" s="97"/>
      <c r="I7" s="97"/>
      <c r="J7" s="97"/>
      <c r="K7" s="97"/>
      <c r="L7" s="97"/>
      <c r="M7" s="97"/>
      <c r="N7" s="97"/>
      <c r="O7" s="97"/>
    </row>
    <row r="8" spans="1:33" s="46" customFormat="1" ht="20.25">
      <c r="A8" s="394"/>
      <c r="B8" s="395"/>
      <c r="C8" s="395"/>
      <c r="D8" s="392" t="s">
        <v>26</v>
      </c>
      <c r="E8" s="392"/>
      <c r="F8" s="393"/>
      <c r="G8" s="391" t="s">
        <v>25</v>
      </c>
      <c r="H8" s="392"/>
      <c r="I8" s="393"/>
      <c r="J8" s="391" t="s">
        <v>24</v>
      </c>
      <c r="K8" s="392"/>
      <c r="L8" s="393"/>
      <c r="M8" s="391" t="s">
        <v>23</v>
      </c>
      <c r="N8" s="392"/>
      <c r="O8" s="393"/>
      <c r="P8" s="391" t="s">
        <v>1542</v>
      </c>
      <c r="Q8" s="392"/>
      <c r="R8" s="393"/>
      <c r="S8" s="391" t="s">
        <v>1543</v>
      </c>
      <c r="T8" s="392"/>
      <c r="U8" s="393"/>
      <c r="V8" s="391" t="s">
        <v>1544</v>
      </c>
      <c r="W8" s="392"/>
      <c r="X8" s="393"/>
      <c r="Y8" s="391" t="s">
        <v>1545</v>
      </c>
      <c r="Z8" s="392"/>
      <c r="AA8" s="393"/>
      <c r="AB8" s="391" t="s">
        <v>1546</v>
      </c>
      <c r="AC8" s="392"/>
      <c r="AD8" s="393"/>
      <c r="AE8" s="391" t="s">
        <v>1547</v>
      </c>
      <c r="AF8" s="392"/>
      <c r="AG8" s="393"/>
    </row>
    <row r="9" spans="1:33" s="45" customFormat="1" ht="12.75" customHeight="1">
      <c r="A9" s="82" t="s">
        <v>43</v>
      </c>
      <c r="B9" s="180" t="s">
        <v>44</v>
      </c>
      <c r="C9" s="86" t="s">
        <v>15</v>
      </c>
      <c r="D9" s="83" t="s">
        <v>19</v>
      </c>
      <c r="E9" s="81" t="s">
        <v>18</v>
      </c>
      <c r="F9" s="84" t="s">
        <v>15</v>
      </c>
      <c r="G9" s="83" t="s">
        <v>19</v>
      </c>
      <c r="H9" s="81" t="s">
        <v>18</v>
      </c>
      <c r="I9" s="84" t="s">
        <v>15</v>
      </c>
      <c r="J9" s="83" t="s">
        <v>19</v>
      </c>
      <c r="K9" s="81" t="s">
        <v>18</v>
      </c>
      <c r="L9" s="84" t="s">
        <v>15</v>
      </c>
      <c r="M9" s="83" t="s">
        <v>19</v>
      </c>
      <c r="N9" s="81" t="s">
        <v>18</v>
      </c>
      <c r="O9" s="84" t="s">
        <v>15</v>
      </c>
      <c r="P9" s="83" t="s">
        <v>19</v>
      </c>
      <c r="Q9" s="81" t="s">
        <v>18</v>
      </c>
      <c r="R9" s="84" t="s">
        <v>15</v>
      </c>
      <c r="S9" s="83" t="s">
        <v>19</v>
      </c>
      <c r="T9" s="81" t="s">
        <v>18</v>
      </c>
      <c r="U9" s="84" t="s">
        <v>15</v>
      </c>
      <c r="V9" s="83" t="s">
        <v>19</v>
      </c>
      <c r="W9" s="81" t="s">
        <v>18</v>
      </c>
      <c r="X9" s="84" t="s">
        <v>15</v>
      </c>
      <c r="Y9" s="83" t="s">
        <v>19</v>
      </c>
      <c r="Z9" s="81" t="s">
        <v>18</v>
      </c>
      <c r="AA9" s="84" t="s">
        <v>15</v>
      </c>
      <c r="AB9" s="83" t="s">
        <v>19</v>
      </c>
      <c r="AC9" s="81" t="s">
        <v>18</v>
      </c>
      <c r="AD9" s="84" t="s">
        <v>15</v>
      </c>
      <c r="AE9" s="83" t="s">
        <v>19</v>
      </c>
      <c r="AF9" s="81" t="s">
        <v>18</v>
      </c>
      <c r="AG9" s="84" t="s">
        <v>15</v>
      </c>
    </row>
    <row r="10" spans="1:33" ht="15">
      <c r="A10" s="191">
        <f>'2D. TCARD APP'!A10</f>
        <v>0</v>
      </c>
      <c r="B10" s="191">
        <f>'2D. TCARD APP'!C10</f>
        <v>0</v>
      </c>
      <c r="C10" s="192"/>
      <c r="D10" s="192"/>
      <c r="E10" s="192"/>
      <c r="F10" s="192"/>
      <c r="G10" s="192"/>
      <c r="H10" s="192"/>
      <c r="I10" s="192"/>
      <c r="J10" s="192"/>
      <c r="K10" s="192"/>
      <c r="L10" s="192"/>
      <c r="M10" s="192"/>
      <c r="N10" s="192"/>
      <c r="O10" s="192"/>
      <c r="P10" s="192"/>
      <c r="Q10" s="192"/>
      <c r="R10" s="192"/>
      <c r="S10" s="192"/>
      <c r="T10" s="192"/>
      <c r="U10" s="192"/>
      <c r="V10" s="192"/>
      <c r="W10" s="192"/>
      <c r="X10" s="192"/>
      <c r="Y10" s="192"/>
      <c r="Z10" s="192"/>
      <c r="AA10" s="192"/>
      <c r="AB10" s="192"/>
      <c r="AC10" s="192"/>
      <c r="AD10" s="192"/>
      <c r="AE10" s="192"/>
      <c r="AF10" s="192"/>
      <c r="AG10" s="192"/>
    </row>
    <row r="11" spans="1:33" ht="15">
      <c r="A11" s="191">
        <f>'2D. TCARD APP'!A11</f>
        <v>0</v>
      </c>
      <c r="B11" s="191">
        <f>'2D. TCARD APP'!C11</f>
        <v>0</v>
      </c>
      <c r="C11" s="192"/>
      <c r="D11" s="192"/>
      <c r="E11" s="192"/>
      <c r="F11" s="192"/>
      <c r="G11" s="192"/>
      <c r="H11" s="192"/>
      <c r="I11" s="192"/>
      <c r="J11" s="192"/>
      <c r="K11" s="192"/>
      <c r="L11" s="192"/>
      <c r="M11" s="192"/>
      <c r="N11" s="192"/>
      <c r="O11" s="192"/>
      <c r="P11" s="192"/>
      <c r="Q11" s="192"/>
      <c r="R11" s="192"/>
      <c r="S11" s="192"/>
      <c r="T11" s="192"/>
      <c r="U11" s="192"/>
      <c r="V11" s="192"/>
      <c r="W11" s="192"/>
      <c r="X11" s="192"/>
      <c r="Y11" s="192"/>
      <c r="Z11" s="192"/>
      <c r="AA11" s="192"/>
      <c r="AB11" s="192"/>
      <c r="AC11" s="192"/>
      <c r="AD11" s="192"/>
      <c r="AE11" s="192"/>
      <c r="AF11" s="192"/>
      <c r="AG11" s="192"/>
    </row>
    <row r="12" spans="1:33" ht="15">
      <c r="A12" s="191">
        <f>'2D. TCARD APP'!A12</f>
        <v>0</v>
      </c>
      <c r="B12" s="191">
        <f>'2D. TCARD APP'!C12</f>
        <v>0</v>
      </c>
      <c r="C12" s="192"/>
      <c r="D12" s="192"/>
      <c r="E12" s="192"/>
      <c r="F12" s="192"/>
      <c r="G12" s="192"/>
      <c r="H12" s="192"/>
      <c r="I12" s="192"/>
      <c r="J12" s="192"/>
      <c r="K12" s="192"/>
      <c r="L12" s="192"/>
      <c r="M12" s="192"/>
      <c r="N12" s="192"/>
      <c r="O12" s="192"/>
      <c r="P12" s="192"/>
      <c r="Q12" s="192"/>
      <c r="R12" s="192"/>
      <c r="S12" s="192"/>
      <c r="T12" s="192"/>
      <c r="U12" s="192"/>
      <c r="V12" s="192"/>
      <c r="W12" s="192"/>
      <c r="X12" s="192"/>
      <c r="Y12" s="192"/>
      <c r="Z12" s="192"/>
      <c r="AA12" s="192"/>
      <c r="AB12" s="192"/>
      <c r="AC12" s="192"/>
      <c r="AD12" s="192"/>
      <c r="AE12" s="192"/>
      <c r="AF12" s="192"/>
      <c r="AG12" s="192"/>
    </row>
    <row r="13" spans="1:33" ht="15">
      <c r="A13" s="191">
        <f>'2D. TCARD APP'!A13</f>
        <v>0</v>
      </c>
      <c r="B13" s="191">
        <f>'2D. TCARD APP'!C13</f>
        <v>0</v>
      </c>
      <c r="C13" s="192"/>
      <c r="D13" s="192"/>
      <c r="E13" s="192"/>
      <c r="F13" s="192"/>
      <c r="G13" s="192"/>
      <c r="H13" s="192"/>
      <c r="I13" s="192"/>
      <c r="J13" s="192"/>
      <c r="K13" s="192"/>
      <c r="L13" s="192"/>
      <c r="M13" s="192"/>
      <c r="N13" s="192"/>
      <c r="O13" s="192"/>
      <c r="P13" s="192"/>
      <c r="Q13" s="192"/>
      <c r="R13" s="192"/>
      <c r="S13" s="192"/>
      <c r="T13" s="192"/>
      <c r="U13" s="192"/>
      <c r="V13" s="192"/>
      <c r="W13" s="192"/>
      <c r="X13" s="192"/>
      <c r="Y13" s="192"/>
      <c r="Z13" s="192"/>
      <c r="AA13" s="192"/>
      <c r="AB13" s="192"/>
      <c r="AC13" s="192"/>
      <c r="AD13" s="192"/>
      <c r="AE13" s="192"/>
      <c r="AF13" s="192"/>
      <c r="AG13" s="192"/>
    </row>
    <row r="14" spans="1:33" ht="15">
      <c r="A14" s="191">
        <f>'2D. TCARD APP'!A14</f>
        <v>0</v>
      </c>
      <c r="B14" s="191">
        <f>'2D. TCARD APP'!C14</f>
        <v>0</v>
      </c>
      <c r="C14" s="192"/>
      <c r="D14" s="192"/>
      <c r="E14" s="192"/>
      <c r="F14" s="192"/>
      <c r="G14" s="192"/>
      <c r="H14" s="192"/>
      <c r="I14" s="192"/>
      <c r="J14" s="192"/>
      <c r="K14" s="192"/>
      <c r="L14" s="192"/>
      <c r="M14" s="192"/>
      <c r="N14" s="192"/>
      <c r="O14" s="192"/>
      <c r="P14" s="192"/>
      <c r="Q14" s="192"/>
      <c r="R14" s="192"/>
      <c r="S14" s="192"/>
      <c r="T14" s="192"/>
      <c r="U14" s="192"/>
      <c r="V14" s="192"/>
      <c r="W14" s="192"/>
      <c r="X14" s="192"/>
      <c r="Y14" s="192"/>
      <c r="Z14" s="192"/>
      <c r="AA14" s="192"/>
      <c r="AB14" s="192"/>
      <c r="AC14" s="192"/>
      <c r="AD14" s="192"/>
      <c r="AE14" s="192"/>
      <c r="AF14" s="192"/>
      <c r="AG14" s="192"/>
    </row>
    <row r="15" spans="1:33" ht="15">
      <c r="A15" s="191">
        <f>'2D. TCARD APP'!A15</f>
        <v>0</v>
      </c>
      <c r="B15" s="191">
        <f>'2D. TCARD APP'!C15</f>
        <v>0</v>
      </c>
      <c r="C15" s="192"/>
      <c r="D15" s="192"/>
      <c r="E15" s="192"/>
      <c r="F15" s="192"/>
      <c r="G15" s="192"/>
      <c r="H15" s="192"/>
      <c r="I15" s="192"/>
      <c r="J15" s="192"/>
      <c r="K15" s="192"/>
      <c r="L15" s="192"/>
      <c r="M15" s="192"/>
      <c r="N15" s="192"/>
      <c r="O15" s="192"/>
      <c r="P15" s="192"/>
      <c r="Q15" s="192"/>
      <c r="R15" s="192"/>
      <c r="S15" s="192"/>
      <c r="T15" s="192"/>
      <c r="U15" s="192"/>
      <c r="V15" s="192"/>
      <c r="W15" s="192"/>
      <c r="X15" s="192"/>
      <c r="Y15" s="192"/>
      <c r="Z15" s="192"/>
      <c r="AA15" s="192"/>
      <c r="AB15" s="192"/>
      <c r="AC15" s="192"/>
      <c r="AD15" s="192"/>
      <c r="AE15" s="192"/>
      <c r="AF15" s="192"/>
      <c r="AG15" s="192"/>
    </row>
    <row r="16" spans="1:33" ht="15">
      <c r="A16" s="191">
        <f>'2D. TCARD APP'!A16</f>
        <v>0</v>
      </c>
      <c r="B16" s="191">
        <f>'2D. TCARD APP'!C16</f>
        <v>0</v>
      </c>
      <c r="C16" s="192"/>
      <c r="D16" s="192"/>
      <c r="E16" s="192"/>
      <c r="F16" s="192"/>
      <c r="G16" s="192"/>
      <c r="H16" s="192"/>
      <c r="I16" s="192"/>
      <c r="J16" s="192"/>
      <c r="K16" s="192"/>
      <c r="L16" s="192"/>
      <c r="M16" s="192"/>
      <c r="N16" s="192"/>
      <c r="O16" s="192"/>
      <c r="P16" s="192"/>
      <c r="Q16" s="192"/>
      <c r="R16" s="192"/>
      <c r="S16" s="192"/>
      <c r="T16" s="192"/>
      <c r="U16" s="192"/>
      <c r="V16" s="192"/>
      <c r="W16" s="192"/>
      <c r="X16" s="192"/>
      <c r="Y16" s="192"/>
      <c r="Z16" s="192"/>
      <c r="AA16" s="192"/>
      <c r="AB16" s="192"/>
      <c r="AC16" s="192"/>
      <c r="AD16" s="192"/>
      <c r="AE16" s="192"/>
      <c r="AF16" s="192"/>
      <c r="AG16" s="192"/>
    </row>
    <row r="17" spans="1:33" ht="15">
      <c r="A17" s="191">
        <f>'2D. TCARD APP'!A17</f>
        <v>0</v>
      </c>
      <c r="B17" s="191">
        <f>'2D. TCARD APP'!C17</f>
        <v>0</v>
      </c>
      <c r="C17" s="192"/>
      <c r="D17" s="192"/>
      <c r="E17" s="192"/>
      <c r="F17" s="192"/>
      <c r="G17" s="192"/>
      <c r="H17" s="192"/>
      <c r="I17" s="192"/>
      <c r="J17" s="192"/>
      <c r="K17" s="192"/>
      <c r="L17" s="192"/>
      <c r="M17" s="192"/>
      <c r="N17" s="192"/>
      <c r="O17" s="192"/>
      <c r="P17" s="192"/>
      <c r="Q17" s="192"/>
      <c r="R17" s="192"/>
      <c r="S17" s="192"/>
      <c r="T17" s="192"/>
      <c r="U17" s="192"/>
      <c r="V17" s="192"/>
      <c r="W17" s="192"/>
      <c r="X17" s="192"/>
      <c r="Y17" s="192"/>
      <c r="Z17" s="192"/>
      <c r="AA17" s="192"/>
      <c r="AB17" s="192"/>
      <c r="AC17" s="192"/>
      <c r="AD17" s="192"/>
      <c r="AE17" s="192"/>
      <c r="AF17" s="192"/>
      <c r="AG17" s="192"/>
    </row>
    <row r="18" spans="1:33" ht="15">
      <c r="A18" s="191">
        <f>'2D. TCARD APP'!A18</f>
        <v>0</v>
      </c>
      <c r="B18" s="191">
        <f>'2D. TCARD APP'!C18</f>
        <v>0</v>
      </c>
      <c r="C18" s="192"/>
      <c r="D18" s="192"/>
      <c r="E18" s="192"/>
      <c r="F18" s="192"/>
      <c r="G18" s="192"/>
      <c r="H18" s="192"/>
      <c r="I18" s="192"/>
      <c r="J18" s="192"/>
      <c r="K18" s="192"/>
      <c r="L18" s="192"/>
      <c r="M18" s="192"/>
      <c r="N18" s="192"/>
      <c r="O18" s="192"/>
      <c r="P18" s="192"/>
      <c r="Q18" s="192"/>
      <c r="R18" s="192"/>
      <c r="S18" s="192"/>
      <c r="T18" s="192"/>
      <c r="U18" s="192"/>
      <c r="V18" s="192"/>
      <c r="W18" s="192"/>
      <c r="X18" s="192"/>
      <c r="Y18" s="192"/>
      <c r="Z18" s="192"/>
      <c r="AA18" s="192"/>
      <c r="AB18" s="192"/>
      <c r="AC18" s="192"/>
      <c r="AD18" s="192"/>
      <c r="AE18" s="192"/>
      <c r="AF18" s="192"/>
      <c r="AG18" s="192"/>
    </row>
    <row r="19" spans="1:33" ht="15">
      <c r="A19" s="191">
        <f>'2D. TCARD APP'!A19</f>
        <v>0</v>
      </c>
      <c r="B19" s="191">
        <f>'2D. TCARD APP'!C19</f>
        <v>0</v>
      </c>
      <c r="C19" s="192"/>
      <c r="D19" s="192"/>
      <c r="E19" s="192"/>
      <c r="F19" s="192"/>
      <c r="G19" s="192"/>
      <c r="H19" s="192"/>
      <c r="I19" s="192"/>
      <c r="J19" s="192"/>
      <c r="K19" s="192"/>
      <c r="L19" s="192"/>
      <c r="M19" s="192"/>
      <c r="N19" s="192"/>
      <c r="O19" s="192"/>
      <c r="P19" s="192"/>
      <c r="Q19" s="192"/>
      <c r="R19" s="192"/>
      <c r="S19" s="192"/>
      <c r="T19" s="192"/>
      <c r="U19" s="192"/>
      <c r="V19" s="192"/>
      <c r="W19" s="192"/>
      <c r="X19" s="192"/>
      <c r="Y19" s="192"/>
      <c r="Z19" s="192"/>
      <c r="AA19" s="192"/>
      <c r="AB19" s="192"/>
      <c r="AC19" s="192"/>
      <c r="AD19" s="192"/>
      <c r="AE19" s="192"/>
      <c r="AF19" s="192"/>
      <c r="AG19" s="192"/>
    </row>
    <row r="20" spans="1:33" ht="15">
      <c r="A20" s="191">
        <f>'2D. TCARD APP'!A20</f>
        <v>0</v>
      </c>
      <c r="B20" s="191">
        <f>'2D. TCARD APP'!C20</f>
        <v>0</v>
      </c>
      <c r="C20" s="192"/>
      <c r="D20" s="192"/>
      <c r="E20" s="192"/>
      <c r="F20" s="192"/>
      <c r="G20" s="192"/>
      <c r="H20" s="192"/>
      <c r="I20" s="192"/>
      <c r="J20" s="192"/>
      <c r="K20" s="192"/>
      <c r="L20" s="192"/>
      <c r="M20" s="192"/>
      <c r="N20" s="192"/>
      <c r="O20" s="192"/>
      <c r="P20" s="192"/>
      <c r="Q20" s="192"/>
      <c r="R20" s="192"/>
      <c r="S20" s="192"/>
      <c r="T20" s="192"/>
      <c r="U20" s="192"/>
      <c r="V20" s="192"/>
      <c r="W20" s="192"/>
      <c r="X20" s="192"/>
      <c r="Y20" s="192"/>
      <c r="Z20" s="192"/>
      <c r="AA20" s="192"/>
      <c r="AB20" s="192"/>
      <c r="AC20" s="192"/>
      <c r="AD20" s="192"/>
      <c r="AE20" s="192"/>
      <c r="AF20" s="192"/>
      <c r="AG20" s="192"/>
    </row>
    <row r="21" spans="1:33" ht="15">
      <c r="A21" s="191">
        <f>'2D. TCARD APP'!A21</f>
        <v>0</v>
      </c>
      <c r="B21" s="191">
        <f>'2D. TCARD APP'!C21</f>
        <v>0</v>
      </c>
      <c r="C21" s="192"/>
      <c r="D21" s="192"/>
      <c r="E21" s="192"/>
      <c r="F21" s="192"/>
      <c r="G21" s="192"/>
      <c r="H21" s="192"/>
      <c r="I21" s="192"/>
      <c r="J21" s="192"/>
      <c r="K21" s="192"/>
      <c r="L21" s="192"/>
      <c r="M21" s="192"/>
      <c r="N21" s="192"/>
      <c r="O21" s="192"/>
      <c r="P21" s="192"/>
      <c r="Q21" s="192"/>
      <c r="R21" s="192"/>
      <c r="S21" s="192"/>
      <c r="T21" s="192"/>
      <c r="U21" s="192"/>
      <c r="V21" s="192"/>
      <c r="W21" s="192"/>
      <c r="X21" s="192"/>
      <c r="Y21" s="192"/>
      <c r="Z21" s="192"/>
      <c r="AA21" s="192"/>
      <c r="AB21" s="192"/>
      <c r="AC21" s="192"/>
      <c r="AD21" s="192"/>
      <c r="AE21" s="192"/>
      <c r="AF21" s="192"/>
      <c r="AG21" s="192"/>
    </row>
    <row r="22" spans="1:33" ht="15">
      <c r="A22" s="191">
        <f>'2D. TCARD APP'!A22</f>
        <v>0</v>
      </c>
      <c r="B22" s="191">
        <f>'2D. TCARD APP'!C22</f>
        <v>0</v>
      </c>
      <c r="C22" s="192"/>
      <c r="D22" s="192"/>
      <c r="E22" s="192"/>
      <c r="F22" s="192"/>
      <c r="G22" s="192"/>
      <c r="H22" s="192"/>
      <c r="I22" s="192"/>
      <c r="J22" s="192"/>
      <c r="K22" s="192"/>
      <c r="L22" s="192"/>
      <c r="M22" s="192"/>
      <c r="N22" s="192"/>
      <c r="O22" s="192"/>
      <c r="P22" s="192"/>
      <c r="Q22" s="192"/>
      <c r="R22" s="192"/>
      <c r="S22" s="192"/>
      <c r="T22" s="192"/>
      <c r="U22" s="192"/>
      <c r="V22" s="192"/>
      <c r="W22" s="192"/>
      <c r="X22" s="192"/>
      <c r="Y22" s="192"/>
      <c r="Z22" s="192"/>
      <c r="AA22" s="192"/>
      <c r="AB22" s="192"/>
      <c r="AC22" s="192"/>
      <c r="AD22" s="192"/>
      <c r="AE22" s="192"/>
      <c r="AF22" s="192"/>
      <c r="AG22" s="192"/>
    </row>
    <row r="23" spans="1:33" ht="15">
      <c r="A23" s="191">
        <f>'2D. TCARD APP'!A23</f>
        <v>0</v>
      </c>
      <c r="B23" s="191">
        <f>'2D. TCARD APP'!C23</f>
        <v>0</v>
      </c>
      <c r="C23" s="192"/>
      <c r="D23" s="192"/>
      <c r="E23" s="192"/>
      <c r="F23" s="192"/>
      <c r="G23" s="192"/>
      <c r="H23" s="192"/>
      <c r="I23" s="192"/>
      <c r="J23" s="192"/>
      <c r="K23" s="192"/>
      <c r="L23" s="192"/>
      <c r="M23" s="192"/>
      <c r="N23" s="192"/>
      <c r="O23" s="192"/>
      <c r="P23" s="192"/>
      <c r="Q23" s="192"/>
      <c r="R23" s="192"/>
      <c r="S23" s="192"/>
      <c r="T23" s="192"/>
      <c r="U23" s="192"/>
      <c r="V23" s="192"/>
      <c r="W23" s="192"/>
      <c r="X23" s="192"/>
      <c r="Y23" s="192"/>
      <c r="Z23" s="192"/>
      <c r="AA23" s="192"/>
      <c r="AB23" s="192"/>
      <c r="AC23" s="192"/>
      <c r="AD23" s="192"/>
      <c r="AE23" s="192"/>
      <c r="AF23" s="192"/>
      <c r="AG23" s="192"/>
    </row>
    <row r="24" spans="1:33" ht="15">
      <c r="A24" s="191">
        <f>'2D. TCARD APP'!A24</f>
        <v>0</v>
      </c>
      <c r="B24" s="191">
        <f>'2D. TCARD APP'!C24</f>
        <v>0</v>
      </c>
      <c r="C24" s="192"/>
      <c r="D24" s="192"/>
      <c r="E24" s="192"/>
      <c r="F24" s="192"/>
      <c r="G24" s="192"/>
      <c r="H24" s="192"/>
      <c r="I24" s="192"/>
      <c r="J24" s="192"/>
      <c r="K24" s="192"/>
      <c r="L24" s="192"/>
      <c r="M24" s="192"/>
      <c r="N24" s="192"/>
      <c r="O24" s="192"/>
      <c r="P24" s="192"/>
      <c r="Q24" s="192"/>
      <c r="R24" s="192"/>
      <c r="S24" s="192"/>
      <c r="T24" s="192"/>
      <c r="U24" s="192"/>
      <c r="V24" s="192"/>
      <c r="W24" s="192"/>
      <c r="X24" s="192"/>
      <c r="Y24" s="192"/>
      <c r="Z24" s="192"/>
      <c r="AA24" s="192"/>
      <c r="AB24" s="192"/>
      <c r="AC24" s="192"/>
      <c r="AD24" s="192"/>
      <c r="AE24" s="192"/>
      <c r="AF24" s="192"/>
      <c r="AG24" s="192"/>
    </row>
    <row r="25" spans="1:33" ht="15">
      <c r="A25" s="191">
        <f>'2D. TCARD APP'!A25</f>
        <v>0</v>
      </c>
      <c r="B25" s="191">
        <f>'2D. TCARD APP'!C25</f>
        <v>0</v>
      </c>
      <c r="C25" s="192"/>
      <c r="D25" s="192"/>
      <c r="E25" s="192"/>
      <c r="F25" s="192"/>
      <c r="G25" s="192"/>
      <c r="H25" s="192"/>
      <c r="I25" s="192"/>
      <c r="J25" s="192"/>
      <c r="K25" s="192"/>
      <c r="L25" s="192"/>
      <c r="M25" s="192"/>
      <c r="N25" s="192"/>
      <c r="O25" s="192"/>
      <c r="P25" s="192"/>
      <c r="Q25" s="192"/>
      <c r="R25" s="192"/>
      <c r="S25" s="192"/>
      <c r="T25" s="192"/>
      <c r="U25" s="192"/>
      <c r="V25" s="192"/>
      <c r="W25" s="192"/>
      <c r="X25" s="192"/>
      <c r="Y25" s="192"/>
      <c r="Z25" s="192"/>
      <c r="AA25" s="192"/>
      <c r="AB25" s="192"/>
      <c r="AC25" s="192"/>
      <c r="AD25" s="192"/>
      <c r="AE25" s="192"/>
      <c r="AF25" s="192"/>
      <c r="AG25" s="192"/>
    </row>
    <row r="26" spans="1:33" ht="15">
      <c r="A26" s="191">
        <f>'2D. TCARD APP'!A26</f>
        <v>0</v>
      </c>
      <c r="B26" s="191">
        <f>'2D. TCARD APP'!C26</f>
        <v>0</v>
      </c>
      <c r="C26" s="192"/>
      <c r="D26" s="192"/>
      <c r="E26" s="192"/>
      <c r="F26" s="192"/>
      <c r="G26" s="192"/>
      <c r="H26" s="192"/>
      <c r="I26" s="192"/>
      <c r="J26" s="192"/>
      <c r="K26" s="192"/>
      <c r="L26" s="192"/>
      <c r="M26" s="192"/>
      <c r="N26" s="192"/>
      <c r="O26" s="192"/>
      <c r="P26" s="192"/>
      <c r="Q26" s="192"/>
      <c r="R26" s="192"/>
      <c r="S26" s="192"/>
      <c r="T26" s="192"/>
      <c r="U26" s="192"/>
      <c r="V26" s="192"/>
      <c r="W26" s="192"/>
      <c r="X26" s="192"/>
      <c r="Y26" s="192"/>
      <c r="Z26" s="192"/>
      <c r="AA26" s="192"/>
      <c r="AB26" s="192"/>
      <c r="AC26" s="192"/>
      <c r="AD26" s="192"/>
      <c r="AE26" s="192"/>
      <c r="AF26" s="192"/>
      <c r="AG26" s="192"/>
    </row>
    <row r="27" spans="1:33" ht="15">
      <c r="A27" s="191">
        <f>'2D. TCARD APP'!A27</f>
        <v>0</v>
      </c>
      <c r="B27" s="191">
        <f>'2D. TCARD APP'!C27</f>
        <v>0</v>
      </c>
      <c r="C27" s="192"/>
      <c r="D27" s="192"/>
      <c r="E27" s="192"/>
      <c r="F27" s="192"/>
      <c r="G27" s="192"/>
      <c r="H27" s="192"/>
      <c r="I27" s="192"/>
      <c r="J27" s="192"/>
      <c r="K27" s="192"/>
      <c r="L27" s="192"/>
      <c r="M27" s="192"/>
      <c r="N27" s="192"/>
      <c r="O27" s="192"/>
      <c r="P27" s="192"/>
      <c r="Q27" s="192"/>
      <c r="R27" s="192"/>
      <c r="S27" s="192"/>
      <c r="T27" s="192"/>
      <c r="U27" s="192"/>
      <c r="V27" s="192"/>
      <c r="W27" s="192"/>
      <c r="X27" s="192"/>
      <c r="Y27" s="192"/>
      <c r="Z27" s="192"/>
      <c r="AA27" s="192"/>
      <c r="AB27" s="192"/>
      <c r="AC27" s="192"/>
      <c r="AD27" s="192"/>
      <c r="AE27" s="192"/>
      <c r="AF27" s="192"/>
      <c r="AG27" s="192"/>
    </row>
    <row r="28" spans="1:33" ht="15">
      <c r="A28" s="191">
        <f>'2D. TCARD APP'!A28</f>
        <v>0</v>
      </c>
      <c r="B28" s="191">
        <f>'2D. TCARD APP'!C28</f>
        <v>0</v>
      </c>
      <c r="C28" s="192"/>
      <c r="D28" s="192"/>
      <c r="E28" s="192"/>
      <c r="F28" s="192"/>
      <c r="G28" s="192"/>
      <c r="H28" s="192"/>
      <c r="I28" s="192"/>
      <c r="J28" s="192"/>
      <c r="K28" s="192"/>
      <c r="L28" s="192"/>
      <c r="M28" s="192"/>
      <c r="N28" s="192"/>
      <c r="O28" s="192"/>
      <c r="P28" s="192"/>
      <c r="Q28" s="192"/>
      <c r="R28" s="192"/>
      <c r="S28" s="192"/>
      <c r="T28" s="192"/>
      <c r="U28" s="192"/>
      <c r="V28" s="192"/>
      <c r="W28" s="192"/>
      <c r="X28" s="192"/>
      <c r="Y28" s="192"/>
      <c r="Z28" s="192"/>
      <c r="AA28" s="192"/>
      <c r="AB28" s="192"/>
      <c r="AC28" s="192"/>
      <c r="AD28" s="192"/>
      <c r="AE28" s="192"/>
      <c r="AF28" s="192"/>
      <c r="AG28" s="192"/>
    </row>
    <row r="29" spans="1:33" ht="15">
      <c r="A29" s="191">
        <f>'2D. TCARD APP'!A29</f>
        <v>0</v>
      </c>
      <c r="B29" s="191">
        <f>'2D. TCARD APP'!C29</f>
        <v>0</v>
      </c>
      <c r="C29" s="192"/>
      <c r="D29" s="192"/>
      <c r="E29" s="192"/>
      <c r="F29" s="192"/>
      <c r="G29" s="192"/>
      <c r="H29" s="192"/>
      <c r="I29" s="192"/>
      <c r="J29" s="192"/>
      <c r="K29" s="192"/>
      <c r="L29" s="192"/>
      <c r="M29" s="192"/>
      <c r="N29" s="192"/>
      <c r="O29" s="192"/>
      <c r="P29" s="192"/>
      <c r="Q29" s="192"/>
      <c r="R29" s="192"/>
      <c r="S29" s="192"/>
      <c r="T29" s="192"/>
      <c r="U29" s="192"/>
      <c r="V29" s="192"/>
      <c r="W29" s="192"/>
      <c r="X29" s="192"/>
      <c r="Y29" s="192"/>
      <c r="Z29" s="192"/>
      <c r="AA29" s="192"/>
      <c r="AB29" s="192"/>
      <c r="AC29" s="192"/>
      <c r="AD29" s="192"/>
      <c r="AE29" s="192"/>
      <c r="AF29" s="192"/>
      <c r="AG29" s="192"/>
    </row>
    <row r="30" spans="1:33" ht="15">
      <c r="A30" s="191">
        <f>'2D. TCARD APP'!A30</f>
        <v>0</v>
      </c>
      <c r="B30" s="191">
        <f>'2D. TCARD APP'!C30</f>
        <v>0</v>
      </c>
      <c r="C30" s="192"/>
      <c r="D30" s="192"/>
      <c r="E30" s="192"/>
      <c r="F30" s="192"/>
      <c r="G30" s="192"/>
      <c r="H30" s="192"/>
      <c r="I30" s="192"/>
      <c r="J30" s="192"/>
      <c r="K30" s="192"/>
      <c r="L30" s="192"/>
      <c r="M30" s="192"/>
      <c r="N30" s="192"/>
      <c r="O30" s="192"/>
      <c r="P30" s="192"/>
      <c r="Q30" s="192"/>
      <c r="R30" s="192"/>
      <c r="S30" s="192"/>
      <c r="T30" s="192"/>
      <c r="U30" s="192"/>
      <c r="V30" s="192"/>
      <c r="W30" s="192"/>
      <c r="X30" s="192"/>
      <c r="Y30" s="192"/>
      <c r="Z30" s="192"/>
      <c r="AA30" s="192"/>
      <c r="AB30" s="192"/>
      <c r="AC30" s="192"/>
      <c r="AD30" s="192"/>
      <c r="AE30" s="192"/>
      <c r="AF30" s="192"/>
      <c r="AG30" s="192"/>
    </row>
    <row r="31" spans="1:33" ht="15">
      <c r="A31" s="191">
        <f>'2D. TCARD APP'!A31</f>
        <v>0</v>
      </c>
      <c r="B31" s="191">
        <f>'2D. TCARD APP'!C31</f>
        <v>0</v>
      </c>
      <c r="C31" s="192"/>
      <c r="D31" s="192"/>
      <c r="E31" s="192"/>
      <c r="F31" s="192"/>
      <c r="G31" s="192"/>
      <c r="H31" s="192"/>
      <c r="I31" s="192"/>
      <c r="J31" s="192"/>
      <c r="K31" s="192"/>
      <c r="L31" s="192"/>
      <c r="M31" s="192"/>
      <c r="N31" s="192"/>
      <c r="O31" s="192"/>
      <c r="P31" s="192"/>
      <c r="Q31" s="192"/>
      <c r="R31" s="192"/>
      <c r="S31" s="192"/>
      <c r="T31" s="192"/>
      <c r="U31" s="192"/>
      <c r="V31" s="192"/>
      <c r="W31" s="192"/>
      <c r="X31" s="192"/>
      <c r="Y31" s="192"/>
      <c r="Z31" s="192"/>
      <c r="AA31" s="192"/>
      <c r="AB31" s="192"/>
      <c r="AC31" s="192"/>
      <c r="AD31" s="192"/>
      <c r="AE31" s="192"/>
      <c r="AF31" s="192"/>
      <c r="AG31" s="192"/>
    </row>
    <row r="32" spans="1:33" ht="15">
      <c r="A32" s="191">
        <f>'2D. TCARD APP'!A32</f>
        <v>0</v>
      </c>
      <c r="B32" s="191">
        <f>'2D. TCARD APP'!C32</f>
        <v>0</v>
      </c>
      <c r="C32" s="192"/>
      <c r="D32" s="192"/>
      <c r="E32" s="192"/>
      <c r="F32" s="192"/>
      <c r="G32" s="192"/>
      <c r="H32" s="192"/>
      <c r="I32" s="192"/>
      <c r="J32" s="192"/>
      <c r="K32" s="192"/>
      <c r="L32" s="192"/>
      <c r="M32" s="192"/>
      <c r="N32" s="192"/>
      <c r="O32" s="192"/>
      <c r="P32" s="192"/>
      <c r="Q32" s="192"/>
      <c r="R32" s="192"/>
      <c r="S32" s="192"/>
      <c r="T32" s="192"/>
      <c r="U32" s="192"/>
      <c r="V32" s="192"/>
      <c r="W32" s="192"/>
      <c r="X32" s="192"/>
      <c r="Y32" s="192"/>
      <c r="Z32" s="192"/>
      <c r="AA32" s="192"/>
      <c r="AB32" s="192"/>
      <c r="AC32" s="192"/>
      <c r="AD32" s="192"/>
      <c r="AE32" s="192"/>
      <c r="AF32" s="192"/>
      <c r="AG32" s="192"/>
    </row>
    <row r="33" spans="1:33" ht="15">
      <c r="A33" s="191">
        <f>'2D. TCARD APP'!A33</f>
        <v>0</v>
      </c>
      <c r="B33" s="191">
        <f>'2D. TCARD APP'!C33</f>
        <v>0</v>
      </c>
      <c r="C33" s="192"/>
      <c r="D33" s="192"/>
      <c r="E33" s="192"/>
      <c r="F33" s="192"/>
      <c r="G33" s="192"/>
      <c r="H33" s="192"/>
      <c r="I33" s="192"/>
      <c r="J33" s="192"/>
      <c r="K33" s="192"/>
      <c r="L33" s="192"/>
      <c r="M33" s="192"/>
      <c r="N33" s="192"/>
      <c r="O33" s="192"/>
      <c r="P33" s="192"/>
      <c r="Q33" s="192"/>
      <c r="R33" s="192"/>
      <c r="S33" s="192"/>
      <c r="T33" s="192"/>
      <c r="U33" s="192"/>
      <c r="V33" s="192"/>
      <c r="W33" s="192"/>
      <c r="X33" s="192"/>
      <c r="Y33" s="192"/>
      <c r="Z33" s="192"/>
      <c r="AA33" s="192"/>
      <c r="AB33" s="192"/>
      <c r="AC33" s="192"/>
      <c r="AD33" s="192"/>
      <c r="AE33" s="192"/>
      <c r="AF33" s="192"/>
      <c r="AG33" s="192"/>
    </row>
    <row r="34" spans="1:33" ht="15">
      <c r="A34" s="191">
        <f>'2D. TCARD APP'!A34</f>
        <v>0</v>
      </c>
      <c r="B34" s="191">
        <f>'2D. TCARD APP'!C34</f>
        <v>0</v>
      </c>
      <c r="C34" s="192"/>
      <c r="D34" s="192"/>
      <c r="E34" s="192"/>
      <c r="F34" s="192"/>
      <c r="G34" s="192"/>
      <c r="H34" s="192"/>
      <c r="I34" s="192"/>
      <c r="J34" s="192"/>
      <c r="K34" s="192"/>
      <c r="L34" s="192"/>
      <c r="M34" s="192"/>
      <c r="N34" s="192"/>
      <c r="O34" s="192"/>
      <c r="P34" s="192"/>
      <c r="Q34" s="192"/>
      <c r="R34" s="192"/>
      <c r="S34" s="192"/>
      <c r="T34" s="192"/>
      <c r="U34" s="192"/>
      <c r="V34" s="192"/>
      <c r="W34" s="192"/>
      <c r="X34" s="192"/>
      <c r="Y34" s="192"/>
      <c r="Z34" s="192"/>
      <c r="AA34" s="192"/>
      <c r="AB34" s="192"/>
      <c r="AC34" s="192"/>
      <c r="AD34" s="192"/>
      <c r="AE34" s="192"/>
      <c r="AF34" s="192"/>
      <c r="AG34" s="192"/>
    </row>
    <row r="35" spans="1:33" ht="15">
      <c r="A35" s="191">
        <f>'2D. TCARD APP'!A35</f>
        <v>0</v>
      </c>
      <c r="B35" s="191">
        <f>'2D. TCARD APP'!C35</f>
        <v>0</v>
      </c>
      <c r="C35" s="192"/>
      <c r="D35" s="192"/>
      <c r="E35" s="192"/>
      <c r="F35" s="192"/>
      <c r="G35" s="192"/>
      <c r="H35" s="192"/>
      <c r="I35" s="192"/>
      <c r="J35" s="192"/>
      <c r="K35" s="192"/>
      <c r="L35" s="192"/>
      <c r="M35" s="192"/>
      <c r="N35" s="192"/>
      <c r="O35" s="192"/>
      <c r="P35" s="192"/>
      <c r="Q35" s="192"/>
      <c r="R35" s="192"/>
      <c r="S35" s="192"/>
      <c r="T35" s="192"/>
      <c r="U35" s="192"/>
      <c r="V35" s="192"/>
      <c r="W35" s="192"/>
      <c r="X35" s="192"/>
      <c r="Y35" s="192"/>
      <c r="Z35" s="192"/>
      <c r="AA35" s="192"/>
      <c r="AB35" s="192"/>
      <c r="AC35" s="192"/>
      <c r="AD35" s="192"/>
      <c r="AE35" s="192"/>
      <c r="AF35" s="192"/>
      <c r="AG35" s="192"/>
    </row>
    <row r="36" spans="1:33" ht="15">
      <c r="A36" s="191">
        <f>'2D. TCARD APP'!A36</f>
        <v>0</v>
      </c>
      <c r="B36" s="191">
        <f>'2D. TCARD APP'!C36</f>
        <v>0</v>
      </c>
      <c r="C36" s="192"/>
      <c r="D36" s="192"/>
      <c r="E36" s="192"/>
      <c r="F36" s="192"/>
      <c r="G36" s="192"/>
      <c r="H36" s="192"/>
      <c r="I36" s="192"/>
      <c r="J36" s="192"/>
      <c r="K36" s="192"/>
      <c r="L36" s="192"/>
      <c r="M36" s="192"/>
      <c r="N36" s="192"/>
      <c r="O36" s="192"/>
      <c r="P36" s="192"/>
      <c r="Q36" s="192"/>
      <c r="R36" s="192"/>
      <c r="S36" s="192"/>
      <c r="T36" s="192"/>
      <c r="U36" s="192"/>
      <c r="V36" s="192"/>
      <c r="W36" s="192"/>
      <c r="X36" s="192"/>
      <c r="Y36" s="192"/>
      <c r="Z36" s="192"/>
      <c r="AA36" s="192"/>
      <c r="AB36" s="192"/>
      <c r="AC36" s="192"/>
      <c r="AD36" s="192"/>
      <c r="AE36" s="192"/>
      <c r="AF36" s="192"/>
      <c r="AG36" s="192"/>
    </row>
    <row r="37" spans="1:33" ht="15">
      <c r="A37" s="191">
        <f>'2D. TCARD APP'!A37</f>
        <v>0</v>
      </c>
      <c r="B37" s="191">
        <f>'2D. TCARD APP'!C37</f>
        <v>0</v>
      </c>
      <c r="C37" s="192"/>
      <c r="D37" s="192"/>
      <c r="E37" s="192"/>
      <c r="F37" s="192"/>
      <c r="G37" s="192"/>
      <c r="H37" s="192"/>
      <c r="I37" s="192"/>
      <c r="J37" s="192"/>
      <c r="K37" s="192"/>
      <c r="L37" s="192"/>
      <c r="M37" s="192"/>
      <c r="N37" s="192"/>
      <c r="O37" s="192"/>
      <c r="P37" s="192"/>
      <c r="Q37" s="192"/>
      <c r="R37" s="192"/>
      <c r="S37" s="192"/>
      <c r="T37" s="192"/>
      <c r="U37" s="192"/>
      <c r="V37" s="192"/>
      <c r="W37" s="192"/>
      <c r="X37" s="192"/>
      <c r="Y37" s="192"/>
      <c r="Z37" s="192"/>
      <c r="AA37" s="192"/>
      <c r="AB37" s="192"/>
      <c r="AC37" s="192"/>
      <c r="AD37" s="192"/>
      <c r="AE37" s="192"/>
      <c r="AF37" s="192"/>
      <c r="AG37" s="192"/>
    </row>
    <row r="38" spans="1:33" ht="15">
      <c r="A38" s="191">
        <f>'2D. TCARD APP'!A38</f>
        <v>0</v>
      </c>
      <c r="B38" s="191">
        <f>'2D. TCARD APP'!C38</f>
        <v>0</v>
      </c>
      <c r="C38" s="192"/>
      <c r="D38" s="192"/>
      <c r="E38" s="192"/>
      <c r="F38" s="192"/>
      <c r="G38" s="192"/>
      <c r="H38" s="192"/>
      <c r="I38" s="192"/>
      <c r="J38" s="192"/>
      <c r="K38" s="192"/>
      <c r="L38" s="192"/>
      <c r="M38" s="192"/>
      <c r="N38" s="192"/>
      <c r="O38" s="192"/>
      <c r="P38" s="192"/>
      <c r="Q38" s="192"/>
      <c r="R38" s="192"/>
      <c r="S38" s="192"/>
      <c r="T38" s="192"/>
      <c r="U38" s="192"/>
      <c r="V38" s="192"/>
      <c r="W38" s="192"/>
      <c r="X38" s="192"/>
      <c r="Y38" s="192"/>
      <c r="Z38" s="192"/>
      <c r="AA38" s="192"/>
      <c r="AB38" s="192"/>
      <c r="AC38" s="192"/>
      <c r="AD38" s="192"/>
      <c r="AE38" s="192"/>
      <c r="AF38" s="192"/>
      <c r="AG38" s="192"/>
    </row>
  </sheetData>
  <sheetProtection/>
  <mergeCells count="11">
    <mergeCell ref="A6:C8"/>
    <mergeCell ref="D8:F8"/>
    <mergeCell ref="G8:I8"/>
    <mergeCell ref="J8:L8"/>
    <mergeCell ref="M8:O8"/>
    <mergeCell ref="P8:R8"/>
    <mergeCell ref="S8:U8"/>
    <mergeCell ref="V8:X8"/>
    <mergeCell ref="Y8:AA8"/>
    <mergeCell ref="AB8:AD8"/>
    <mergeCell ref="AE8:AG8"/>
  </mergeCells>
  <dataValidations count="1">
    <dataValidation type="textLength" operator="equal" allowBlank="1" showInputMessage="1" showErrorMessage="1" sqref="C10:C38 F10:F38 I10:I38 L10:L38 O10:O38 R10:R38 U10:U38 X10:X38 AA10:AA38 AD10:AD38 AG10:AG38">
      <formula1>7</formula1>
    </dataValidation>
  </dataValidations>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Crystal Decisions</dc:creator>
  <cp:keywords/>
  <dc:description>Powered by Crystal</dc:description>
  <cp:lastModifiedBy>Potter, Katie J</cp:lastModifiedBy>
  <cp:lastPrinted>2019-06-05T17:23:46Z</cp:lastPrinted>
  <dcterms:created xsi:type="dcterms:W3CDTF">2017-03-13T20:13:34Z</dcterms:created>
  <dcterms:modified xsi:type="dcterms:W3CDTF">2021-09-14T19:40:51Z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